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<sst xmlns="http://schemas.openxmlformats.org/spreadsheetml/2006/main" count="17">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</sst>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2"/>
  <sheetViews>
    <sheetView tabSelected="1" workbookViewId="0">
      <pane ySplit="1" topLeftCell="A2" activePane="bottomLeft" state="frozen"/>
      <selection/>
      <selection pane="bottomLeft" activeCell="Q156" sqref="Q15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1" si="24">B93+C93+D93+E93+F93+G93+H93</f>
        <v>32301.72</v>
      </c>
      <c r="J93">
        <v>57418.8</v>
      </c>
      <c r="K93">
        <f t="shared" ref="K93:K151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51" si="26">L146+M146</f>
        <v>35479.3</v>
      </c>
      <c r="O146">
        <f t="shared" ref="O146:O151" si="27">K146-N146</f>
        <v>9496.1</v>
      </c>
      <c r="P146" s="7">
        <f t="shared" ref="P146:P151" si="28">I146-N146</f>
        <v>-33251.8</v>
      </c>
      <c r="Q146" s="7">
        <f t="shared" ref="Q146:Q151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9720.82000000001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>B152+C152+D152+E152+F152+G152+H152</f>
        <v>2174.48</v>
      </c>
      <c r="J152">
        <v>41167.7</v>
      </c>
      <c r="K152">
        <f>I152+J152</f>
        <v>43342.18</v>
      </c>
      <c r="L152">
        <v>30000</v>
      </c>
      <c r="M152">
        <v>5940.06</v>
      </c>
      <c r="N152">
        <f>L152+M152</f>
        <v>35940.06</v>
      </c>
      <c r="O152">
        <f>K152-N152</f>
        <v>7402.12</v>
      </c>
      <c r="P152" s="7">
        <f>I152-N152</f>
        <v>-33765.58</v>
      </c>
      <c r="Q152" s="7">
        <f>P152-P151</f>
        <v>-25.0299999999988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2018-06-16T13:27:21Z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