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<sst xmlns="http://schemas.openxmlformats.org/spreadsheetml/2006/main" count="17">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</sst>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6"/>
  <sheetViews>
    <sheetView tabSelected="1" workbookViewId="0">
      <pane ySplit="1" topLeftCell="A2" activePane="bottomLeft" state="frozen"/>
      <selection/>
      <selection pane="bottomLeft" activeCell="J29" sqref="J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05" si="20">L82+M82</f>
        <v>107028.65</v>
      </c>
      <c r="O82">
        <f t="shared" ref="O82:O105" si="21">K82-N82</f>
        <v>-17011.39</v>
      </c>
      <c r="P82" s="7">
        <f t="shared" ref="P82:P105" si="22">I82-N82</f>
        <v>-74675.89</v>
      </c>
      <c r="Q82" s="7">
        <f t="shared" ref="Q82:Q10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05" si="24">B93+C93+D93+E93+F93+G93+H93</f>
        <v>32301.72</v>
      </c>
      <c r="J93">
        <v>57418.8</v>
      </c>
      <c r="K93">
        <f t="shared" ref="K93:K105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>B106+C106+D106+E106+F106+G106+H106</f>
        <v>32684.01</v>
      </c>
      <c r="J106">
        <v>56971.7</v>
      </c>
      <c r="K106">
        <f>I106+J106</f>
        <v>89655.71</v>
      </c>
      <c r="L106">
        <v>100100.07</v>
      </c>
      <c r="M106">
        <v>2104.4</v>
      </c>
      <c r="N106">
        <f>L106+M106</f>
        <v>102204.47</v>
      </c>
      <c r="O106">
        <f>K106-N106</f>
        <v>-12548.76</v>
      </c>
      <c r="P106" s="7">
        <f>I106-N106</f>
        <v>-69520.46</v>
      </c>
      <c r="Q106" s="7">
        <f>P106-P105</f>
        <v>-120.200000000012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2018-05-01T13:14:22Z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