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<sst xmlns="http://schemas.openxmlformats.org/spreadsheetml/2006/main" count="17">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</sst>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-74.5899999999965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2"/>
  <sheetViews>
    <sheetView tabSelected="1" workbookViewId="0">
      <pane ySplit="1" topLeftCell="A107" activePane="bottomLeft" state="frozen"/>
      <selection/>
      <selection pane="bottomLeft" activeCell="O126" sqref="O12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21" si="20">L82+M82</f>
        <v>107028.65</v>
      </c>
      <c r="O82">
        <f t="shared" ref="O82:O121" si="21">K82-N82</f>
        <v>-17011.39</v>
      </c>
      <c r="P82" s="7">
        <f t="shared" ref="P82:P121" si="22">I82-N82</f>
        <v>-74675.89</v>
      </c>
      <c r="Q82" s="7">
        <f t="shared" ref="Q82:Q121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21" si="24">B93+C93+D93+E93+F93+G93+H93</f>
        <v>32301.72</v>
      </c>
      <c r="J93">
        <v>57418.8</v>
      </c>
      <c r="K93">
        <f t="shared" ref="K93:K121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>B122+C122+D122+E122+F122+G122+H122</f>
        <v>32490.93</v>
      </c>
      <c r="J122">
        <v>59124.94</v>
      </c>
      <c r="K122">
        <f>I122+J122</f>
        <v>91615.87</v>
      </c>
      <c r="L122">
        <v>100100.07</v>
      </c>
      <c r="M122">
        <v>3000.9</v>
      </c>
      <c r="N122">
        <f>L122+M122</f>
        <v>103100.97</v>
      </c>
      <c r="O122">
        <f>K122-N122</f>
        <v>-11485.1</v>
      </c>
      <c r="P122" s="7">
        <f>I122-N122</f>
        <v>-70610.04</v>
      </c>
      <c r="Q122" s="7">
        <f>P122-P121</f>
        <v>-74.5899999999965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2018-05-17T12:57:44Z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