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<sst xmlns="http://schemas.openxmlformats.org/spreadsheetml/2006/main" count="17">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</sst>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Sheet1!$A$2:$A$78</c:f>
              <c:numCache>
                <c:formatCode>General</c:formatCode>
                <c:ptCount val="7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</c:numCache>
            </c:numRef>
          </c:cat>
          <c:val>
            <c:numRef>
              <c:f>Sheet1!$K$2:$K$78</c:f>
              <c:numCache>
                <c:formatCode>General</c:formatCode>
                <c:ptCount val="77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Sheet1!$A$2:$A$78</c:f>
              <c:numCache>
                <c:formatCode>General</c:formatCode>
                <c:ptCount val="7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</c:numCache>
            </c:numRef>
          </c:cat>
          <c:val>
            <c:numRef>
              <c:f>Sheet1!$N$2:$N$78</c:f>
              <c:numCache>
                <c:formatCode>General</c:formatCode>
                <c:ptCount val="77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Sheet1!$A$2:$A$78</c:f>
              <c:numCache>
                <c:formatCode>General</c:formatCode>
                <c:ptCount val="7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</c:numCache>
            </c:numRef>
          </c:cat>
          <c:val>
            <c:numRef>
              <c:f>Sheet1!$J$2:$J$78</c:f>
              <c:numCache>
                <c:formatCode>General</c:formatCode>
                <c:ptCount val="77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Sheet1!$A$2:$A$78</c:f>
              <c:numCache>
                <c:formatCode>General</c:formatCode>
                <c:ptCount val="7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</c:numCache>
            </c:numRef>
          </c:cat>
          <c:val>
            <c:numRef>
              <c:f>Sheet1!$I$2:$I$78</c:f>
              <c:numCache>
                <c:formatCode>General</c:formatCode>
                <c:ptCount val="77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91072"/>
        <c:axId val="77892608"/>
      </c:line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Sheet1!$A$3:$A$78</c:f>
              <c:numCache>
                <c:formatCode>General</c:formatCode>
                <c:ptCount val="76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</c:numCache>
            </c:numRef>
          </c:cat>
          <c:val>
            <c:numRef>
              <c:f>Sheet1!$Q$3:$Q$78</c:f>
              <c:numCache>
                <c:formatCode>0.00_ </c:formatCode>
                <c:ptCount val="76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-17.5700000000215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666115</xdr:rowOff>
    </xdr:from>
    <xdr:to>
      <xdr:col>16</xdr:col>
      <xdr:colOff>390525</xdr:colOff>
      <xdr:row>10</xdr:row>
      <xdr:rowOff>36830</xdr:rowOff>
    </xdr:to>
    <xdr:graphicFrame>
      <xdr:nvGraphicFramePr>
        <xdr:cNvPr id="4" name="图表 3"/>
        <xdr:cNvGraphicFramePr/>
      </xdr:nvGraphicFramePr>
      <xdr:xfrm>
        <a:off x="742950" y="666115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8" activePane="bottomLeft" state="frozen"/>
      <selection/>
      <selection pane="bottomLeft" activeCell="K27" sqref="K27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77" si="8">B29+C29+D29+E29+F29+G29+H29</f>
        <v>26333.43</v>
      </c>
      <c r="J29">
        <v>52251</v>
      </c>
      <c r="K29">
        <f t="shared" ref="K29:K77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77" si="16">L45+M45</f>
        <v>111700.65</v>
      </c>
      <c r="O45">
        <f t="shared" ref="O45:O77" si="17">K45-N45</f>
        <v>-21881.17</v>
      </c>
      <c r="P45" s="7">
        <f t="shared" ref="P45:P77" si="18">I45-N45</f>
        <v>-76866.17</v>
      </c>
      <c r="Q45" s="7">
        <f t="shared" ref="Q45:Q77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>B78+C78+D78+E78+F78+G78+H78</f>
        <v>32427.14</v>
      </c>
      <c r="J78">
        <v>57822.1</v>
      </c>
      <c r="K78">
        <f>I78+J78</f>
        <v>90249.24</v>
      </c>
      <c r="L78">
        <v>104866.74</v>
      </c>
      <c r="M78">
        <v>1106.96</v>
      </c>
      <c r="N78">
        <f>L78+M78</f>
        <v>105973.7</v>
      </c>
      <c r="O78">
        <f>K78-N78</f>
        <v>-15724.46</v>
      </c>
      <c r="P78" s="7">
        <f>I78-N78</f>
        <v>-73546.56</v>
      </c>
      <c r="Q78" s="7">
        <f>P78-P77</f>
        <v>-17.5700000000215</v>
      </c>
    </row>
    <row r="79" spans="7:7">
      <c r="G79">
        <v>0</v>
      </c>
    </row>
    <row r="80" spans="7:7">
      <c r="G80">
        <v>0</v>
      </c>
    </row>
    <row r="81" spans="7:7">
      <c r="G81">
        <v>0</v>
      </c>
    </row>
    <row r="82" spans="7:7">
      <c r="G82">
        <v>0</v>
      </c>
    </row>
    <row r="83" spans="7:7">
      <c r="G83">
        <v>0</v>
      </c>
    </row>
    <row r="84" spans="7:7">
      <c r="G84">
        <v>0</v>
      </c>
    </row>
    <row r="85" spans="7:7">
      <c r="G85">
        <v>0</v>
      </c>
    </row>
    <row r="86" spans="7:7">
      <c r="G86">
        <v>0</v>
      </c>
    </row>
    <row r="87" spans="7:7">
      <c r="G87">
        <v>0</v>
      </c>
    </row>
    <row r="88" spans="7:7">
      <c r="G88">
        <v>0</v>
      </c>
    </row>
    <row r="89" spans="7:7">
      <c r="G89">
        <v>0</v>
      </c>
    </row>
    <row r="90" spans="7:7">
      <c r="G90"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2018-04-03T12:59:07Z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