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<sst xmlns="http://schemas.openxmlformats.org/spreadsheetml/2006/main" count="17">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</sst>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</c:numCache>
            </c:numRef>
          </c:cat>
          <c:val>
            <c:numRef>
              <c:f>Sheet1!$K$2:$K$91</c:f>
              <c:numCache>
                <c:formatCode>General</c:formatCode>
                <c:ptCount val="9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</c:numCache>
            </c:numRef>
          </c:cat>
          <c:val>
            <c:numRef>
              <c:f>Sheet1!$N$2:$N$91</c:f>
              <c:numCache>
                <c:formatCode>General</c:formatCode>
                <c:ptCount val="9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</c:numCache>
            </c:numRef>
          </c:cat>
          <c:val>
            <c:numRef>
              <c:f>Sheet1!$J$2:$J$91</c:f>
              <c:numCache>
                <c:formatCode>General</c:formatCode>
                <c:ptCount val="90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Sheet1!$A$3:$A$91</c:f>
              <c:numCache>
                <c:formatCode>General</c:formatCode>
                <c:ptCount val="89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</c:numCache>
            </c:numRef>
          </c:cat>
          <c:val>
            <c:numRef>
              <c:f>Sheet1!$Q$3:$Q$91</c:f>
              <c:numCache>
                <c:formatCode>0.00_ </c:formatCode>
                <c:ptCount val="89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1"/>
  <sheetViews>
    <sheetView tabSelected="1" workbookViewId="0">
      <pane ySplit="1" topLeftCell="A8" activePane="bottomLeft" state="frozen"/>
      <selection/>
      <selection pane="bottomLeft" activeCell="G97" sqref="G9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0" si="8">B29+C29+D29+E29+F29+G29+H29</f>
        <v>26333.43</v>
      </c>
      <c r="J29">
        <v>52251</v>
      </c>
      <c r="K29">
        <f t="shared" ref="K29:K90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90" si="20">L82+M82</f>
        <v>107028.65</v>
      </c>
      <c r="O82">
        <f t="shared" ref="O82:O90" si="21">K82-N82</f>
        <v>-17011.39</v>
      </c>
      <c r="P82" s="7">
        <f t="shared" ref="P82:P90" si="22">I82-N82</f>
        <v>-74675.89</v>
      </c>
      <c r="Q82" s="7">
        <f t="shared" ref="Q82:Q90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>B91+C91+D91+E91+F91+G91+H91</f>
        <v>32325.09</v>
      </c>
      <c r="J91">
        <v>58145.4</v>
      </c>
      <c r="K91">
        <f>I91+J91</f>
        <v>90470.49</v>
      </c>
      <c r="L91">
        <v>104866.74</v>
      </c>
      <c r="M91">
        <v>3089.33</v>
      </c>
      <c r="N91">
        <f>L91+M91</f>
        <v>107956.07</v>
      </c>
      <c r="O91">
        <f>K91-N91</f>
        <v>-17485.58</v>
      </c>
      <c r="P91" s="7">
        <f>I91-N91</f>
        <v>-75630.98</v>
      </c>
      <c r="Q91" s="7">
        <f>P91-P90</f>
        <v>-21.5500000000029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