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<sst xmlns="http://schemas.openxmlformats.org/spreadsheetml/2006/main" count="17">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</sst>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4" borderId="1" applyNumberFormat="0" applyAlignment="0" applyProtection="0">
      <alignment vertical="center"/>
    </xf>
    <xf numFmtId="0" fontId="23" fillId="14" borderId="4" applyNumberFormat="0" applyAlignment="0" applyProtection="0">
      <alignment vertical="center"/>
    </xf>
    <xf numFmtId="0" fontId="16" fillId="28" borderId="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5"/>
  <sheetViews>
    <sheetView tabSelected="1" topLeftCell="C1" workbookViewId="0">
      <pane ySplit="1" topLeftCell="A140" activePane="bottomLeft" state="frozen"/>
      <selection/>
      <selection pane="bottomLeft" activeCell="P150" sqref="P150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4" si="20">L82+M82</f>
        <v>107028.65</v>
      </c>
      <c r="O82">
        <f t="shared" ref="O82:O144" si="21">K82-N82</f>
        <v>-17011.39</v>
      </c>
      <c r="P82" s="7">
        <f t="shared" ref="P82:P144" si="22">I82-N82</f>
        <v>-74675.89</v>
      </c>
      <c r="Q82" s="7">
        <f t="shared" ref="Q82:Q144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44" si="24">B93+C93+D93+E93+F93+G93+H93</f>
        <v>32301.72</v>
      </c>
      <c r="J93">
        <v>57418.8</v>
      </c>
      <c r="K93">
        <f t="shared" ref="K93:K144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>B145+C145+D145+E145+F145+G145+H145</f>
        <v>2050.5</v>
      </c>
      <c r="J145">
        <v>42747.9</v>
      </c>
      <c r="K145">
        <f>I145+J145</f>
        <v>44798.4</v>
      </c>
      <c r="L145">
        <v>30000</v>
      </c>
      <c r="M145">
        <v>5459.3</v>
      </c>
      <c r="N145">
        <f>L145+M145</f>
        <v>35459.3</v>
      </c>
      <c r="O145">
        <f>K145-N145</f>
        <v>9339.1</v>
      </c>
      <c r="P145" s="7">
        <f>I145-N145</f>
        <v>-33408.8</v>
      </c>
      <c r="Q145" s="7">
        <f>P145-P144</f>
        <v>29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2018-06-09T11:59:45Z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