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B5C49EAA-FB8A-4712-B9A2-0BD8A44037DA}"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7" l="1"/>
  <c r="C17" i="7"/>
  <c r="C15" i="7"/>
  <c r="C14" i="7"/>
  <c r="C13" i="7"/>
  <c r="C12" i="7"/>
  <c r="C11" i="7"/>
  <c r="C10" i="7"/>
  <c r="C9" i="7"/>
  <c r="C7" i="7"/>
  <c r="C7" i="6"/>
  <c r="C6" i="7"/>
  <c r="C5" i="7"/>
  <c r="C3" i="7"/>
  <c r="C18" i="3" l="1"/>
  <c r="C20" i="3" s="1"/>
  <c r="C17" i="2" l="1"/>
  <c r="C17" i="4"/>
  <c r="C17" i="5"/>
  <c r="C17" i="6"/>
  <c r="C20" i="6" s="1"/>
  <c r="C20" i="5" l="1"/>
  <c r="C19" i="2"/>
  <c r="C20" i="4" l="1"/>
</calcChain>
</file>

<file path=xl/sharedStrings.xml><?xml version="1.0" encoding="utf-8"?>
<sst xmlns="http://schemas.openxmlformats.org/spreadsheetml/2006/main" count="150" uniqueCount="66">
  <si>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</si>
  <si>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</si>
  <si>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</si>
  <si>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</si>
  <si>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</si>
  <si>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</si>
  <si>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</si>
  <si>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</si>
  <si>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</si>
  <si>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</si>
  <si>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</si>
  <si>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</si>
  <si>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</si>
  <si>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</si>
  <si>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</si>
  <si>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</si>
  <si>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</si>
  <si>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</si>
  <si>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</si>
  <si>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</si>
  <si>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</si>
  <si>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</si>
  <si>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</si>
  <si>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</si>
  <si>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</si>
  <si>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</si>
  <si>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</si>
  <si>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</si>
  <si>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</si>
  <si>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Invision</t>
  </si>
  <si>
    <t>Total heure</t>
  </si>
  <si>
    <t>Rangement</t>
  </si>
  <si>
    <t>Fedex est venu pour récupérer un colis - On ne sait pas qu'elle colis, il avait besoin</t>
  </si>
  <si>
    <t>Vérification du pc pour un nouveau.
Batiment Nestlé - check pour l'installation du 2 écran pour une personne - En attente d'une réponse parce que la personne n'est pas la en ce moment.
Check d'une imprimante S209 - Appel du printshop</t>
  </si>
  <si>
    <t>Demande de clavier + demande pour adobe pro (besoin de faire un ticket pour le logiciel).
Le nouveau est venu chercher son pc - Check avec un de mes collègues pour certains accès
Changement de MDP.
Problème avec outlook et Microsoft Authentificator pour l'update des mails sur téléphone.
Problème avec les pc des nouveaux arrivants - check des problèmes (MDP, Outlook, Signature, Accès, etc...)</t>
  </si>
  <si>
    <t>Récupération d'une caméra avec Luca + matériel bonus à récupérer (le lundi c'est comme le 25 décembre), on revient avec plus de chose que prévu
Préparation de caméra + installation de caméra</t>
  </si>
  <si>
    <t>Installation d'un 2ème écran - l'écran fait des flash noir sur certains endroits de temps en temps - test sur l'écran pour vérifier son bon fonctionnement (pour le moment tout est bon) - peut-être la dockine qui bug</t>
  </si>
  <si>
    <t>Remplissage du journal de bord puis envoi du JB à Luca et M. Ithurbide
Remplissage de mon journal de bord pour la journée</t>
  </si>
  <si>
    <t>Appel de DHL pour un renvoi de colis
Discussion avec Eqbal (week-end)
Check de la dockine d'une collègue pour cause que le clavier ne fonctionne plus
Rappel de DHL pour qu'il repasse pendant l'après-midi 
Troisième appel de DHL pour me plaindre que le livreur m'a envoyé ***** et on m'a renvoyé un autre coursier pour récupérer mon colis
Attente du coursier de DHL + check des tickets + recherche pour faire une réclamation sur le site DHL</t>
  </si>
  <si>
    <t>Création d'un nouveau RMA pour un pc qui fait des blue screen.</t>
  </si>
  <si>
    <t>Préparation puis installation de bureau pour un nouveau - manque encore la connexion à Jaber - problème avec la dockine -  test d'une nouvel fonctionne avec l'écran. - Jaber fonctionnel</t>
  </si>
  <si>
    <t>Préparation de 20 pc pour un ticket - Il faudra installer tableau sur 19 pc encore - Il nous faut les codes wifi qu'un de nos collègue doit créer.
Check pour le matériel d'une réservation - manque des adaptateur (ils sont déjà pris)</t>
  </si>
  <si>
    <t>Feedback 1 mois - savoir comment ca se passe - points positifs/négatifs et les améliorations</t>
  </si>
  <si>
    <t>Remplissage du journal de bord</t>
  </si>
  <si>
    <t>Création d'asset avec du nouveaux matériels - manque des informations avant de les importer (prix, date achats, Garantie et PO)
Changement de status pour du matériel qui n'est pas à l'endroit indiqué</t>
  </si>
  <si>
    <t>Copie des données de caméra - déplacement dans le coin opposé à la porte
installation d'une caméra et micro avec Luca
Copie des données de caméra dans des auditorium</t>
  </si>
  <si>
    <t xml:space="preserve">Installation de Microsoft Authentificator sur plusieurs appareils avec un même compte - demande d'aide à un collègue
Problème pour se connecter aux imprimantes avec les badges - Les utilisateurs/utilisatrices doivent se connecter en mettant leur Nom de famille puis leur MDP </t>
  </si>
  <si>
    <t>Recherche sur comment fixer un problème de clavier qui ne répons plus - découverte du paramètre "filter keys" qui lorsqu'il est activé active d'autres paramètres empéchant d'appuyer sur la même touche 2 fois d'affilé ou plutôt avec un délai.</t>
  </si>
  <si>
    <t>Tri de mes mails du CPNV
Envoi d'un mail à l'IT/AV support sur la découverte du paramètres "Filter Keys"</t>
  </si>
  <si>
    <t>Rangement d'une armoire</t>
  </si>
  <si>
    <t xml:space="preserve">Check de MAJ sur les pc participant pour un programme
Préparation de pc en installant un logiciel + mettre les codes wifi - petit problème, les pc nous disent qu'ils ont déjà des codes wifi inséré, demande d'aide à notre collègue qui nous a donné les codes - En attente de la réponse.
Installation de téléphones et caméra pour une simulation </t>
  </si>
  <si>
    <t>Problème de clavier qui ne répond plus dans la session - Le clavier fonctionne de nouveau - pourtant aucune modification - J'ai juste checké le driver et regarder ses propriétés 
Rappel pour le même problème de clavier - Je suis allé dans son bureau et j'ai désactivé le paramètre filter keys. Tout est bon maintenant
Oubli de MDP - Reset puis nouveau MDP - Reconnexion d'outlook sur le MAC et Iphone avec le new MDP
Problème d'envoi de mail - On pense que les mails s'envoient lentement parce que le professeur à un vieux système ainsi que son office vieux. - En attendant pour les mails on lui a conseillé d'utiliser Outlook sur Chrome pour que cela soit plus rapide et demain on va lui faire la MAJ de son système + l'installation de Office 365.
Installation de dropbox business (version Trial). - Ils ont besoin des droits admin - Au final pas besoin de droit admin. Problème pour accéder avec des invitations. Il a fallu se déconnecter puis cliquer sur l'invitation puis se log avec le compte qui est dans les membres du groupe qu'ils ont créé puis cela était bon. Ils doivent juste vérifier avec une 3 personne qu'elles sont les fichiers à transféré.
Installation de dropbox - Il faut demander à mon boss</t>
  </si>
  <si>
    <t>Check des réservations - commentaire sur un ticket me disant qu'il n'y a plus besoin de mettre des adaptateurs. Réponse au commentaire et j'attend la confirmation pour être sur qu'il ne manque rien dans la réservation
Réception d'un ticket pour un RMA</t>
  </si>
  <si>
    <t>Installation du deuxième écran restant chez la dernière personne chez Nestlé - Plusieurs test effectué pour checker que l'écran est bien fonctionnel</t>
  </si>
  <si>
    <t>Check d'une documentation avec une collègue pour Luca</t>
  </si>
  <si>
    <t>Observation du boulot de 2 de mes collègues en helpdesk pour voir les différents problèmes qu'ils recoivent par ticket et que font-ils pour les résoudrent.</t>
  </si>
  <si>
    <t>Problème de connexion sur une tablette avec le mot de passe - Restart de force et tout est bon.
Question sur les ipads - demande d'aide à mon chef pour lui répondre.
Le professeur est venu me donner les informations manquantes pour éffectuer la MAJ Mojave</t>
  </si>
  <si>
    <t>Réception d'un nouveau ticket par rapport au pc qui fait des blues screen - Je dois effectuer une série de tâches - Envoi d'un mail pour montrer le résultat final du diagnostic
Appel du support Lenovo pour vérifier ou en est le ticket chez eux. - Demande de refaire des diagnostics (sur le CPU, Carte mère, Storage) puis de les renvoyer par mail</t>
  </si>
  <si>
    <t>Lecture de mes mails - Vendredi pleins de pc à check dans les study rooms
Présentation d'un nouveau collègue
Commande au printshop pour une feuille
Check du Excel pour importer les nouveaux assets de casque.
Test de sécurité</t>
  </si>
  <si>
    <t>Installation de MAJ Mojave sur un MAC - Manque le MDP de l'Apple ID, en attente du professeur pour la réponse. - réponse obtenu. - Fin de l'installation de la MAJ - Manque le code à 6 chiffres pour l'icloud. - Icloud terminé je m'y suis connecté avec son MDP au lieu des 6 chiffres.
Téléchargement de office 365. - Installation - Connexion à Word, Excel, PowerPoint, OneNote et Outlook avec son compte IMD</t>
  </si>
  <si>
    <t>Réservation d'appareil photo, au final la personne veut des video camera, changement de la réservation et de l'adaptateur</t>
  </si>
  <si>
    <t>Problème avec des blues screen, Test sur le pc pendant 30 - 40 min
Un professeur est venu récupérer son MAC et on a checké qu'il recoit ses mails, les envoies correctement, ses navigateurs et ses applications office</t>
  </si>
  <si>
    <t>Changement d'écran chez un client - problème avec les cables - test de plusieurs cables - Tout est bon.</t>
  </si>
  <si>
    <t>Check de pc qui ne réponde plus dans certaines salles
Check des study rooms</t>
  </si>
  <si>
    <t>Petit déjeuner au Bignami
Exercice de sécurité - tous fait
Récupération d'imprimante au stock
apéro</t>
  </si>
  <si>
    <r>
      <t xml:space="preserve">Commentaire :
</t>
    </r>
    <r>
      <rPr>
        <sz val="12"/>
        <color theme="0"/>
        <rFont val="Calibri"/>
        <family val="2"/>
        <scheme val="minor"/>
      </rPr>
      <t>Pendant cette semaine, j'ai eu pas mal d'intervention différentes chez l'IT, tel que la MAJ complète d'un MAC et ses logicielles ainsi que, de nouveaux arrivants dont certains qui ont eu des problèmes avec leur pc (MDP, blue screen, réseau), nous avons du rebuild des pc de dernières minutes. Check de pc pour les RMA dont celui qui fait des blues screen (rebuild, diagnostique). J'au aussi eu un feedback sur mon premier mois avec Luca et j'ai du faire des installation d'écrans. J'ai aussi observé les différents tickets que mes collègues de l'IT doivent résoudre.</t>
    </r>
    <r>
      <rPr>
        <b/>
        <sz val="12"/>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</si>
</sst>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2" xfId="0" applyNumberFormat="1" applyFill="1" applyBorder="1"/>
    <xf numFmtId="0" fontId="5" fillId="2" borderId="1" xfId="0" applyFont="1" applyFill="1" applyBorder="1" applyAlignment="1">
      <alignment horizontal="center"/>
    </xf>
    <xf numFmtId="164" fontId="7" fillId="2" borderId="1" xfId="1" applyNumberFormat="1" applyFont="1" applyFill="1" applyBorder="1"/>
    <xf numFmtId="0" fontId="9"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0.16319444444444445</c:v>
                </c:pt>
                <c:pt idx="2">
                  <c:v>0.11805555555555557</c:v>
                </c:pt>
                <c:pt idx="3">
                  <c:v>0.11111111111111112</c:v>
                </c:pt>
                <c:pt idx="4">
                  <c:v>0.11805555555555555</c:v>
                </c:pt>
                <c:pt idx="6">
                  <c:v>1.3888888888888888E-2</c:v>
                </c:pt>
                <c:pt idx="7">
                  <c:v>9.375E-2</c:v>
                </c:pt>
                <c:pt idx="8">
                  <c:v>0.31944444444444442</c:v>
                </c:pt>
                <c:pt idx="9">
                  <c:v>0.3263888888888889</c:v>
                </c:pt>
                <c:pt idx="10">
                  <c:v>2.7777777777777776E-2</c:v>
                </c:pt>
                <c:pt idx="11">
                  <c:v>5.5555555555555552E-2</c:v>
                </c:pt>
                <c:pt idx="12">
                  <c:v>0.30555555555555552</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Check Salle</c:v>
                </c:pt>
                <c:pt idx="3">
                  <c:v>RMA</c:v>
                </c:pt>
                <c:pt idx="4">
                  <c:v>Audio Visuel</c:v>
                </c:pt>
                <c:pt idx="5">
                  <c:v>PC voyager/participant</c:v>
                </c:pt>
                <c:pt idx="6">
                  <c:v>Installation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4.1666666666666664E-2</c:v>
                </c:pt>
                <c:pt idx="3">
                  <c:v>1.3888888888888888E-2</c:v>
                </c:pt>
                <c:pt idx="4">
                  <c:v>5.5555555555555552E-2</c:v>
                </c:pt>
                <c:pt idx="6">
                  <c:v>4.1666666666666664E-2</c:v>
                </c:pt>
                <c:pt idx="8">
                  <c:v>0.11458333333333333</c:v>
                </c:pt>
                <c:pt idx="9">
                  <c:v>6.5972222222222224E-2</c:v>
                </c:pt>
                <c:pt idx="11">
                  <c:v>1.3888888888888888E-2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5.9027777777777783E-2</c:v>
                </c:pt>
                <c:pt idx="2">
                  <c:v>2.0833333333333332E-2</c:v>
                </c:pt>
                <c:pt idx="3">
                  <c:v>1.0416666666666666E-2</c:v>
                </c:pt>
                <c:pt idx="4">
                  <c:v>6.25E-2</c:v>
                </c:pt>
                <c:pt idx="8">
                  <c:v>2.0833333333333332E-2</c:v>
                </c:pt>
                <c:pt idx="9">
                  <c:v>5.5555555555555552E-2</c:v>
                </c:pt>
                <c:pt idx="10">
                  <c:v>2.7777777777777776E-2</c:v>
                </c:pt>
                <c:pt idx="11">
                  <c:v>7.6388888888888895E-2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Excel</c:v>
                </c:pt>
                <c:pt idx="3">
                  <c:v>Rangement</c:v>
                </c:pt>
                <c:pt idx="4">
                  <c:v>Audio Visuel</c:v>
                </c:pt>
                <c:pt idx="5">
                  <c:v>Autres</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0">
                  <c:v>1.3888888888888888E-2</c:v>
                </c:pt>
                <c:pt idx="2">
                  <c:v>1.0416666666666666E-2</c:v>
                </c:pt>
                <c:pt idx="3">
                  <c:v>3.4722222222222224E-2</c:v>
                </c:pt>
                <c:pt idx="5">
                  <c:v>1.7361111111111112E-2</c:v>
                </c:pt>
                <c:pt idx="7">
                  <c:v>4.1666666666666664E-2</c:v>
                </c:pt>
                <c:pt idx="8">
                  <c:v>0.1076388888888889</c:v>
                </c:pt>
                <c:pt idx="9">
                  <c:v>0.11458333333333333</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RMA</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0">
                  <c:v>2.7777777777777776E-2</c:v>
                </c:pt>
                <c:pt idx="1">
                  <c:v>8.6805555555555566E-2</c:v>
                </c:pt>
                <c:pt idx="3">
                  <c:v>1.3888888888888888E-2</c:v>
                </c:pt>
                <c:pt idx="7">
                  <c:v>5.2083333333333336E-2</c:v>
                </c:pt>
                <c:pt idx="8">
                  <c:v>2.7777777777777776E-2</c:v>
                </c:pt>
                <c:pt idx="9">
                  <c:v>7.2916666666666671E-2</c:v>
                </c:pt>
                <c:pt idx="10">
                  <c:v>5.2083333333333336E-2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2.0833333333333332E-2</c:v>
                </c:pt>
                <c:pt idx="2">
                  <c:v>0.11805555555555557</c:v>
                </c:pt>
                <c:pt idx="3">
                  <c:v>1.0416666666666666E-2</c:v>
                </c:pt>
                <c:pt idx="8">
                  <c:v>4.8611111111111112E-2</c:v>
                </c:pt>
                <c:pt idx="9">
                  <c:v>2.0833333333333332E-2</c:v>
                </c:pt>
                <c:pt idx="10">
                  <c:v>0.11458333333333333</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SUM(Lundi!D5,Mardi!D6,Mercredi!D6,Jeudi!D6,Vendredi!D6)</f>
        <v>0.16319444444444445</v>
      </c>
    </row>
    <row r="4" spans="2:3" x14ac:dyDescent="0.25">
      <c r="B4" s="30" t="s">
        <v>5</v>
      </c>
      <c r="C4" s="34"/>
    </row>
    <row r="5" spans="2:3" x14ac:dyDescent="0.25">
      <c r="B5" s="30" t="s">
        <v>25</v>
      </c>
      <c r="C5" s="34">
        <f>SUM(Vendredi!D8)</f>
        <v>0.11805555555555557</v>
      </c>
    </row>
    <row r="6" spans="2:3" x14ac:dyDescent="0.25">
      <c r="B6" s="30" t="s">
        <v>6</v>
      </c>
      <c r="C6" s="34">
        <f>SUM(Lundi!D8,Mardi!D9,Jeudi!D7)</f>
        <v>0.11111111111111112</v>
      </c>
    </row>
    <row r="7" spans="2:3" x14ac:dyDescent="0.25">
      <c r="B7" s="30" t="s">
        <v>7</v>
      </c>
      <c r="C7" s="34">
        <f>SUM(Lundi!D9,Mardi!D10)</f>
        <v>0.11805555555555555</v>
      </c>
    </row>
    <row r="8" spans="2:3" x14ac:dyDescent="0.25">
      <c r="B8" s="30" t="s">
        <v>12</v>
      </c>
      <c r="C8" s="34"/>
    </row>
    <row r="9" spans="2:3" x14ac:dyDescent="0.25">
      <c r="B9" s="30" t="s">
        <v>13</v>
      </c>
      <c r="C9" s="34">
        <f>SUM(Jeudi!D9)</f>
        <v>1.3888888888888888E-2</v>
      </c>
    </row>
    <row r="10" spans="2:3" x14ac:dyDescent="0.25">
      <c r="B10" s="30" t="s">
        <v>14</v>
      </c>
      <c r="C10" s="34">
        <f>SUM(Mercredi!D13,Jeudi!D13)</f>
        <v>9.375E-2</v>
      </c>
    </row>
    <row r="11" spans="2:3" x14ac:dyDescent="0.25">
      <c r="B11" s="30" t="s">
        <v>21</v>
      </c>
      <c r="C11" s="34">
        <f>SUM(Lundi!D13,Mardi!D14,Mercredi!D14,Jeudi!D14,Vendredi!D14)</f>
        <v>0.31944444444444442</v>
      </c>
    </row>
    <row r="12" spans="2:3" x14ac:dyDescent="0.25">
      <c r="B12" s="30" t="s">
        <v>28</v>
      </c>
      <c r="C12" s="34">
        <f>SUM(Lundi!D14,Mardi!D17,Mercredi!D11,Jeudi!D16,Vendredi!D16)</f>
        <v>0.3263888888888889</v>
      </c>
    </row>
    <row r="13" spans="2:3" x14ac:dyDescent="0.25">
      <c r="B13" s="30" t="s">
        <v>17</v>
      </c>
      <c r="C13" s="34">
        <f>SUM(Mardi!D16)</f>
        <v>2.7777777777777776E-2</v>
      </c>
    </row>
    <row r="14" spans="2:3" x14ac:dyDescent="0.25">
      <c r="B14" s="30" t="s">
        <v>20</v>
      </c>
      <c r="C14" s="34">
        <f>SUM(Lundi!D16,Mardi!D8,Mercredi!D8,Vendredi!D9)</f>
        <v>5.5555555555555552E-2</v>
      </c>
    </row>
    <row r="15" spans="2:3" x14ac:dyDescent="0.25">
      <c r="B15" s="30" t="s">
        <v>15</v>
      </c>
      <c r="C15" s="34">
        <f>SUM(Lundi!D11,Mardi!D15,Mercredi!D15,Jeudi!D15,Vendredi!D15)</f>
        <v>0.30555555555555552</v>
      </c>
    </row>
    <row r="16" spans="2:3" x14ac:dyDescent="0.25">
      <c r="B16" s="30" t="s">
        <v>29</v>
      </c>
      <c r="C16" s="34"/>
    </row>
    <row r="17" spans="2:6" ht="15.75" thickBot="1" x14ac:dyDescent="0.3">
      <c r="B17" s="31" t="s">
        <v>27</v>
      </c>
      <c r="C17" s="35">
        <f>SUM(Mercredi!D9)</f>
        <v>3.4722222222222224E-2</v>
      </c>
    </row>
    <row r="18" spans="2:6" ht="16.5" thickTop="1" thickBot="1" x14ac:dyDescent="0.3">
      <c r="B18" s="31" t="s">
        <v>30</v>
      </c>
      <c r="C18" s="36">
        <f>SUM(C3:C17)</f>
        <v>1.6875</v>
      </c>
    </row>
    <row r="19" spans="2:6" ht="15.75" thickTop="1" x14ac:dyDescent="0.25"/>
    <row r="21" spans="2:6" ht="14.85" customHeight="1" x14ac:dyDescent="0.25">
      <c r="B21" s="39" t="s">
        <v>65</v>
      </c>
      <c r="C21" s="39"/>
      <c r="D21" s="39"/>
      <c r="E21" s="39"/>
      <c r="F21" s="39"/>
    </row>
    <row r="22" spans="2:6" ht="14.85" customHeight="1" x14ac:dyDescent="0.25">
      <c r="B22" s="39"/>
      <c r="C22" s="39"/>
      <c r="D22" s="39"/>
      <c r="E22" s="39"/>
      <c r="F22" s="39"/>
    </row>
    <row r="23" spans="2:6" ht="14.85" customHeight="1" x14ac:dyDescent="0.25">
      <c r="B23" s="39"/>
      <c r="C23" s="39"/>
      <c r="D23" s="39"/>
      <c r="E23" s="39"/>
      <c r="F23" s="39"/>
    </row>
    <row r="24" spans="2:6" ht="14.85" customHeight="1" x14ac:dyDescent="0.25">
      <c r="B24" s="39"/>
      <c r="C24" s="39"/>
      <c r="D24" s="39"/>
      <c r="E24" s="39"/>
      <c r="F24" s="39"/>
    </row>
    <row r="25" spans="2:6" ht="14.85" customHeight="1" x14ac:dyDescent="0.25">
      <c r="B25" s="39"/>
      <c r="C25" s="39"/>
      <c r="D25" s="39"/>
      <c r="E25" s="39"/>
      <c r="F25" s="39"/>
    </row>
    <row r="26" spans="2:6" ht="14.85" customHeight="1" x14ac:dyDescent="0.25">
      <c r="B26" s="39"/>
      <c r="C26" s="39"/>
      <c r="D26" s="39"/>
      <c r="E26" s="39"/>
      <c r="F26" s="39"/>
    </row>
    <row r="27" spans="2:6" ht="14.85" customHeight="1" x14ac:dyDescent="0.25">
      <c r="B27" s="39"/>
      <c r="C27" s="39"/>
      <c r="D27" s="39"/>
      <c r="E27" s="39"/>
      <c r="F27" s="39"/>
    </row>
    <row r="28" spans="2:6" ht="14.85" customHeight="1" x14ac:dyDescent="0.25">
      <c r="B28" s="39"/>
      <c r="C28" s="39"/>
      <c r="D28" s="39"/>
      <c r="E28" s="39"/>
      <c r="F28" s="39"/>
    </row>
    <row r="29" spans="2:6" ht="15" customHeight="1" x14ac:dyDescent="0.25">
      <c r="B29" s="39"/>
      <c r="C29" s="39"/>
      <c r="D29" s="39"/>
      <c r="E29" s="39"/>
      <c r="F29" s="39"/>
    </row>
    <row r="30" spans="2:6" ht="15" customHeight="1" x14ac:dyDescent="0.25">
      <c r="B30" s="39"/>
      <c r="C30" s="39"/>
      <c r="D30" s="39"/>
      <c r="E30" s="39"/>
      <c r="F30" s="39"/>
    </row>
    <row r="31" spans="2:6" ht="15" customHeight="1" x14ac:dyDescent="0.25">
      <c r="B31" s="39"/>
      <c r="C31" s="39"/>
      <c r="D31" s="39"/>
      <c r="E31" s="39"/>
      <c r="F31" s="39"/>
    </row>
    <row r="32" spans="2:6" x14ac:dyDescent="0.25">
      <c r="B32" s="39"/>
      <c r="C32" s="39"/>
      <c r="D32" s="39"/>
      <c r="E32" s="39"/>
      <c r="F32" s="39"/>
    </row>
    <row r="33" spans="2:6" x14ac:dyDescent="0.25">
      <c r="B33" s="39"/>
      <c r="C33" s="39"/>
      <c r="D33" s="39"/>
      <c r="E33" s="39"/>
      <c r="F33" s="39"/>
    </row>
    <row r="34" spans="2:6" x14ac:dyDescent="0.25">
      <c r="B34" s="39"/>
      <c r="C34" s="39"/>
      <c r="D34" s="39"/>
      <c r="E34" s="39"/>
      <c r="F34" s="39"/>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115" zoomScaleNormal="115" workbookViewId="0">
      <selection activeCell="D13" sqref="D13"/>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1:5" ht="15.75" thickBot="1" x14ac:dyDescent="0.3">
      <c r="B2" t="s">
        <v>10</v>
      </c>
      <c r="C2" s="5">
        <v>0.33333333333333331</v>
      </c>
    </row>
    <row r="3" spans="1:5" ht="30" thickTop="1" thickBot="1" x14ac:dyDescent="0.5">
      <c r="B3" s="37" t="s">
        <v>0</v>
      </c>
      <c r="C3" s="37"/>
      <c r="D3" s="37"/>
      <c r="E3" s="2"/>
    </row>
    <row r="4" spans="1:5" ht="20.25" thickTop="1" thickBot="1" x14ac:dyDescent="0.35">
      <c r="B4" s="20" t="s">
        <v>19</v>
      </c>
      <c r="C4" s="21" t="s">
        <v>16</v>
      </c>
      <c r="D4" s="20" t="s">
        <v>18</v>
      </c>
      <c r="E4" s="4"/>
    </row>
    <row r="5" spans="1:5" ht="60.75" thickTop="1" x14ac:dyDescent="0.25">
      <c r="B5" s="17" t="s">
        <v>22</v>
      </c>
      <c r="C5" s="18" t="s">
        <v>33</v>
      </c>
      <c r="D5" s="19">
        <v>4.1666666666666664E-2</v>
      </c>
      <c r="E5" s="1"/>
    </row>
    <row r="6" spans="1:5" x14ac:dyDescent="0.25">
      <c r="B6" s="7" t="s">
        <v>5</v>
      </c>
      <c r="C6" s="8"/>
      <c r="D6" s="9"/>
      <c r="E6" s="1"/>
    </row>
    <row r="7" spans="1:5" x14ac:dyDescent="0.25">
      <c r="B7" s="7" t="s">
        <v>25</v>
      </c>
      <c r="C7" s="8"/>
      <c r="D7" s="9"/>
      <c r="E7" s="1"/>
    </row>
    <row r="8" spans="1:5" x14ac:dyDescent="0.25">
      <c r="A8" t="s">
        <v>11</v>
      </c>
      <c r="B8" s="7" t="s">
        <v>6</v>
      </c>
      <c r="C8" s="8" t="s">
        <v>32</v>
      </c>
      <c r="D8" s="9">
        <v>1.3888888888888888E-2</v>
      </c>
      <c r="E8" s="1"/>
    </row>
    <row r="9" spans="1:5" ht="45" x14ac:dyDescent="0.25">
      <c r="B9" s="7" t="s">
        <v>7</v>
      </c>
      <c r="C9" s="10" t="s">
        <v>35</v>
      </c>
      <c r="D9" s="9">
        <v>5.5555555555555552E-2</v>
      </c>
      <c r="E9" s="1"/>
    </row>
    <row r="10" spans="1:5" x14ac:dyDescent="0.25">
      <c r="B10" s="7" t="s">
        <v>12</v>
      </c>
      <c r="C10" s="8"/>
      <c r="D10" s="11"/>
      <c r="E10" s="1"/>
    </row>
    <row r="11" spans="1:5" ht="30" x14ac:dyDescent="0.25">
      <c r="B11" s="7" t="s">
        <v>15</v>
      </c>
      <c r="C11" s="8" t="s">
        <v>36</v>
      </c>
      <c r="D11" s="11">
        <v>4.1666666666666664E-2</v>
      </c>
      <c r="E11" s="1"/>
    </row>
    <row r="12" spans="1:5" x14ac:dyDescent="0.25">
      <c r="B12" s="7" t="s">
        <v>14</v>
      </c>
      <c r="C12" s="8"/>
      <c r="D12" s="11"/>
      <c r="E12" s="1"/>
    </row>
    <row r="13" spans="1:5" ht="75" x14ac:dyDescent="0.25">
      <c r="B13" s="7" t="s">
        <v>21</v>
      </c>
      <c r="C13" s="8" t="s">
        <v>34</v>
      </c>
      <c r="D13" s="11">
        <v>0.11458333333333333</v>
      </c>
      <c r="E13" s="1"/>
    </row>
    <row r="14" spans="1:5" ht="105" x14ac:dyDescent="0.25">
      <c r="B14" s="7" t="s">
        <v>28</v>
      </c>
      <c r="C14" s="8" t="s">
        <v>38</v>
      </c>
      <c r="D14" s="11">
        <v>6.5972222222222224E-2</v>
      </c>
      <c r="E14" s="1"/>
    </row>
    <row r="15" spans="1:5" x14ac:dyDescent="0.25">
      <c r="B15" s="7" t="s">
        <v>17</v>
      </c>
      <c r="C15" s="8"/>
      <c r="D15" s="11"/>
      <c r="E15" s="1"/>
    </row>
    <row r="16" spans="1:5" ht="30.75" thickBot="1" x14ac:dyDescent="0.3">
      <c r="B16" s="12" t="s">
        <v>20</v>
      </c>
      <c r="C16" s="13" t="s">
        <v>37</v>
      </c>
      <c r="D16" s="14">
        <v>1.3888888888888888E-2</v>
      </c>
    </row>
    <row r="17" spans="2:8" ht="20.25" thickTop="1" thickBot="1" x14ac:dyDescent="0.35">
      <c r="B17" s="15" t="s">
        <v>8</v>
      </c>
      <c r="C17" s="38">
        <f>SUM(D5:D16)</f>
        <v>0.34722222222222221</v>
      </c>
      <c r="D17" s="38"/>
    </row>
    <row r="18" spans="2:8" ht="15.75" thickTop="1" x14ac:dyDescent="0.25">
      <c r="D18" s="1"/>
      <c r="E18" s="1"/>
    </row>
    <row r="19" spans="2:8" x14ac:dyDescent="0.25">
      <c r="B19" t="s">
        <v>9</v>
      </c>
      <c r="C19" s="5">
        <f>IF(C17&gt;C2,C17-C2,0)</f>
        <v>1.3888888888888895E-2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C14" sqref="C14"/>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7" t="s">
        <v>1</v>
      </c>
      <c r="C4" s="37"/>
      <c r="D4" s="37"/>
      <c r="E4" s="2"/>
    </row>
    <row r="5" spans="2:5" ht="20.25" thickTop="1" thickBot="1" x14ac:dyDescent="0.35">
      <c r="B5" s="20" t="s">
        <v>19</v>
      </c>
      <c r="C5" s="20" t="s">
        <v>16</v>
      </c>
      <c r="D5" s="20" t="s">
        <v>18</v>
      </c>
      <c r="E5" s="3"/>
    </row>
    <row r="6" spans="2:5" ht="45.75" thickTop="1" x14ac:dyDescent="0.25">
      <c r="B6" s="17" t="s">
        <v>22</v>
      </c>
      <c r="C6" s="24" t="s">
        <v>41</v>
      </c>
      <c r="D6" s="27">
        <v>5.9027777777777783E-2</v>
      </c>
    </row>
    <row r="7" spans="2:5" x14ac:dyDescent="0.25">
      <c r="B7" s="7" t="s">
        <v>5</v>
      </c>
      <c r="C7" s="23"/>
      <c r="D7" s="28"/>
    </row>
    <row r="8" spans="2:5" x14ac:dyDescent="0.25">
      <c r="B8" s="7" t="s">
        <v>20</v>
      </c>
      <c r="C8" s="23" t="s">
        <v>43</v>
      </c>
      <c r="D8" s="28">
        <v>2.0833333333333332E-2</v>
      </c>
    </row>
    <row r="9" spans="2:5" x14ac:dyDescent="0.25">
      <c r="B9" s="7" t="s">
        <v>6</v>
      </c>
      <c r="C9" s="23" t="s">
        <v>39</v>
      </c>
      <c r="D9" s="28">
        <v>1.0416666666666666E-2</v>
      </c>
    </row>
    <row r="10" spans="2:5" ht="45" x14ac:dyDescent="0.25">
      <c r="B10" s="7" t="s">
        <v>7</v>
      </c>
      <c r="C10" s="23" t="s">
        <v>45</v>
      </c>
      <c r="D10" s="28">
        <v>6.25E-2</v>
      </c>
    </row>
    <row r="11" spans="2:5" x14ac:dyDescent="0.25">
      <c r="B11" s="7" t="s">
        <v>12</v>
      </c>
      <c r="C11" s="25"/>
      <c r="D11" s="28"/>
    </row>
    <row r="12" spans="2:5" x14ac:dyDescent="0.25">
      <c r="B12" s="7" t="s">
        <v>13</v>
      </c>
      <c r="C12" s="25"/>
      <c r="D12" s="28"/>
    </row>
    <row r="13" spans="2:5" x14ac:dyDescent="0.25">
      <c r="B13" s="7" t="s">
        <v>14</v>
      </c>
      <c r="C13" s="25"/>
      <c r="D13" s="28"/>
    </row>
    <row r="14" spans="2:5" ht="60" x14ac:dyDescent="0.25">
      <c r="B14" s="7" t="s">
        <v>21</v>
      </c>
      <c r="C14" s="25" t="s">
        <v>46</v>
      </c>
      <c r="D14" s="28">
        <v>2.0833333333333332E-2</v>
      </c>
    </row>
    <row r="15" spans="2:5" ht="30" x14ac:dyDescent="0.25">
      <c r="B15" s="7" t="s">
        <v>15</v>
      </c>
      <c r="C15" s="25" t="s">
        <v>40</v>
      </c>
      <c r="D15" s="28">
        <v>5.5555555555555552E-2</v>
      </c>
    </row>
    <row r="16" spans="2:5" x14ac:dyDescent="0.25">
      <c r="B16" s="7" t="s">
        <v>17</v>
      </c>
      <c r="C16" s="25" t="s">
        <v>42</v>
      </c>
      <c r="D16" s="28">
        <v>2.7777777777777776E-2</v>
      </c>
    </row>
    <row r="17" spans="2:4" ht="45.75" thickBot="1" x14ac:dyDescent="0.3">
      <c r="B17" s="16" t="s">
        <v>23</v>
      </c>
      <c r="C17" s="26" t="s">
        <v>44</v>
      </c>
      <c r="D17" s="29">
        <v>7.6388888888888895E-2</v>
      </c>
    </row>
    <row r="18" spans="2:4" ht="20.25" thickTop="1" thickBot="1" x14ac:dyDescent="0.35">
      <c r="B18" s="15" t="s">
        <v>8</v>
      </c>
      <c r="C18" s="38">
        <f>SUM(D6:D17)</f>
        <v>0.33333333333333337</v>
      </c>
      <c r="D18" s="38"/>
    </row>
    <row r="19" spans="2:4" ht="15.75" thickTop="1" x14ac:dyDescent="0.25"/>
    <row r="20" spans="2:4" x14ac:dyDescent="0.25">
      <c r="B20" t="s">
        <v>9</v>
      </c>
      <c r="C20" s="1">
        <f>IF(C18&gt;C2,C18-C2,0)</f>
        <v>0</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topLeftCell="A4" zoomScale="130" zoomScaleNormal="130" workbookViewId="0">
      <selection activeCell="D13" sqref="D13"/>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7" t="s">
        <v>2</v>
      </c>
      <c r="C4" s="37"/>
      <c r="D4" s="37"/>
    </row>
    <row r="5" spans="1:5" ht="20.25" thickTop="1" thickBot="1" x14ac:dyDescent="0.35">
      <c r="B5" s="20" t="s">
        <v>19</v>
      </c>
      <c r="C5" s="20" t="s">
        <v>16</v>
      </c>
      <c r="D5" s="20" t="s">
        <v>18</v>
      </c>
      <c r="E5" s="3"/>
    </row>
    <row r="6" spans="1:5" ht="60.75" thickTop="1" x14ac:dyDescent="0.25">
      <c r="B6" s="17" t="s">
        <v>22</v>
      </c>
      <c r="C6" s="24" t="s">
        <v>52</v>
      </c>
      <c r="D6" s="22">
        <v>1.3888888888888888E-2</v>
      </c>
    </row>
    <row r="7" spans="1:5" x14ac:dyDescent="0.25">
      <c r="B7" s="7" t="s">
        <v>5</v>
      </c>
      <c r="C7" s="23"/>
      <c r="D7" s="11"/>
    </row>
    <row r="8" spans="1:5" x14ac:dyDescent="0.25">
      <c r="A8" t="s">
        <v>11</v>
      </c>
      <c r="B8" s="7" t="s">
        <v>20</v>
      </c>
      <c r="C8" s="23" t="s">
        <v>43</v>
      </c>
      <c r="D8" s="11">
        <v>1.0416666666666666E-2</v>
      </c>
    </row>
    <row r="9" spans="1:5" x14ac:dyDescent="0.25">
      <c r="B9" s="7" t="s">
        <v>31</v>
      </c>
      <c r="C9" s="23" t="s">
        <v>49</v>
      </c>
      <c r="D9" s="11">
        <v>3.4722222222222224E-2</v>
      </c>
    </row>
    <row r="10" spans="1:5" x14ac:dyDescent="0.25">
      <c r="B10" s="7" t="s">
        <v>7</v>
      </c>
      <c r="C10" s="23"/>
      <c r="D10" s="11"/>
    </row>
    <row r="11" spans="1:5" ht="30" x14ac:dyDescent="0.25">
      <c r="B11" s="7" t="s">
        <v>28</v>
      </c>
      <c r="C11" s="25" t="s">
        <v>48</v>
      </c>
      <c r="D11" s="11">
        <v>1.7361111111111112E-2</v>
      </c>
    </row>
    <row r="12" spans="1:5" x14ac:dyDescent="0.25">
      <c r="B12" s="7" t="s">
        <v>13</v>
      </c>
      <c r="C12" s="25"/>
      <c r="D12" s="11"/>
    </row>
    <row r="13" spans="1:5" ht="45" x14ac:dyDescent="0.25">
      <c r="B13" s="7" t="s">
        <v>14</v>
      </c>
      <c r="C13" s="25" t="s">
        <v>47</v>
      </c>
      <c r="D13" s="11">
        <v>4.1666666666666664E-2</v>
      </c>
    </row>
    <row r="14" spans="1:5" ht="240" x14ac:dyDescent="0.25">
      <c r="B14" s="7" t="s">
        <v>24</v>
      </c>
      <c r="C14" s="25" t="s">
        <v>51</v>
      </c>
      <c r="D14" s="11">
        <v>0.1076388888888889</v>
      </c>
    </row>
    <row r="15" spans="1:5" ht="75" x14ac:dyDescent="0.25">
      <c r="B15" s="7" t="s">
        <v>15</v>
      </c>
      <c r="C15" s="25" t="s">
        <v>50</v>
      </c>
      <c r="D15" s="11">
        <v>0.11458333333333333</v>
      </c>
    </row>
    <row r="16" spans="1:5" ht="15.75" thickBot="1" x14ac:dyDescent="0.3">
      <c r="B16" s="12" t="s">
        <v>17</v>
      </c>
      <c r="C16" s="13"/>
      <c r="D16" s="14"/>
    </row>
    <row r="17" spans="2:4" ht="20.25" thickTop="1" thickBot="1" x14ac:dyDescent="0.35">
      <c r="B17" s="15" t="s">
        <v>8</v>
      </c>
      <c r="C17" s="38">
        <f>SUM(D6:D16)</f>
        <v>0.34027777777777779</v>
      </c>
      <c r="D17" s="38"/>
    </row>
    <row r="18" spans="2:4" ht="15.75" thickTop="1" x14ac:dyDescent="0.25"/>
    <row r="20" spans="2:4" x14ac:dyDescent="0.25">
      <c r="B20" t="s">
        <v>9</v>
      </c>
      <c r="C20" s="1">
        <f>IF(C17&gt;C2,C17-C2,0)</f>
        <v>6.9444444444444753E-3</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14" sqref="D14"/>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7" t="s">
        <v>3</v>
      </c>
      <c r="C4" s="37"/>
      <c r="D4" s="37"/>
    </row>
    <row r="5" spans="1:4" ht="20.25" thickTop="1" thickBot="1" x14ac:dyDescent="0.35">
      <c r="B5" s="20" t="s">
        <v>19</v>
      </c>
      <c r="C5" s="20" t="s">
        <v>16</v>
      </c>
      <c r="D5" s="20" t="s">
        <v>18</v>
      </c>
    </row>
    <row r="6" spans="1:4" ht="30.75" thickTop="1" x14ac:dyDescent="0.25">
      <c r="B6" s="17" t="s">
        <v>26</v>
      </c>
      <c r="C6" s="24" t="s">
        <v>53</v>
      </c>
      <c r="D6" s="22">
        <v>2.7777777777777776E-2</v>
      </c>
    </row>
    <row r="7" spans="1:4" ht="60" x14ac:dyDescent="0.25">
      <c r="B7" s="7" t="s">
        <v>6</v>
      </c>
      <c r="C7" s="23" t="s">
        <v>57</v>
      </c>
      <c r="D7" s="11">
        <v>8.6805555555555566E-2</v>
      </c>
    </row>
    <row r="8" spans="1:4" x14ac:dyDescent="0.25">
      <c r="A8" t="s">
        <v>11</v>
      </c>
      <c r="B8" s="7" t="s">
        <v>27</v>
      </c>
      <c r="C8" s="23"/>
      <c r="D8" s="11"/>
    </row>
    <row r="9" spans="1:4" x14ac:dyDescent="0.25">
      <c r="B9" s="7" t="s">
        <v>13</v>
      </c>
      <c r="C9" s="23" t="s">
        <v>54</v>
      </c>
      <c r="D9" s="11">
        <v>1.3888888888888888E-2</v>
      </c>
    </row>
    <row r="10" spans="1:4" x14ac:dyDescent="0.25">
      <c r="B10" s="7" t="s">
        <v>7</v>
      </c>
      <c r="C10" s="23"/>
      <c r="D10" s="11"/>
    </row>
    <row r="11" spans="1:4" x14ac:dyDescent="0.25">
      <c r="B11" s="7" t="s">
        <v>12</v>
      </c>
      <c r="C11" s="25"/>
      <c r="D11" s="11"/>
    </row>
    <row r="12" spans="1:4" x14ac:dyDescent="0.25">
      <c r="B12" s="7" t="s">
        <v>25</v>
      </c>
      <c r="C12" s="25"/>
      <c r="D12" s="11"/>
    </row>
    <row r="13" spans="1:4" ht="30" x14ac:dyDescent="0.25">
      <c r="B13" s="7" t="s">
        <v>14</v>
      </c>
      <c r="C13" s="25" t="s">
        <v>55</v>
      </c>
      <c r="D13" s="11">
        <v>5.2083333333333336E-2</v>
      </c>
    </row>
    <row r="14" spans="1:4" ht="45" x14ac:dyDescent="0.25">
      <c r="B14" s="7" t="s">
        <v>24</v>
      </c>
      <c r="C14" s="25" t="s">
        <v>56</v>
      </c>
      <c r="D14" s="11">
        <v>2.7777777777777776E-2</v>
      </c>
    </row>
    <row r="15" spans="1:4" ht="90" x14ac:dyDescent="0.25">
      <c r="B15" s="7" t="s">
        <v>15</v>
      </c>
      <c r="C15" s="25" t="s">
        <v>59</v>
      </c>
      <c r="D15" s="11">
        <v>7.2916666666666671E-2</v>
      </c>
    </row>
    <row r="16" spans="1:4" ht="75.75" thickBot="1" x14ac:dyDescent="0.3">
      <c r="B16" s="12" t="s">
        <v>28</v>
      </c>
      <c r="C16" s="13" t="s">
        <v>58</v>
      </c>
      <c r="D16" s="14">
        <v>5.2083333333333336E-2</v>
      </c>
    </row>
    <row r="17" spans="2:4" ht="20.25" thickTop="1" thickBot="1" x14ac:dyDescent="0.35">
      <c r="B17" s="15" t="s">
        <v>8</v>
      </c>
      <c r="C17" s="38">
        <f>SUM(D6:D16)</f>
        <v>0.33333333333333337</v>
      </c>
      <c r="D17" s="38"/>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topLeftCell="B1" zoomScale="145" zoomScaleNormal="145" workbookViewId="0">
      <selection activeCell="E9" sqref="E9"/>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7" t="s">
        <v>4</v>
      </c>
      <c r="C4" s="37"/>
      <c r="D4" s="37"/>
    </row>
    <row r="5" spans="1:4" ht="20.25" thickTop="1" thickBot="1" x14ac:dyDescent="0.35">
      <c r="B5" s="20" t="s">
        <v>19</v>
      </c>
      <c r="C5" s="20" t="s">
        <v>16</v>
      </c>
      <c r="D5" s="20" t="s">
        <v>18</v>
      </c>
    </row>
    <row r="6" spans="1:4" ht="30.75" thickTop="1" x14ac:dyDescent="0.25">
      <c r="B6" s="17" t="s">
        <v>26</v>
      </c>
      <c r="C6" s="24" t="s">
        <v>60</v>
      </c>
      <c r="D6" s="22">
        <v>2.0833333333333332E-2</v>
      </c>
    </row>
    <row r="7" spans="1:4" x14ac:dyDescent="0.25">
      <c r="B7" s="7" t="s">
        <v>5</v>
      </c>
      <c r="C7" s="23" t="e">
        <f>SUM(Lundi!D9,Mardi!D10,Vendredi)</f>
        <v>#NAME?</v>
      </c>
      <c r="D7" s="11"/>
    </row>
    <row r="8" spans="1:4" ht="30" x14ac:dyDescent="0.25">
      <c r="A8" t="s">
        <v>11</v>
      </c>
      <c r="B8" s="7" t="s">
        <v>25</v>
      </c>
      <c r="C8" s="23" t="s">
        <v>63</v>
      </c>
      <c r="D8" s="11">
        <v>0.11805555555555557</v>
      </c>
    </row>
    <row r="9" spans="1:4" x14ac:dyDescent="0.25">
      <c r="B9" s="7" t="s">
        <v>20</v>
      </c>
      <c r="C9" s="23" t="s">
        <v>43</v>
      </c>
      <c r="D9" s="11">
        <v>1.0416666666666666E-2</v>
      </c>
    </row>
    <row r="10" spans="1:4" x14ac:dyDescent="0.25">
      <c r="B10" s="7" t="s">
        <v>7</v>
      </c>
      <c r="C10" s="23"/>
      <c r="D10" s="11"/>
    </row>
    <row r="11" spans="1:4" x14ac:dyDescent="0.25">
      <c r="B11" s="7" t="s">
        <v>29</v>
      </c>
      <c r="C11" s="25"/>
      <c r="D11" s="11"/>
    </row>
    <row r="12" spans="1:4" x14ac:dyDescent="0.25">
      <c r="B12" s="7" t="s">
        <v>13</v>
      </c>
      <c r="C12" s="25"/>
      <c r="D12" s="11"/>
    </row>
    <row r="13" spans="1:4" x14ac:dyDescent="0.25">
      <c r="B13" s="7" t="s">
        <v>14</v>
      </c>
      <c r="C13" s="25"/>
      <c r="D13" s="11"/>
    </row>
    <row r="14" spans="1:4" ht="45" x14ac:dyDescent="0.25">
      <c r="B14" s="7" t="s">
        <v>24</v>
      </c>
      <c r="C14" s="25" t="s">
        <v>61</v>
      </c>
      <c r="D14" s="11">
        <v>4.8611111111111112E-2</v>
      </c>
    </row>
    <row r="15" spans="1:4" ht="30" x14ac:dyDescent="0.25">
      <c r="B15" s="7" t="s">
        <v>15</v>
      </c>
      <c r="C15" s="25" t="s">
        <v>62</v>
      </c>
      <c r="D15" s="11">
        <v>2.0833333333333332E-2</v>
      </c>
    </row>
    <row r="16" spans="1:4" ht="60.75" thickBot="1" x14ac:dyDescent="0.3">
      <c r="B16" s="12" t="s">
        <v>28</v>
      </c>
      <c r="C16" s="13" t="s">
        <v>64</v>
      </c>
      <c r="D16" s="14">
        <v>0.11458333333333333</v>
      </c>
    </row>
    <row r="17" spans="2:4" ht="20.25" thickTop="1" thickBot="1" x14ac:dyDescent="0.35">
      <c r="B17" s="15" t="s">
        <v>8</v>
      </c>
      <c r="C17" s="38">
        <f>SUM(D6:D16)</f>
        <v>0.33333333333333331</v>
      </c>
      <c r="D17" s="38"/>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2019-03-11T08:44:37Z</dcterms:modified>
</cp:coreProperties>
</file>