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nis\Desktop\Journal de bord\"/>
    </mc:Choice>
  </mc:AlternateContent>
  <xr:revisionPtr revIDLastSave="0" documentId="10_ncr:100000_{B1856915-019E-4E8A-B8F0-9392EAA1540D}" xr6:coauthVersionLast="31" xr6:coauthVersionMax="40" xr10:uidLastSave="{00000000-0000-0000-0000-000000000000}"/>
  <bookViews>
    <workbookView xWindow="-90" yWindow="-90" windowWidth="14460" windowHeight="5340" xr2:uid="{6FF9F98A-377F-4DA7-9DC3-B2393DBEC313}"/>
  </bookViews>
  <sheets>
    <sheet name="Résumé de la semaine" sheetId="7" r:id="rId1"/>
    <sheet name="Lundi" sheetId="2" r:id="rId2"/>
    <sheet name="Mardi" sheetId="3" r:id="rId3"/>
    <sheet name="Mercredi" sheetId="4" r:id="rId4"/>
    <sheet name="Jeudi" sheetId="5" r:id="rId5"/>
    <sheet name="Vendredi" sheetId="6" r:id="rId6"/>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7" l="1"/>
  <c r="C17" i="7"/>
  <c r="C15" i="7"/>
  <c r="C14" i="7"/>
  <c r="C13" i="7"/>
  <c r="C12" i="7"/>
  <c r="C11" i="7"/>
  <c r="C8" i="7"/>
  <c r="C7" i="7"/>
  <c r="C6" i="7"/>
  <c r="C4" i="7"/>
  <c r="C3" i="7"/>
  <c r="C18" i="7" l="1"/>
  <c r="C18" i="3" l="1"/>
  <c r="C20" i="3" s="1"/>
  <c r="C17" i="2" l="1"/>
  <c r="C17" i="4"/>
  <c r="C17" i="5"/>
  <c r="C17" i="6"/>
  <c r="C20" i="6" s="1"/>
  <c r="C20" i="5" l="1"/>
  <c r="C19" i="2"/>
  <c r="C20" i="4" l="1"/>
</calcChain>
</file>

<file path=xl/sharedStrings.xml><?xml version="1.0" encoding="utf-8"?>
<sst xmlns="http://schemas.openxmlformats.org/spreadsheetml/2006/main" count="147" uniqueCount="67">
  <si>
    <t>Lundi</t>
  </si>
  <si>
    <t>Mardi</t>
  </si>
  <si>
    <t>Mercredi</t>
  </si>
  <si>
    <t>Jeudi</t>
  </si>
  <si>
    <t>Vendredi</t>
  </si>
  <si>
    <t>Ipad</t>
  </si>
  <si>
    <t>RMA</t>
  </si>
  <si>
    <t>Audio Visuel</t>
  </si>
  <si>
    <t>Total</t>
  </si>
  <si>
    <t>Heure Sup.</t>
  </si>
  <si>
    <t>Durée Max. journée</t>
  </si>
  <si>
    <t>:</t>
  </si>
  <si>
    <t>PC voyager/participant</t>
  </si>
  <si>
    <t>Documentation</t>
  </si>
  <si>
    <t>Installation</t>
  </si>
  <si>
    <t>Description</t>
  </si>
  <si>
    <t>Meeting</t>
  </si>
  <si>
    <t>Heure</t>
  </si>
  <si>
    <t>Type</t>
  </si>
  <si>
    <t>Excel</t>
  </si>
  <si>
    <t>Intervention (chez l'IT)</t>
  </si>
  <si>
    <t>Intervention (ticketing)</t>
  </si>
  <si>
    <t>autres</t>
  </si>
  <si>
    <t>Intervention (Chez l'IT)</t>
  </si>
  <si>
    <t>Check Salle</t>
  </si>
  <si>
    <t>Intervention(ticketing)</t>
  </si>
  <si>
    <t>Autres</t>
  </si>
  <si>
    <t>Total heure</t>
  </si>
  <si>
    <t>PC  voyager/participant</t>
  </si>
  <si>
    <t>Rangement</t>
  </si>
  <si>
    <t>Audio visuel</t>
  </si>
  <si>
    <t>PowerPoint</t>
  </si>
  <si>
    <t>Photoshop</t>
  </si>
  <si>
    <t>ipad</t>
  </si>
  <si>
    <t>Remplissage du journal de bord de la semaine passé
Remplissage du journal de bord</t>
  </si>
  <si>
    <t>Récupération de 20 caméras + tripods - direction au Multimédia pour les amener</t>
  </si>
  <si>
    <t>Appel d'une personne concernant son ticket - la personne à besoin de 1 laptop en moins mais je ne sais pas s'il s'agit du pc pour lui ou un pour la simulation - la personne ne répond plus, elle est en meeting</t>
  </si>
  <si>
    <t>Check des pcs en RMA</t>
  </si>
  <si>
    <t>Problème de connexion au réseau pour une personne au design - changement du cable réseau - niquel
Nouvelle arrivée au design - changement du MDP sur son MAC - il faut créer un compte admin encore mais ils sont en meeting mtn
Une personne n'arrive plus à se connecter au wifi guest avec son ordi privé - connection au wifi, la personne ne connait plus son MDP - changement du MDP - puis connection au wifi guest - tout est bon
Une personne demande si les personnes qui ont quitté IMD en avril peuvent toujours recevoir les emails IMD - non - elle veut aussi savoir si quand on leur envoie un mail, s'il y a un message qui dit "la personne ne travaille plus à IMD" - Oui le message est bien là - je lui ai montré en lui faisant le test avec elle
Une MBA a un problème d'impression sur son ordi - suppression de l'imprimante puis ajout - la personne doit remettre ses credentials - ajout de l'imprimante - fermeture de ses programmes Office puis réouverture des docs à imprimer - cela imprime.</t>
  </si>
  <si>
    <t>Check des pc voyager &amp; participant</t>
  </si>
  <si>
    <t>Check d'une simulation Change Pro
Check avec mon manager concernant ma photo sur le mur, pour voir si mon image passe. Il m'a conseillé de changer ma 2ème phrase - Changement de ma 2ème phrase
Bureau calme
Visite d'une personne surprise</t>
  </si>
  <si>
    <t>Check des RMA</t>
  </si>
  <si>
    <t>Remplissage du journal de bord</t>
  </si>
  <si>
    <t>MAJ des pc participants restants</t>
  </si>
  <si>
    <t>Check mails
Autres
Bureau calme
Commande de cables DP</t>
  </si>
  <si>
    <t>Installation d'une webcam et un micro dans un auditorium - test si cela fonctionne en faisant un Webex</t>
  </si>
  <si>
    <t>Check tickets
Préparation de matériels
Préparation de matériels pour une autre réservation
Ajout de commentaires sur plusieurs tickets pour avoir plus d'informations
Appel d'une personne en rapport avec son commentaire - la personne veut en plus changer sa commande - MAJ de la commande sur mon papier
Préparation d'une caméra + tripod - changement du socle de la caméra parce que j'ai donné un vieux tripod à la personne vu qu'il sera dehors - En attente de la personne pour qu'elle vienne chercher sa caméra et tripod.</t>
  </si>
  <si>
    <t>Le téléphone de la sécurité est mort - changement du dekt 
Une personne n'a pas son MFA sur son téléphone - désactivation du compte - try to add the account on the app. Erreur - retry - téléphone n'a plus de batterie et l'ordi non plus - J'ai expliqué à la personne comment il doit faire et s'il n'y arrive pas qu'il revienne pour qu'on le fasse
Récupération de caméras + j'ai prêté un câble micro USB au Multimédia
Une personne est venu récupérer sa réservation
Une personne m'a rendu un pc participant - problème lors de la déconnexion du compte - le pc a juste planté à ce moment là - restart du pc et tout est bon,  on peut se déconnecter sans soucis</t>
  </si>
  <si>
    <t>Changement de câble pour un écran - le câble de la personne est cassé
Problème pour connecter son laptop à l'écran - il y a 2 personnes sur cette places et une à un mac donc on a installé une docking avec les câbles voulu et tout est bon
Récupération de matériel puis rangement au stock
Problème sur Outlook pour envoyer des mails - la licence n'a pas été accepté - la personne à un pc voyager - redémarrage de outlook et c'est bon - ajout de la signature de la personne - ajout de 1 ou 2 autres paramètres sur outlook dont elle a besoin</t>
  </si>
  <si>
    <t>check tickets
Une docking station ne fonctionne plus - check dans le bureau, un des 2 écrans de la personne n'a plus d'alimentation et c'est pareil pour ses collègues - check de toute les alimentations - elles sont toutes branchées mais la multiprise elle n'est pas branché</t>
  </si>
  <si>
    <t>check pc participants</t>
  </si>
  <si>
    <t>Problème de connexion à la plateforme JIRA à cause du OneLogin - Il faut d'abord aller sur OneLogin et après on peut s'y connecter
Check mail
Check des pcs dans le donjon - check des salles au BR34
Préparation d'un big apéro pour notre départ avec Eqbal
Installation de logiciel sur un MAC privé</t>
  </si>
  <si>
    <t>pc voyager/participant</t>
  </si>
  <si>
    <t>check des pc voyager - 1 qui n'a pas de wifi staff et 1 autre qui ne se connecte pas bien au session</t>
  </si>
  <si>
    <t>Rangement des écrans à l'IT dans le stock en bas</t>
  </si>
  <si>
    <t>Check des tickets
Préparation d'un appareil photo et d'une caméra vidéo</t>
  </si>
  <si>
    <t>Appel sur le téléphone IT - Une personne à un problème avec Bitlocker - la personne doit juste restart son pc - plus de problème après le restart - la personne était un peu à l'ouest
Problème de synchronisation des meetings sur le calendrier Apple par rapport au mail de IMD - go dans les settings - mail IMD - il demande à ce qu'on rentre le MDP - la personne a entré le MDP et tout est bon, ça se synchronise tranquillement
Demande de question pour avoir un Dekt - la personne doit faire un ticket afin que les admins se chargent de créer le compte et cela se fera dans la journée.</t>
  </si>
  <si>
    <t>Meeting avec Eqbal concernant la visite des stagiaires demain</t>
  </si>
  <si>
    <t>Configuration d'un pc en tant qu'externe pour faire des tests avec les nouvelles imprimantes</t>
  </si>
  <si>
    <t>Check mail
UN collègue à besoin d'un voyager - le pc ne veut plus se connecter au wifi staff dès qu'il est connecté à un compte - je vais de nouveau vérifier les pc voyager
Coller des affiches concernant les imprimantes qui vont changer la semaine prochaine - (Même pas eu le temps de manger, 20 min de pause à midi)
Question pour nos photo et les cadres - on imprime en A3 et on a les cadres
Impression de ma photo pour le mur - découpage de ma photo avec un cutter et insertion dans le cadre
Récupération d'un écran 27 au stock - livraison dans le bureau de la personne - la personne veut l'installer plus tard - il va me rappeler pour que je l'installe et récupère les 2 autres écrans
Pause cacao</t>
  </si>
  <si>
    <t>Envoi d'un message à une personne pour qu'elle me prévienne cet après-midi pour que je récupère les ipads</t>
  </si>
  <si>
    <t>Problème de pc qui ne veut plus démarrer - reset de la carte mère avec une pine - le pc redémarre
Une personne vient récupérer sa réservation 
Un problème d'écran pour une personne - Il veut un cable DP pour tester avec un autre
Problème d'impression sur les imprimantes - la personne n'a pas installé les nouvelles - installation et tout est bon</t>
  </si>
  <si>
    <t>Modification de la documentation concernant la config des imprimantes sur MAC - j'ai retiré certaines étapes parce qu'on aura 2 docs - 1 pour les MBA qui ont déjà le MAC client installé et qui ne doivent changer que les noms de serveurs et l'autre doc sera pour les futurs MBA qui n'ont rien d'installé</t>
  </si>
  <si>
    <t>Récupération de 2 écrans 23 pouces pour cause que j'ai installé un écran de 27 pouces - rangement des écrans au stock
Test pour installer les nouvelles imprimantes sur un MAC -  bien galère - pour installer les nouvelles imprimantes, il faut suivre la même procédure qu'on avait déjà, on doit juste changer les noms des serveurs par les nouveaux noms - j'ai pu imprimer en couleur - check avec les admins parce que normalement on ne peut pas</t>
  </si>
  <si>
    <t>Remplissage de mon journal de bord</t>
  </si>
  <si>
    <t>Remplissage de ma feuille d'heure sup
Bureau calme
Visite de Johan d'IMD - passage de témoin</t>
  </si>
  <si>
    <r>
      <t xml:space="preserve">Commentaire:
</t>
    </r>
    <r>
      <rPr>
        <sz val="12"/>
        <color theme="0"/>
        <rFont val="Calibri"/>
        <family val="2"/>
        <scheme val="minor"/>
      </rPr>
      <t>Pendant cette semaine, J'ai fait des interventions par ticket ou directement à l'IT comme d'habitude, j'ai checké tous les pc voyagers pour cause que 1 ou 2 ont eu un petit problème de connexion.
J'ai fait quelques installations de matériel. 
J'ai fait faire le passage de témoin au prochain stagiaire.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</si>
</sst>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1"/>
      <color theme="0"/>
      <name val="Calibri"/>
      <family val="2"/>
      <scheme val="minor"/>
    </font>
    <font>
      <b/>
      <sz val="22"/>
      <color theme="0"/>
      <name val="Calibri"/>
      <family val="2"/>
      <scheme val="minor"/>
    </font>
    <font>
      <b/>
      <sz val="14"/>
      <color theme="0"/>
      <name val="Calibri"/>
      <family val="2"/>
      <scheme val="minor"/>
    </font>
    <font>
      <sz val="14"/>
      <color theme="1"/>
      <name val="Calibri"/>
      <family val="2"/>
      <scheme val="minor"/>
    </font>
    <font>
      <sz val="11"/>
      <name val="Calibri"/>
      <family val="2"/>
      <scheme val="minor"/>
    </font>
    <font>
      <b/>
      <sz val="12"/>
      <color theme="0"/>
      <name val="Calibri"/>
      <family val="2"/>
      <scheme val="minor"/>
    </font>
    <font>
      <sz val="12"/>
      <color theme="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tint="-0.499984740745262"/>
        <bgColor indexed="64"/>
      </patternFill>
    </fill>
  </fills>
  <borders count="13">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style="thin">
        <color auto="1"/>
      </top>
      <bottom style="thick">
        <color auto="1"/>
      </bottom>
      <diagonal/>
    </border>
    <border>
      <left style="thick">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164" fontId="0" fillId="0" borderId="0" xfId="0" applyNumberFormat="1"/>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164" fontId="0" fillId="0" borderId="0" xfId="0" applyNumberFormat="1" applyAlignment="1">
      <alignment wrapText="1"/>
    </xf>
    <xf numFmtId="0" fontId="0" fillId="0" borderId="0" xfId="0" applyAlignment="1">
      <alignment wrapText="1"/>
    </xf>
    <xf numFmtId="0" fontId="4" fillId="2" borderId="2" xfId="0" applyFont="1" applyFill="1" applyBorder="1" applyAlignment="1">
      <alignment horizontal="center" vertical="center"/>
    </xf>
    <xf numFmtId="0" fontId="0" fillId="2" borderId="2" xfId="0" applyFill="1" applyBorder="1" applyAlignment="1">
      <alignment wrapText="1"/>
    </xf>
    <xf numFmtId="164" fontId="0" fillId="2" borderId="2" xfId="1" applyNumberFormat="1" applyFont="1" applyFill="1" applyBorder="1"/>
    <xf numFmtId="0" fontId="0" fillId="2" borderId="3" xfId="0" applyFill="1" applyBorder="1" applyAlignment="1">
      <alignment wrapText="1"/>
    </xf>
    <xf numFmtId="164" fontId="0" fillId="2" borderId="2" xfId="0" applyNumberFormat="1" applyFill="1" applyBorder="1"/>
    <xf numFmtId="0" fontId="4" fillId="2" borderId="5" xfId="0" applyFont="1" applyFill="1" applyBorder="1" applyAlignment="1">
      <alignment horizontal="center" vertical="center"/>
    </xf>
    <xf numFmtId="0" fontId="0" fillId="2" borderId="5" xfId="0" applyFill="1" applyBorder="1" applyAlignment="1">
      <alignment wrapText="1"/>
    </xf>
    <xf numFmtId="164" fontId="0" fillId="2" borderId="5" xfId="0" applyNumberFormat="1" applyFill="1" applyBorder="1"/>
    <xf numFmtId="0" fontId="6"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2" borderId="4" xfId="0" applyFill="1" applyBorder="1" applyAlignment="1">
      <alignment wrapText="1"/>
    </xf>
    <xf numFmtId="164" fontId="0" fillId="2" borderId="4" xfId="1" applyNumberFormat="1" applyFont="1" applyFill="1" applyBorder="1"/>
    <xf numFmtId="0" fontId="6" fillId="2" borderId="1" xfId="0" applyFont="1" applyFill="1" applyBorder="1" applyAlignment="1">
      <alignment horizontal="center"/>
    </xf>
    <xf numFmtId="0" fontId="6" fillId="2" borderId="1" xfId="0" applyFont="1" applyFill="1" applyBorder="1" applyAlignment="1">
      <alignment horizontal="center" wrapText="1"/>
    </xf>
    <xf numFmtId="164" fontId="0" fillId="2" borderId="4" xfId="0" applyNumberFormat="1" applyFill="1" applyBorder="1"/>
    <xf numFmtId="164" fontId="0" fillId="2" borderId="2" xfId="1" applyNumberFormat="1" applyFont="1" applyFill="1" applyBorder="1" applyAlignment="1">
      <alignment wrapText="1"/>
    </xf>
    <xf numFmtId="164" fontId="0" fillId="2" borderId="4" xfId="1" applyNumberFormat="1" applyFont="1" applyFill="1" applyBorder="1" applyAlignment="1">
      <alignment wrapText="1"/>
    </xf>
    <xf numFmtId="164" fontId="0" fillId="2" borderId="2" xfId="0" applyNumberFormat="1" applyFill="1" applyBorder="1" applyAlignment="1">
      <alignment wrapText="1"/>
    </xf>
    <xf numFmtId="0" fontId="0" fillId="2" borderId="6" xfId="0" applyFill="1" applyBorder="1" applyAlignment="1">
      <alignment wrapText="1"/>
    </xf>
    <xf numFmtId="164" fontId="8" fillId="2" borderId="4" xfId="0" applyNumberFormat="1" applyFont="1" applyFill="1" applyBorder="1"/>
    <xf numFmtId="164" fontId="8" fillId="2" borderId="2" xfId="0" applyNumberFormat="1" applyFont="1" applyFill="1" applyBorder="1"/>
    <xf numFmtId="164" fontId="8" fillId="2" borderId="6" xfId="0" applyNumberFormat="1" applyFont="1" applyFill="1" applyBorder="1"/>
    <xf numFmtId="0" fontId="4" fillId="3" borderId="9" xfId="0" applyFont="1" applyFill="1" applyBorder="1" applyAlignment="1">
      <alignment horizontal="center" vertical="center"/>
    </xf>
    <xf numFmtId="0" fontId="4" fillId="3" borderId="11" xfId="0" applyFont="1" applyFill="1" applyBorder="1" applyAlignment="1">
      <alignment horizontal="center" vertical="center"/>
    </xf>
    <xf numFmtId="0" fontId="6" fillId="3" borderId="7" xfId="0" applyFont="1" applyFill="1" applyBorder="1" applyAlignment="1">
      <alignment horizontal="center"/>
    </xf>
    <xf numFmtId="0" fontId="6" fillId="3" borderId="8" xfId="0" applyFont="1" applyFill="1" applyBorder="1" applyAlignment="1">
      <alignment horizontal="center"/>
    </xf>
    <xf numFmtId="164" fontId="0" fillId="3" borderId="10" xfId="0" applyNumberFormat="1" applyFill="1" applyBorder="1"/>
    <xf numFmtId="164" fontId="0" fillId="3" borderId="12" xfId="0" applyNumberFormat="1" applyFill="1" applyBorder="1"/>
    <xf numFmtId="46" fontId="0" fillId="3" borderId="10" xfId="0" applyNumberFormat="1" applyFill="1" applyBorder="1"/>
    <xf numFmtId="0" fontId="9" fillId="3" borderId="0" xfId="0" applyFont="1" applyFill="1" applyAlignment="1">
      <alignment horizontal="left" vertical="top" wrapText="1"/>
    </xf>
    <xf numFmtId="0" fontId="5" fillId="2" borderId="1" xfId="0" applyFont="1" applyFill="1" applyBorder="1" applyAlignment="1">
      <alignment horizontal="center"/>
    </xf>
    <xf numFmtId="164" fontId="7" fillId="2" borderId="1" xfId="1" applyNumberFormat="1" applyFont="1" applyFill="1" applyBorder="1"/>
  </cellXfs>
  <cellStyles count="2">
    <cellStyle name="Normal" xfId="0" builtinId="0"/>
    <cellStyle name="Percent" xfId="1" builtinId="5"/>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de la semaine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0437-4F19-80EF-3F6DCDBD90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3-0437-4F19-80EF-3F6DCDBD90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5-0437-4F19-80EF-3F6DCDBD90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7-0437-4F19-80EF-3F6DCDBD90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9-0437-4F19-80EF-3F6DCDBD901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B-0437-4F19-80EF-3F6DCDBD901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D-0437-4F19-80EF-3F6DCDBD901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F-0437-4F19-80EF-3F6DCDBD901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1-0437-4F19-80EF-3F6DCDBD901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3-0437-4F19-80EF-3F6DCDBD901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5-0437-4F19-80EF-3F6DCDBD901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7-0437-4F19-80EF-3F6DCDBD901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9-0437-4F19-80EF-3F6DCDBD901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E3E8-4F1D-A9EB-8975FF5FB37A}"/>
              </c:ext>
            </c:extLst>
          </c:dPt>
          <c:dLbls>
            <c:dLbl>
              <c:idx val="7"/>
              <c:layout>
                <c:manualLayout>
                  <c:x val="7.756199764281628E-2"/>
                  <c:y val="3.832603440468742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0437-4F19-80EF-3F6DCDBD9019}"/>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'Résumé de la semaine'!$B$3:$B$16</c:f>
              <c:strCache>
                <c:ptCount val="14"/>
                <c:pt idx="0">
                  <c:v>Intervention (ticketing)</c:v>
                </c:pt>
                <c:pt idx="1">
                  <c:v>Ipad</c:v>
                </c:pt>
                <c:pt idx="2">
                  <c:v>Check Salle</c:v>
                </c:pt>
                <c:pt idx="3">
                  <c:v>RMA</c:v>
                </c:pt>
                <c:pt idx="4">
                  <c:v>Audio Visuel</c:v>
                </c:pt>
                <c:pt idx="5">
                  <c:v>PC voyager/participant</c:v>
                </c:pt>
                <c:pt idx="6">
                  <c:v>Documentation</c:v>
                </c:pt>
                <c:pt idx="7">
                  <c:v>Photoshop</c:v>
                </c:pt>
                <c:pt idx="8">
                  <c:v>Intervention (chez l'IT)</c:v>
                </c:pt>
                <c:pt idx="9">
                  <c:v>Autres</c:v>
                </c:pt>
                <c:pt idx="10">
                  <c:v>Meeting</c:v>
                </c:pt>
                <c:pt idx="11">
                  <c:v>Excel</c:v>
                </c:pt>
                <c:pt idx="12">
                  <c:v>Installation</c:v>
                </c:pt>
                <c:pt idx="13">
                  <c:v>PowerPoint</c:v>
                </c:pt>
              </c:strCache>
            </c:strRef>
          </c:cat>
          <c:val>
            <c:numRef>
              <c:f>'Résumé de la semaine'!$C$3:$C$16</c:f>
              <c:numCache>
                <c:formatCode>[$-F400]h:mm:ss\ AM/PM</c:formatCode>
                <c:ptCount val="14"/>
                <c:pt idx="0">
                  <c:v>0.13194444444444448</c:v>
                </c:pt>
                <c:pt idx="1">
                  <c:v>3.472222222222222E-3</c:v>
                </c:pt>
                <c:pt idx="3">
                  <c:v>2.7777777777777776E-2</c:v>
                </c:pt>
                <c:pt idx="4">
                  <c:v>5.9027777777777776E-2</c:v>
                </c:pt>
                <c:pt idx="5">
                  <c:v>0.24305555555555552</c:v>
                </c:pt>
                <c:pt idx="6">
                  <c:v>3.4722222222222224E-2</c:v>
                </c:pt>
                <c:pt idx="8">
                  <c:v>0.23958333333333334</c:v>
                </c:pt>
                <c:pt idx="9">
                  <c:v>0.73958333333333337</c:v>
                </c:pt>
                <c:pt idx="10">
                  <c:v>2.7777777777777776E-2</c:v>
                </c:pt>
                <c:pt idx="11">
                  <c:v>4.1666666666666671E-2</c:v>
                </c:pt>
                <c:pt idx="12">
                  <c:v>0.1388888888888889</c:v>
                </c:pt>
              </c:numCache>
            </c:numRef>
          </c:val>
          <c:extLst>
            <c:ext xmlns:c16="http://schemas.microsoft.com/office/drawing/2014/chart" uri="{C3380CC4-5D6E-409C-BE32-E72D297353CC}">
              <c16:uniqueId val="{00000000-E3E8-4F1D-A9EB-8975FF5FB37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Lundi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9413503065925322"/>
          <c:y val="0.12551138439827123"/>
          <c:w val="0.71005970672462893"/>
          <c:h val="0.79222003642420968"/>
        </c:manualLayout>
      </c:layout>
      <c:pieChart>
        <c:varyColors val="1"/>
        <c:ser>
          <c:idx val="0"/>
          <c:order val="0"/>
          <c:spPr>
            <a:ln w="25400" cmpd="sng">
              <a:solidFill>
                <a:schemeClr val="tx1"/>
              </a:solidFill>
            </a:ln>
            <a:effectLst/>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1-B8F2-43AF-9184-D281030244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3-B8F2-43AF-9184-D281030244F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5-B8F2-43AF-9184-D281030244F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7-B8F2-43AF-9184-D281030244F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9-B8F2-43AF-9184-D281030244F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B-B8F2-43AF-9184-D281030244F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D-B8F2-43AF-9184-D281030244F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F-B8F2-43AF-9184-D281030244F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solidFill>
                  <a:schemeClr val="tx1"/>
                </a:solidFill>
              </a:ln>
              <a:effectLst/>
              <a:scene3d>
                <a:camera prst="orthographicFront"/>
                <a:lightRig rig="threePt" dir="t"/>
              </a:scene3d>
              <a:sp3d/>
            </c:spPr>
            <c:extLst>
              <c:ext xmlns:c16="http://schemas.microsoft.com/office/drawing/2014/chart" uri="{C3380CC4-5D6E-409C-BE32-E72D297353CC}">
                <c16:uniqueId val="{00000011-B8F2-43AF-9184-D281030244F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3-B8F2-43AF-9184-D281030244F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5-9F72-40C8-81B5-9F6C54FDC74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7-9F72-40C8-81B5-9F6C54FDC74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Lundi!$B$5:$B$16</c:f>
              <c:strCache>
                <c:ptCount val="12"/>
                <c:pt idx="0">
                  <c:v>Intervention (ticketing)</c:v>
                </c:pt>
                <c:pt idx="1">
                  <c:v>ipad</c:v>
                </c:pt>
                <c:pt idx="2">
                  <c:v>Rangement</c:v>
                </c:pt>
                <c:pt idx="3">
                  <c:v>RMA</c:v>
                </c:pt>
                <c:pt idx="4">
                  <c:v>Audio Visuel</c:v>
                </c:pt>
                <c:pt idx="5">
                  <c:v>PC voyager/participant</c:v>
                </c:pt>
                <c:pt idx="6">
                  <c:v>Installation</c:v>
                </c:pt>
                <c:pt idx="7">
                  <c:v>Documentation</c:v>
                </c:pt>
                <c:pt idx="8">
                  <c:v>Intervention (chez l'IT)</c:v>
                </c:pt>
                <c:pt idx="9">
                  <c:v>Autres</c:v>
                </c:pt>
                <c:pt idx="10">
                  <c:v>Meeting</c:v>
                </c:pt>
                <c:pt idx="11">
                  <c:v>Excel</c:v>
                </c:pt>
              </c:strCache>
            </c:strRef>
          </c:cat>
          <c:val>
            <c:numRef>
              <c:f>Lundi!$D$5:$D$16</c:f>
              <c:numCache>
                <c:formatCode>[$-F400]h:mm:ss\ AM/PM</c:formatCode>
                <c:ptCount val="12"/>
                <c:pt idx="0">
                  <c:v>1.7361111111111112E-2</c:v>
                </c:pt>
                <c:pt idx="3">
                  <c:v>1.7361111111111112E-2</c:v>
                </c:pt>
                <c:pt idx="4">
                  <c:v>3.4722222222222224E-2</c:v>
                </c:pt>
                <c:pt idx="5">
                  <c:v>9.0277777777777776E-2</c:v>
                </c:pt>
                <c:pt idx="8">
                  <c:v>9.7222222222222224E-2</c:v>
                </c:pt>
                <c:pt idx="9">
                  <c:v>6.25E-2</c:v>
                </c:pt>
                <c:pt idx="11">
                  <c:v>2.0833333333333332E-2</c:v>
                </c:pt>
              </c:numCache>
            </c:numRef>
          </c:val>
          <c:extLst>
            <c:ext xmlns:c16="http://schemas.microsoft.com/office/drawing/2014/chart" uri="{C3380CC4-5D6E-409C-BE32-E72D297353CC}">
              <c16:uniqueId val="{00000014-B8F2-43AF-9184-D281030244F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Mardi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247-4D86-9810-D02C472F5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247-4D86-9810-D02C472F5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247-4D86-9810-D02C472F5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247-4D86-9810-D02C472F5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247-4D86-9810-D02C472F5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19F-4A68-996D-42636043D5D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19F-4A68-996D-42636043D5D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19F-4A68-996D-42636043D5D2}"/>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19F-4A68-996D-42636043D5D2}"/>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19F-4A68-996D-42636043D5D2}"/>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DAA-46A4-AA1F-C7CB42CF94E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DAA-46A4-AA1F-C7CB42CF94ED}"/>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Mardi!$B$6:$B$17</c:f>
              <c:strCache>
                <c:ptCount val="12"/>
                <c:pt idx="0">
                  <c:v>Intervention (ticketing)</c:v>
                </c:pt>
                <c:pt idx="1">
                  <c:v>RMA</c:v>
                </c:pt>
                <c:pt idx="2">
                  <c:v>Excel</c:v>
                </c:pt>
                <c:pt idx="3">
                  <c:v>Rangement</c:v>
                </c:pt>
                <c:pt idx="4">
                  <c:v>Audio Visuel</c:v>
                </c:pt>
                <c:pt idx="5">
                  <c:v>PC voyager/participant</c:v>
                </c:pt>
                <c:pt idx="6">
                  <c:v>Documentation</c:v>
                </c:pt>
                <c:pt idx="7">
                  <c:v>PowerPoint</c:v>
                </c:pt>
                <c:pt idx="8">
                  <c:v>Intervention (chez l'IT)</c:v>
                </c:pt>
                <c:pt idx="9">
                  <c:v>Installation</c:v>
                </c:pt>
                <c:pt idx="10">
                  <c:v>Photoshop</c:v>
                </c:pt>
                <c:pt idx="11">
                  <c:v>autres</c:v>
                </c:pt>
              </c:strCache>
            </c:strRef>
          </c:cat>
          <c:val>
            <c:numRef>
              <c:f>Mardi!$D$6:$D$17</c:f>
              <c:numCache>
                <c:formatCode>[$-F400]h:mm:ss\ AM/PM</c:formatCode>
                <c:ptCount val="12"/>
                <c:pt idx="0">
                  <c:v>8.6805555555555566E-2</c:v>
                </c:pt>
                <c:pt idx="1">
                  <c:v>1.0416666666666666E-2</c:v>
                </c:pt>
                <c:pt idx="2">
                  <c:v>1.0416666666666666E-2</c:v>
                </c:pt>
                <c:pt idx="4">
                  <c:v>2.4305555555555556E-2</c:v>
                </c:pt>
                <c:pt idx="5">
                  <c:v>3.8194444444444441E-2</c:v>
                </c:pt>
                <c:pt idx="8">
                  <c:v>5.2083333333333336E-2</c:v>
                </c:pt>
                <c:pt idx="11">
                  <c:v>0.11805555555555557</c:v>
                </c:pt>
              </c:numCache>
            </c:numRef>
          </c:val>
          <c:extLst>
            <c:ext xmlns:c16="http://schemas.microsoft.com/office/drawing/2014/chart" uri="{C3380CC4-5D6E-409C-BE32-E72D297353CC}">
              <c16:uniqueId val="{0000000A-6247-4D86-9810-D02C472F5649}"/>
            </c:ext>
          </c:extLst>
        </c:ser>
        <c:dLbls>
          <c:showLegendKey val="0"/>
          <c:showVal val="0"/>
          <c:showCatName val="0"/>
          <c:showSerName val="0"/>
          <c:showPercent val="0"/>
          <c:showBubbleSize val="0"/>
          <c:showLeaderLines val="0"/>
        </c:dLbls>
        <c:firstSliceAng val="0"/>
      </c:pie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Mercredi</a:t>
            </a:r>
          </a:p>
        </c:rich>
      </c:tx>
      <c:overlay val="0"/>
      <c:spPr>
        <a:noFill/>
        <a:ln>
          <a:noFill/>
        </a:ln>
        <a:effectLst/>
      </c:sp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E-4D85-951C-0CA738164B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E-4D85-951C-0CA738164B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E-4D85-951C-0CA738164B9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E-4D85-951C-0CA738164B9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E-4D85-951C-0CA738164B9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8BA-4489-BC56-478FAB2E48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8BA-4489-BC56-478FAB2E486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8BA-4489-BC56-478FAB2E486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8BA-4489-BC56-478FAB2E486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8BA-4489-BC56-478FAB2E486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8BB2-43AF-9380-FDD8BBD9BEAB}"/>
              </c:ext>
            </c:extLst>
          </c:dPt>
          <c:dLbls>
            <c:spPr>
              <a:solidFill>
                <a:sysClr val="window" lastClr="FFFFFF"/>
              </a:solidFill>
              <a:ln>
                <a:solidFill>
                  <a:sysClr val="windowText" lastClr="000000">
                    <a:lumMod val="65000"/>
                    <a:lumOff val="35000"/>
                  </a:sysClr>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Mercredi!$B$6:$B$16</c:f>
              <c:strCache>
                <c:ptCount val="11"/>
                <c:pt idx="0">
                  <c:v>Intervention (ticketing)</c:v>
                </c:pt>
                <c:pt idx="1">
                  <c:v>RMA</c:v>
                </c:pt>
                <c:pt idx="2">
                  <c:v>Excel</c:v>
                </c:pt>
                <c:pt idx="3">
                  <c:v>Audio visuel</c:v>
                </c:pt>
                <c:pt idx="4">
                  <c:v>PC  voyager/participant</c:v>
                </c:pt>
                <c:pt idx="5">
                  <c:v>Autres</c:v>
                </c:pt>
                <c:pt idx="6">
                  <c:v>Photoshop</c:v>
                </c:pt>
                <c:pt idx="7">
                  <c:v>PowerPoint</c:v>
                </c:pt>
                <c:pt idx="8">
                  <c:v>Intervention (Chez l'IT)</c:v>
                </c:pt>
                <c:pt idx="9">
                  <c:v>Installation</c:v>
                </c:pt>
                <c:pt idx="10">
                  <c:v>Documentation</c:v>
                </c:pt>
              </c:strCache>
            </c:strRef>
          </c:cat>
          <c:val>
            <c:numRef>
              <c:f>Mercredi!$D$6:$D$16</c:f>
              <c:numCache>
                <c:formatCode>[$-F400]h:mm:ss\ AM/PM</c:formatCode>
                <c:ptCount val="11"/>
                <c:pt idx="0">
                  <c:v>1.3888888888888888E-2</c:v>
                </c:pt>
                <c:pt idx="2">
                  <c:v>3.472222222222222E-3</c:v>
                </c:pt>
                <c:pt idx="4">
                  <c:v>4.1666666666666664E-2</c:v>
                </c:pt>
                <c:pt idx="5">
                  <c:v>0.23611111111111113</c:v>
                </c:pt>
                <c:pt idx="8">
                  <c:v>4.5138888888888888E-2</c:v>
                </c:pt>
              </c:numCache>
            </c:numRef>
          </c:val>
          <c:extLst>
            <c:ext xmlns:c16="http://schemas.microsoft.com/office/drawing/2014/chart" uri="{C3380CC4-5D6E-409C-BE32-E72D297353CC}">
              <c16:uniqueId val="{0000000A-B18E-4D85-951C-0CA738164B9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Jeudi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D-43B9-9CAC-70293E19AAD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D-43B9-9CAC-70293E19AAD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D-43B9-9CAC-70293E19AAD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D-43B9-9CAC-70293E19AAD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D-43B9-9CAC-70293E19AAD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F3D-4B3A-85B5-660FA53FC5E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F3D-4B3A-85B5-660FA53FC5E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F3D-4B3A-85B5-660FA53FC5E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0F3D-4B3A-85B5-660FA53FC5E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0F3D-4B3A-85B5-660FA53FC5E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76A-46D1-AEBE-7BBF29220A7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Jeudi!$B$6:$B$16</c:f>
              <c:strCache>
                <c:ptCount val="11"/>
                <c:pt idx="0">
                  <c:v>Intervention(ticketing)</c:v>
                </c:pt>
                <c:pt idx="1">
                  <c:v>RMA</c:v>
                </c:pt>
                <c:pt idx="2">
                  <c:v>pc voyager/participant</c:v>
                </c:pt>
                <c:pt idx="3">
                  <c:v>Excel</c:v>
                </c:pt>
                <c:pt idx="4">
                  <c:v>Audio Visuel</c:v>
                </c:pt>
                <c:pt idx="5">
                  <c:v>Rangement</c:v>
                </c:pt>
                <c:pt idx="6">
                  <c:v>Ipad</c:v>
                </c:pt>
                <c:pt idx="7">
                  <c:v>Meeting</c:v>
                </c:pt>
                <c:pt idx="8">
                  <c:v>Intervention (Chez l'IT)</c:v>
                </c:pt>
                <c:pt idx="9">
                  <c:v>Installation</c:v>
                </c:pt>
                <c:pt idx="10">
                  <c:v>Autres</c:v>
                </c:pt>
              </c:strCache>
            </c:strRef>
          </c:cat>
          <c:val>
            <c:numRef>
              <c:f>Jeudi!$D$6:$D$16</c:f>
              <c:numCache>
                <c:formatCode>[$-F400]h:mm:ss\ AM/PM</c:formatCode>
                <c:ptCount val="11"/>
                <c:pt idx="0">
                  <c:v>1.3888888888888888E-2</c:v>
                </c:pt>
                <c:pt idx="2">
                  <c:v>7.2916666666666671E-2</c:v>
                </c:pt>
                <c:pt idx="3">
                  <c:v>3.472222222222222E-3</c:v>
                </c:pt>
                <c:pt idx="5">
                  <c:v>2.4305555555555556E-2</c:v>
                </c:pt>
                <c:pt idx="7">
                  <c:v>2.7777777777777776E-2</c:v>
                </c:pt>
                <c:pt idx="8">
                  <c:v>2.4305555555555556E-2</c:v>
                </c:pt>
                <c:pt idx="9">
                  <c:v>4.1666666666666664E-2</c:v>
                </c:pt>
                <c:pt idx="10">
                  <c:v>0.15625</c:v>
                </c:pt>
              </c:numCache>
            </c:numRef>
          </c:val>
          <c:extLst>
            <c:ext xmlns:c16="http://schemas.microsoft.com/office/drawing/2014/chart" uri="{C3380CC4-5D6E-409C-BE32-E72D297353CC}">
              <c16:uniqueId val="{0000000A-B18D-43B9-9CAC-70293E19AAD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Vendredi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C05-4AD6-959A-2A9069E4512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C05-4AD6-959A-2A9069E4512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C05-4AD6-959A-2A9069E4512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C05-4AD6-959A-2A9069E4512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C05-4AD6-959A-2A9069E4512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4CD-4E2A-AFCA-0EDD01669CB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4CD-4E2A-AFCA-0EDD01669CB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4CD-4E2A-AFCA-0EDD01669CB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4CD-4E2A-AFCA-0EDD01669CB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4CD-4E2A-AFCA-0EDD01669CB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127-406D-AC09-D8D426620F6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Vendredi!$B$6:$B$16</c:f>
              <c:strCache>
                <c:ptCount val="11"/>
                <c:pt idx="0">
                  <c:v>Intervention(ticketing)</c:v>
                </c:pt>
                <c:pt idx="1">
                  <c:v>PC voyager/participant</c:v>
                </c:pt>
                <c:pt idx="2">
                  <c:v>Check Salle</c:v>
                </c:pt>
                <c:pt idx="3">
                  <c:v>Excel</c:v>
                </c:pt>
                <c:pt idx="4">
                  <c:v>Audio Visuel</c:v>
                </c:pt>
                <c:pt idx="5">
                  <c:v>Ipad</c:v>
                </c:pt>
                <c:pt idx="6">
                  <c:v>RMA</c:v>
                </c:pt>
                <c:pt idx="7">
                  <c:v>Documentation</c:v>
                </c:pt>
                <c:pt idx="8">
                  <c:v>Intervention (Chez l'IT)</c:v>
                </c:pt>
                <c:pt idx="9">
                  <c:v>Installation</c:v>
                </c:pt>
                <c:pt idx="10">
                  <c:v>Autres</c:v>
                </c:pt>
              </c:strCache>
            </c:strRef>
          </c:cat>
          <c:val>
            <c:numRef>
              <c:f>Vendredi!$D$6:$D$16</c:f>
              <c:numCache>
                <c:formatCode>[$-F400]h:mm:ss\ AM/PM</c:formatCode>
                <c:ptCount val="11"/>
                <c:pt idx="3">
                  <c:v>3.472222222222222E-3</c:v>
                </c:pt>
                <c:pt idx="5">
                  <c:v>3.472222222222222E-3</c:v>
                </c:pt>
                <c:pt idx="7">
                  <c:v>3.4722222222222224E-2</c:v>
                </c:pt>
                <c:pt idx="8">
                  <c:v>2.0833333333333332E-2</c:v>
                </c:pt>
                <c:pt idx="9">
                  <c:v>9.7222222222222224E-2</c:v>
                </c:pt>
                <c:pt idx="10">
                  <c:v>0.16666666666666666</c:v>
                </c:pt>
              </c:numCache>
            </c:numRef>
          </c:val>
          <c:extLst>
            <c:ext xmlns:c16="http://schemas.microsoft.com/office/drawing/2014/chart" uri="{C3380CC4-5D6E-409C-BE32-E72D297353CC}">
              <c16:uniqueId val="{0000000A-6C05-4AD6-959A-2A9069E4512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213751</xdr:colOff>
      <xdr:row>1</xdr:row>
      <xdr:rowOff>4948</xdr:rowOff>
    </xdr:from>
    <xdr:to>
      <xdr:col>14</xdr:col>
      <xdr:colOff>283882</xdr:colOff>
      <xdr:row>24</xdr:row>
      <xdr:rowOff>175559</xdr:rowOff>
    </xdr:to>
    <xdr:graphicFrame macro="">
      <xdr:nvGraphicFramePr>
        <xdr:cNvPr id="5" name="Graphique 4">
          <a:extLst>
            <a:ext uri="{FF2B5EF4-FFF2-40B4-BE49-F238E27FC236}">
              <a16:creationId xmlns:a16="http://schemas.microsoft.com/office/drawing/2014/main" id="{18E387DE-8CF9-4DD3-9A17-C4D8549A7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225515</xdr:colOff>
      <xdr:row>0</xdr:row>
      <xdr:rowOff>157028</xdr:rowOff>
    </xdr:from>
    <xdr:to>
      <xdr:col>15</xdr:col>
      <xdr:colOff>256760</xdr:colOff>
      <xdr:row>22</xdr:row>
      <xdr:rowOff>173936</xdr:rowOff>
    </xdr:to>
    <xdr:graphicFrame macro="">
      <xdr:nvGraphicFramePr>
        <xdr:cNvPr id="3" name="Graphique 3">
          <a:extLst>
            <a:ext uri="{FF2B5EF4-FFF2-40B4-BE49-F238E27FC236}">
              <a16:creationId xmlns:a16="http://schemas.microsoft.com/office/drawing/2014/main" id="{9C6D9516-C1A4-4B8A-AC37-CAB634196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273788</xdr:colOff>
      <xdr:row>1</xdr:row>
      <xdr:rowOff>3234</xdr:rowOff>
    </xdr:from>
    <xdr:to>
      <xdr:col>14</xdr:col>
      <xdr:colOff>285750</xdr:colOff>
      <xdr:row>23</xdr:row>
      <xdr:rowOff>85725</xdr:rowOff>
    </xdr:to>
    <xdr:graphicFrame macro="">
      <xdr:nvGraphicFramePr>
        <xdr:cNvPr id="2" name="Graphique 2">
          <a:extLst>
            <a:ext uri="{FF2B5EF4-FFF2-40B4-BE49-F238E27FC236}">
              <a16:creationId xmlns:a16="http://schemas.microsoft.com/office/drawing/2014/main" id="{5D854C20-E91F-4CBF-9FA9-DA314AD1E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417447</xdr:colOff>
      <xdr:row>0</xdr:row>
      <xdr:rowOff>102882</xdr:rowOff>
    </xdr:from>
    <xdr:to>
      <xdr:col>14</xdr:col>
      <xdr:colOff>161925</xdr:colOff>
      <xdr:row>17</xdr:row>
      <xdr:rowOff>114301</xdr:rowOff>
    </xdr:to>
    <xdr:graphicFrame macro="">
      <xdr:nvGraphicFramePr>
        <xdr:cNvPr id="2" name="Graphique 2">
          <a:extLst>
            <a:ext uri="{FF2B5EF4-FFF2-40B4-BE49-F238E27FC236}">
              <a16:creationId xmlns:a16="http://schemas.microsoft.com/office/drawing/2014/main" id="{9A596371-50CC-464C-A93D-487BDD870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482750</xdr:colOff>
      <xdr:row>2</xdr:row>
      <xdr:rowOff>70537</xdr:rowOff>
    </xdr:from>
    <xdr:to>
      <xdr:col>12</xdr:col>
      <xdr:colOff>523874</xdr:colOff>
      <xdr:row>29</xdr:row>
      <xdr:rowOff>38100</xdr:rowOff>
    </xdr:to>
    <xdr:graphicFrame macro="">
      <xdr:nvGraphicFramePr>
        <xdr:cNvPr id="2" name="Graphique 2">
          <a:extLst>
            <a:ext uri="{FF2B5EF4-FFF2-40B4-BE49-F238E27FC236}">
              <a16:creationId xmlns:a16="http://schemas.microsoft.com/office/drawing/2014/main" id="{68BF470F-3A15-421E-847D-668B4546A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584406</xdr:colOff>
      <xdr:row>2</xdr:row>
      <xdr:rowOff>95441</xdr:rowOff>
    </xdr:from>
    <xdr:to>
      <xdr:col>11</xdr:col>
      <xdr:colOff>657225</xdr:colOff>
      <xdr:row>20</xdr:row>
      <xdr:rowOff>104774</xdr:rowOff>
    </xdr:to>
    <xdr:graphicFrame macro="">
      <xdr:nvGraphicFramePr>
        <xdr:cNvPr id="2" name="Graphique 2">
          <a:extLst>
            <a:ext uri="{FF2B5EF4-FFF2-40B4-BE49-F238E27FC236}">
              <a16:creationId xmlns:a16="http://schemas.microsoft.com/office/drawing/2014/main" id="{C6757036-CBD6-41D9-99AA-486E246D2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03D8-C251-4269-BA1D-FE4378604C07}">
  <dimension ref="B1:F36"/>
  <sheetViews>
    <sheetView tabSelected="1" zoomScale="145" zoomScaleNormal="145" workbookViewId="0">
      <selection activeCell="B21" sqref="B21:F36"/>
    </sheetView>
  </sheetViews>
  <sheetFormatPr defaultColWidth="11.42578125" defaultRowHeight="15" x14ac:dyDescent="0.25"/>
  <cols>
    <col min="2" max="2" width="25.28515625" customWidth="1"/>
    <col min="8" max="8" width="24.140625" customWidth="1"/>
  </cols>
  <sheetData>
    <row r="1" spans="2:3" ht="15.75" thickBot="1" x14ac:dyDescent="0.3"/>
    <row r="2" spans="2:3" ht="19.5" thickTop="1" x14ac:dyDescent="0.3">
      <c r="B2" s="32" t="s">
        <v>18</v>
      </c>
      <c r="C2" s="33" t="s">
        <v>17</v>
      </c>
    </row>
    <row r="3" spans="2:3" x14ac:dyDescent="0.25">
      <c r="B3" s="30" t="s">
        <v>21</v>
      </c>
      <c r="C3" s="34">
        <f>SUM(Lundi!D5,Mardi!D6,Mercredi!D6,Jeudi!D6)</f>
        <v>0.13194444444444448</v>
      </c>
    </row>
    <row r="4" spans="2:3" x14ac:dyDescent="0.25">
      <c r="B4" s="30" t="s">
        <v>5</v>
      </c>
      <c r="C4" s="34">
        <f>SUM(Vendredi!D11)</f>
        <v>3.472222222222222E-3</v>
      </c>
    </row>
    <row r="5" spans="2:3" x14ac:dyDescent="0.25">
      <c r="B5" s="30" t="s">
        <v>24</v>
      </c>
      <c r="C5" s="34"/>
    </row>
    <row r="6" spans="2:3" x14ac:dyDescent="0.25">
      <c r="B6" s="30" t="s">
        <v>6</v>
      </c>
      <c r="C6" s="34">
        <f>SUM(Lundi!D8,Mardi!D7)</f>
        <v>2.7777777777777776E-2</v>
      </c>
    </row>
    <row r="7" spans="2:3" x14ac:dyDescent="0.25">
      <c r="B7" s="30" t="s">
        <v>7</v>
      </c>
      <c r="C7" s="34">
        <f>SUM(Lundi!D9,Mardi!D10)</f>
        <v>5.9027777777777776E-2</v>
      </c>
    </row>
    <row r="8" spans="2:3" x14ac:dyDescent="0.25">
      <c r="B8" s="30" t="s">
        <v>12</v>
      </c>
      <c r="C8" s="34">
        <f>SUM(Lundi!D10,Mardi!D11,Mercredi!D10,Jeudi!D8)</f>
        <v>0.24305555555555552</v>
      </c>
    </row>
    <row r="9" spans="2:3" x14ac:dyDescent="0.25">
      <c r="B9" s="30" t="s">
        <v>13</v>
      </c>
      <c r="C9" s="34">
        <f>SUM(Vendredi!D13)</f>
        <v>3.4722222222222224E-2</v>
      </c>
    </row>
    <row r="10" spans="2:3" x14ac:dyDescent="0.25">
      <c r="B10" s="30" t="s">
        <v>32</v>
      </c>
      <c r="C10" s="34"/>
    </row>
    <row r="11" spans="2:3" x14ac:dyDescent="0.25">
      <c r="B11" s="30" t="s">
        <v>20</v>
      </c>
      <c r="C11" s="34">
        <f>SUM(Lundi!D13,Mardi!D14,Mercredi!D14,Jeudi!D14,Vendredi!D14)</f>
        <v>0.23958333333333334</v>
      </c>
    </row>
    <row r="12" spans="2:3" x14ac:dyDescent="0.25">
      <c r="B12" s="30" t="s">
        <v>26</v>
      </c>
      <c r="C12" s="34">
        <f>SUM(Lundi!D14,Mardi!D17,Mercredi!D11,Jeudi!D16,Vendredi!D16)</f>
        <v>0.73958333333333337</v>
      </c>
    </row>
    <row r="13" spans="2:3" x14ac:dyDescent="0.25">
      <c r="B13" s="30" t="s">
        <v>16</v>
      </c>
      <c r="C13" s="34">
        <f>SUM(Jeudi!D13)</f>
        <v>2.7777777777777776E-2</v>
      </c>
    </row>
    <row r="14" spans="2:3" x14ac:dyDescent="0.25">
      <c r="B14" s="30" t="s">
        <v>19</v>
      </c>
      <c r="C14" s="34">
        <f>SUM(Lundi!D16,Mardi!D8,Mercredi!D8,Jeudi!D9,Vendredi!D9)</f>
        <v>4.1666666666666671E-2</v>
      </c>
    </row>
    <row r="15" spans="2:3" x14ac:dyDescent="0.25">
      <c r="B15" s="30" t="s">
        <v>14</v>
      </c>
      <c r="C15" s="34">
        <f>SUM(Jeudi!D15,Vendredi!D15)</f>
        <v>0.1388888888888889</v>
      </c>
    </row>
    <row r="16" spans="2:3" x14ac:dyDescent="0.25">
      <c r="B16" s="30" t="s">
        <v>31</v>
      </c>
      <c r="C16" s="34"/>
    </row>
    <row r="17" spans="2:6" ht="15.75" thickBot="1" x14ac:dyDescent="0.3">
      <c r="B17" s="31" t="s">
        <v>29</v>
      </c>
      <c r="C17" s="35">
        <f>SUM(Jeudi!D11)</f>
        <v>2.4305555555555556E-2</v>
      </c>
    </row>
    <row r="18" spans="2:6" ht="16.5" thickTop="1" thickBot="1" x14ac:dyDescent="0.3">
      <c r="B18" s="31" t="s">
        <v>27</v>
      </c>
      <c r="C18" s="36">
        <f>SUM(C3:C17)</f>
        <v>1.7118055555555556</v>
      </c>
    </row>
    <row r="19" spans="2:6" ht="15.75" thickTop="1" x14ac:dyDescent="0.25"/>
    <row r="21" spans="2:6" ht="14.85" customHeight="1" x14ac:dyDescent="0.25">
      <c r="B21" s="37" t="s">
        <v>66</v>
      </c>
      <c r="C21" s="37"/>
      <c r="D21" s="37"/>
      <c r="E21" s="37"/>
      <c r="F21" s="37"/>
    </row>
    <row r="22" spans="2:6" ht="14.85" customHeight="1" x14ac:dyDescent="0.25">
      <c r="B22" s="37"/>
      <c r="C22" s="37"/>
      <c r="D22" s="37"/>
      <c r="E22" s="37"/>
      <c r="F22" s="37"/>
    </row>
    <row r="23" spans="2:6" ht="14.85" customHeight="1" x14ac:dyDescent="0.25">
      <c r="B23" s="37"/>
      <c r="C23" s="37"/>
      <c r="D23" s="37"/>
      <c r="E23" s="37"/>
      <c r="F23" s="37"/>
    </row>
    <row r="24" spans="2:6" ht="14.85" customHeight="1" x14ac:dyDescent="0.25">
      <c r="B24" s="37"/>
      <c r="C24" s="37"/>
      <c r="D24" s="37"/>
      <c r="E24" s="37"/>
      <c r="F24" s="37"/>
    </row>
    <row r="25" spans="2:6" ht="14.85" customHeight="1" x14ac:dyDescent="0.25">
      <c r="B25" s="37"/>
      <c r="C25" s="37"/>
      <c r="D25" s="37"/>
      <c r="E25" s="37"/>
      <c r="F25" s="37"/>
    </row>
    <row r="26" spans="2:6" ht="14.85" customHeight="1" x14ac:dyDescent="0.25">
      <c r="B26" s="37"/>
      <c r="C26" s="37"/>
      <c r="D26" s="37"/>
      <c r="E26" s="37"/>
      <c r="F26" s="37"/>
    </row>
    <row r="27" spans="2:6" ht="14.85" customHeight="1" x14ac:dyDescent="0.25">
      <c r="B27" s="37"/>
      <c r="C27" s="37"/>
      <c r="D27" s="37"/>
      <c r="E27" s="37"/>
      <c r="F27" s="37"/>
    </row>
    <row r="28" spans="2:6" ht="14.85" customHeight="1" x14ac:dyDescent="0.25">
      <c r="B28" s="37"/>
      <c r="C28" s="37"/>
      <c r="D28" s="37"/>
      <c r="E28" s="37"/>
      <c r="F28" s="37"/>
    </row>
    <row r="29" spans="2:6" ht="15" customHeight="1" x14ac:dyDescent="0.25">
      <c r="B29" s="37"/>
      <c r="C29" s="37"/>
      <c r="D29" s="37"/>
      <c r="E29" s="37"/>
      <c r="F29" s="37"/>
    </row>
    <row r="30" spans="2:6" ht="15" customHeight="1" x14ac:dyDescent="0.25">
      <c r="B30" s="37"/>
      <c r="C30" s="37"/>
      <c r="D30" s="37"/>
      <c r="E30" s="37"/>
      <c r="F30" s="37"/>
    </row>
    <row r="31" spans="2:6" ht="15" customHeight="1" x14ac:dyDescent="0.25">
      <c r="B31" s="37"/>
      <c r="C31" s="37"/>
      <c r="D31" s="37"/>
      <c r="E31" s="37"/>
      <c r="F31" s="37"/>
    </row>
    <row r="32" spans="2:6" ht="15" customHeight="1" x14ac:dyDescent="0.25">
      <c r="B32" s="37"/>
      <c r="C32" s="37"/>
      <c r="D32" s="37"/>
      <c r="E32" s="37"/>
      <c r="F32" s="37"/>
    </row>
    <row r="33" spans="2:6" ht="15" customHeight="1" x14ac:dyDescent="0.25">
      <c r="B33" s="37"/>
      <c r="C33" s="37"/>
      <c r="D33" s="37"/>
      <c r="E33" s="37"/>
      <c r="F33" s="37"/>
    </row>
    <row r="34" spans="2:6" ht="15" customHeight="1" x14ac:dyDescent="0.25">
      <c r="B34" s="37"/>
      <c r="C34" s="37"/>
      <c r="D34" s="37"/>
      <c r="E34" s="37"/>
      <c r="F34" s="37"/>
    </row>
    <row r="35" spans="2:6" x14ac:dyDescent="0.25">
      <c r="B35" s="37"/>
      <c r="C35" s="37"/>
      <c r="D35" s="37"/>
      <c r="E35" s="37"/>
      <c r="F35" s="37"/>
    </row>
    <row r="36" spans="2:6" x14ac:dyDescent="0.25">
      <c r="B36" s="37"/>
      <c r="C36" s="37"/>
      <c r="D36" s="37"/>
      <c r="E36" s="37"/>
      <c r="F36" s="37"/>
    </row>
  </sheetData>
  <mergeCells count="1">
    <mergeCell ref="B21:F36"/>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9663C-6641-4F8A-93C7-146E7A44F891}">
  <dimension ref="B2:H19"/>
  <sheetViews>
    <sheetView zoomScaleNormal="100" workbookViewId="0">
      <selection activeCell="D13" sqref="D13"/>
    </sheetView>
  </sheetViews>
  <sheetFormatPr defaultColWidth="11.42578125" defaultRowHeight="15" x14ac:dyDescent="0.25"/>
  <cols>
    <col min="2" max="2" width="24.7109375" customWidth="1"/>
    <col min="3" max="3" width="100.28515625" style="6" customWidth="1"/>
    <col min="8" max="8" width="14.7109375" customWidth="1"/>
    <col min="9" max="9" width="17.140625" customWidth="1"/>
  </cols>
  <sheetData>
    <row r="2" spans="2:5" ht="15.75" thickBot="1" x14ac:dyDescent="0.3">
      <c r="B2" t="s">
        <v>10</v>
      </c>
      <c r="C2" s="5">
        <v>0.33333333333333331</v>
      </c>
    </row>
    <row r="3" spans="2:5" ht="30" thickTop="1" thickBot="1" x14ac:dyDescent="0.5">
      <c r="B3" s="38" t="s">
        <v>0</v>
      </c>
      <c r="C3" s="38"/>
      <c r="D3" s="38"/>
      <c r="E3" s="2"/>
    </row>
    <row r="4" spans="2:5" ht="20.25" thickTop="1" thickBot="1" x14ac:dyDescent="0.35">
      <c r="B4" s="20" t="s">
        <v>18</v>
      </c>
      <c r="C4" s="21" t="s">
        <v>15</v>
      </c>
      <c r="D4" s="20" t="s">
        <v>17</v>
      </c>
      <c r="E4" s="4"/>
    </row>
    <row r="5" spans="2:5" ht="30.75" thickTop="1" x14ac:dyDescent="0.25">
      <c r="B5" s="17" t="s">
        <v>21</v>
      </c>
      <c r="C5" s="18" t="s">
        <v>36</v>
      </c>
      <c r="D5" s="19">
        <v>1.7361111111111112E-2</v>
      </c>
      <c r="E5" s="1"/>
    </row>
    <row r="6" spans="2:5" x14ac:dyDescent="0.25">
      <c r="B6" s="7" t="s">
        <v>33</v>
      </c>
      <c r="C6" s="8"/>
      <c r="D6" s="9"/>
      <c r="E6" s="1"/>
    </row>
    <row r="7" spans="2:5" x14ac:dyDescent="0.25">
      <c r="B7" s="7" t="s">
        <v>29</v>
      </c>
      <c r="C7" s="8"/>
      <c r="D7" s="9"/>
      <c r="E7" s="1"/>
    </row>
    <row r="8" spans="2:5" x14ac:dyDescent="0.25">
      <c r="B8" s="7" t="s">
        <v>6</v>
      </c>
      <c r="C8" s="8" t="s">
        <v>37</v>
      </c>
      <c r="D8" s="9">
        <v>1.7361111111111112E-2</v>
      </c>
      <c r="E8" s="1"/>
    </row>
    <row r="9" spans="2:5" x14ac:dyDescent="0.25">
      <c r="B9" s="7" t="s">
        <v>7</v>
      </c>
      <c r="C9" s="10" t="s">
        <v>35</v>
      </c>
      <c r="D9" s="9">
        <v>3.4722222222222224E-2</v>
      </c>
      <c r="E9" s="1"/>
    </row>
    <row r="10" spans="2:5" x14ac:dyDescent="0.25">
      <c r="B10" s="7" t="s">
        <v>12</v>
      </c>
      <c r="C10" s="8" t="s">
        <v>39</v>
      </c>
      <c r="D10" s="11">
        <v>9.0277777777777776E-2</v>
      </c>
      <c r="E10" s="1"/>
    </row>
    <row r="11" spans="2:5" x14ac:dyDescent="0.25">
      <c r="B11" s="7" t="s">
        <v>14</v>
      </c>
      <c r="C11" s="8"/>
      <c r="D11" s="11"/>
      <c r="E11" s="1"/>
    </row>
    <row r="12" spans="2:5" x14ac:dyDescent="0.25">
      <c r="B12" s="7" t="s">
        <v>13</v>
      </c>
      <c r="C12" s="8"/>
      <c r="D12" s="11"/>
      <c r="E12" s="1"/>
    </row>
    <row r="13" spans="2:5" ht="165" x14ac:dyDescent="0.25">
      <c r="B13" s="7" t="s">
        <v>20</v>
      </c>
      <c r="C13" s="8" t="s">
        <v>38</v>
      </c>
      <c r="D13" s="11">
        <v>9.7222222222222224E-2</v>
      </c>
      <c r="E13" s="1"/>
    </row>
    <row r="14" spans="2:5" ht="75" x14ac:dyDescent="0.25">
      <c r="B14" s="7" t="s">
        <v>26</v>
      </c>
      <c r="C14" s="8" t="s">
        <v>40</v>
      </c>
      <c r="D14" s="11">
        <v>6.25E-2</v>
      </c>
      <c r="E14" s="1"/>
    </row>
    <row r="15" spans="2:5" x14ac:dyDescent="0.25">
      <c r="B15" s="7" t="s">
        <v>16</v>
      </c>
      <c r="C15" s="8"/>
      <c r="D15" s="11"/>
      <c r="E15" s="1"/>
    </row>
    <row r="16" spans="2:5" ht="30.75" thickBot="1" x14ac:dyDescent="0.3">
      <c r="B16" s="12" t="s">
        <v>19</v>
      </c>
      <c r="C16" s="13" t="s">
        <v>34</v>
      </c>
      <c r="D16" s="14">
        <v>2.0833333333333332E-2</v>
      </c>
    </row>
    <row r="17" spans="2:8" ht="20.25" thickTop="1" thickBot="1" x14ac:dyDescent="0.35">
      <c r="B17" s="15" t="s">
        <v>8</v>
      </c>
      <c r="C17" s="39">
        <f>SUM(D5:D16)</f>
        <v>0.34027777777777773</v>
      </c>
      <c r="D17" s="39"/>
    </row>
    <row r="18" spans="2:8" ht="15.75" thickTop="1" x14ac:dyDescent="0.25">
      <c r="D18" s="1"/>
      <c r="E18" s="1"/>
    </row>
    <row r="19" spans="2:8" x14ac:dyDescent="0.25">
      <c r="B19" t="s">
        <v>9</v>
      </c>
      <c r="C19" s="5">
        <f>IF(C17&gt;C2,C17-C2,0)</f>
        <v>6.9444444444444198E-3</v>
      </c>
      <c r="F19" s="1"/>
      <c r="G19" s="1"/>
      <c r="H19" s="1"/>
    </row>
  </sheetData>
  <mergeCells count="2">
    <mergeCell ref="B3:D3"/>
    <mergeCell ref="C17:D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E3190-40E7-4E85-BBA3-B0BF2DF1F78F}">
  <dimension ref="B2:E20"/>
  <sheetViews>
    <sheetView zoomScaleNormal="100" workbookViewId="0">
      <selection activeCell="D16" sqref="D16"/>
    </sheetView>
  </sheetViews>
  <sheetFormatPr defaultColWidth="11.42578125" defaultRowHeight="15" x14ac:dyDescent="0.25"/>
  <cols>
    <col min="2" max="2" width="24.7109375" customWidth="1"/>
    <col min="3" max="3" width="89.5703125" customWidth="1"/>
    <col min="8" max="8" width="14.7109375" customWidth="1"/>
    <col min="9" max="9" width="17.140625" customWidth="1"/>
  </cols>
  <sheetData>
    <row r="2" spans="2:5" x14ac:dyDescent="0.25">
      <c r="B2" t="s">
        <v>10</v>
      </c>
      <c r="C2" s="1">
        <v>0.33333333333333331</v>
      </c>
    </row>
    <row r="3" spans="2:5" ht="15.75" thickBot="1" x14ac:dyDescent="0.3"/>
    <row r="4" spans="2:5" ht="30" thickTop="1" thickBot="1" x14ac:dyDescent="0.5">
      <c r="B4" s="38" t="s">
        <v>1</v>
      </c>
      <c r="C4" s="38"/>
      <c r="D4" s="38"/>
      <c r="E4" s="2"/>
    </row>
    <row r="5" spans="2:5" ht="20.25" thickTop="1" thickBot="1" x14ac:dyDescent="0.35">
      <c r="B5" s="20" t="s">
        <v>18</v>
      </c>
      <c r="C5" s="20" t="s">
        <v>15</v>
      </c>
      <c r="D5" s="20" t="s">
        <v>17</v>
      </c>
      <c r="E5" s="3"/>
    </row>
    <row r="6" spans="2:5" ht="135.75" thickTop="1" x14ac:dyDescent="0.25">
      <c r="B6" s="17" t="s">
        <v>21</v>
      </c>
      <c r="C6" s="24" t="s">
        <v>46</v>
      </c>
      <c r="D6" s="27">
        <v>8.6805555555555566E-2</v>
      </c>
    </row>
    <row r="7" spans="2:5" x14ac:dyDescent="0.25">
      <c r="B7" s="7" t="s">
        <v>6</v>
      </c>
      <c r="C7" s="23" t="s">
        <v>41</v>
      </c>
      <c r="D7" s="27">
        <v>1.0416666666666666E-2</v>
      </c>
    </row>
    <row r="8" spans="2:5" x14ac:dyDescent="0.25">
      <c r="B8" s="7" t="s">
        <v>19</v>
      </c>
      <c r="C8" s="23" t="s">
        <v>42</v>
      </c>
      <c r="D8" s="28">
        <v>1.0416666666666666E-2</v>
      </c>
    </row>
    <row r="9" spans="2:5" x14ac:dyDescent="0.25">
      <c r="B9" s="7" t="s">
        <v>29</v>
      </c>
      <c r="C9" s="23"/>
      <c r="D9" s="28"/>
    </row>
    <row r="10" spans="2:5" ht="30" x14ac:dyDescent="0.25">
      <c r="B10" s="7" t="s">
        <v>7</v>
      </c>
      <c r="C10" s="23" t="s">
        <v>45</v>
      </c>
      <c r="D10" s="28">
        <v>2.4305555555555556E-2</v>
      </c>
    </row>
    <row r="11" spans="2:5" x14ac:dyDescent="0.25">
      <c r="B11" s="7" t="s">
        <v>12</v>
      </c>
      <c r="C11" s="25" t="s">
        <v>43</v>
      </c>
      <c r="D11" s="28">
        <v>3.8194444444444441E-2</v>
      </c>
    </row>
    <row r="12" spans="2:5" x14ac:dyDescent="0.25">
      <c r="B12" s="7" t="s">
        <v>13</v>
      </c>
      <c r="C12" s="25"/>
      <c r="D12" s="28"/>
    </row>
    <row r="13" spans="2:5" x14ac:dyDescent="0.25">
      <c r="B13" s="7" t="s">
        <v>31</v>
      </c>
      <c r="C13" s="25"/>
      <c r="D13" s="28"/>
    </row>
    <row r="14" spans="2:5" ht="120" x14ac:dyDescent="0.25">
      <c r="B14" s="7" t="s">
        <v>20</v>
      </c>
      <c r="C14" s="25" t="s">
        <v>47</v>
      </c>
      <c r="D14" s="28">
        <v>5.2083333333333336E-2</v>
      </c>
    </row>
    <row r="15" spans="2:5" x14ac:dyDescent="0.25">
      <c r="B15" s="7" t="s">
        <v>14</v>
      </c>
      <c r="C15" s="25"/>
      <c r="D15" s="28"/>
    </row>
    <row r="16" spans="2:5" x14ac:dyDescent="0.25">
      <c r="B16" s="7" t="s">
        <v>32</v>
      </c>
      <c r="C16" s="25"/>
      <c r="D16" s="28"/>
    </row>
    <row r="17" spans="2:4" ht="60.75" thickBot="1" x14ac:dyDescent="0.3">
      <c r="B17" s="16" t="s">
        <v>22</v>
      </c>
      <c r="C17" s="26" t="s">
        <v>44</v>
      </c>
      <c r="D17" s="29">
        <v>0.11805555555555557</v>
      </c>
    </row>
    <row r="18" spans="2:4" ht="20.25" thickTop="1" thickBot="1" x14ac:dyDescent="0.35">
      <c r="B18" s="15" t="s">
        <v>8</v>
      </c>
      <c r="C18" s="39">
        <f>SUM(D6:D17)</f>
        <v>0.34027777777777785</v>
      </c>
      <c r="D18" s="39"/>
    </row>
    <row r="19" spans="2:4" ht="15.75" thickTop="1" x14ac:dyDescent="0.25"/>
    <row r="20" spans="2:4" x14ac:dyDescent="0.25">
      <c r="B20" t="s">
        <v>9</v>
      </c>
      <c r="C20" s="1">
        <f>IF(C18&gt;C2,C18-C2,0)</f>
        <v>6.9444444444445308E-3</v>
      </c>
    </row>
  </sheetData>
  <mergeCells count="2">
    <mergeCell ref="B4:D4"/>
    <mergeCell ref="C18:D1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92B0-CD36-4638-9419-DEC18F30F2BE}">
  <dimension ref="A2:E20"/>
  <sheetViews>
    <sheetView topLeftCell="A4" zoomScaleNormal="100" workbookViewId="0">
      <selection activeCell="D10" sqref="D10"/>
    </sheetView>
  </sheetViews>
  <sheetFormatPr defaultColWidth="11.42578125" defaultRowHeight="15" x14ac:dyDescent="0.25"/>
  <cols>
    <col min="2" max="2" width="24.140625" customWidth="1"/>
    <col min="3" max="3" width="92.42578125" customWidth="1"/>
    <col min="8" max="8" width="14.7109375" customWidth="1"/>
    <col min="9" max="9" width="17.140625" customWidth="1"/>
  </cols>
  <sheetData>
    <row r="2" spans="1:5" x14ac:dyDescent="0.25">
      <c r="B2" t="s">
        <v>10</v>
      </c>
      <c r="C2" s="1">
        <v>0.33333333333333331</v>
      </c>
    </row>
    <row r="3" spans="1:5" ht="15.75" thickBot="1" x14ac:dyDescent="0.3"/>
    <row r="4" spans="1:5" ht="30" thickTop="1" thickBot="1" x14ac:dyDescent="0.5">
      <c r="B4" s="38" t="s">
        <v>2</v>
      </c>
      <c r="C4" s="38"/>
      <c r="D4" s="38"/>
    </row>
    <row r="5" spans="1:5" ht="20.25" thickTop="1" thickBot="1" x14ac:dyDescent="0.35">
      <c r="B5" s="20" t="s">
        <v>18</v>
      </c>
      <c r="C5" s="20" t="s">
        <v>15</v>
      </c>
      <c r="D5" s="20" t="s">
        <v>17</v>
      </c>
      <c r="E5" s="3"/>
    </row>
    <row r="6" spans="1:5" ht="60.75" thickTop="1" x14ac:dyDescent="0.25">
      <c r="B6" s="17" t="s">
        <v>21</v>
      </c>
      <c r="C6" s="24" t="s">
        <v>49</v>
      </c>
      <c r="D6" s="22">
        <v>1.3888888888888888E-2</v>
      </c>
    </row>
    <row r="7" spans="1:5" x14ac:dyDescent="0.25">
      <c r="B7" s="7" t="s">
        <v>6</v>
      </c>
      <c r="C7" s="23"/>
      <c r="D7" s="11"/>
    </row>
    <row r="8" spans="1:5" x14ac:dyDescent="0.25">
      <c r="A8" t="s">
        <v>11</v>
      </c>
      <c r="B8" s="7" t="s">
        <v>19</v>
      </c>
      <c r="C8" s="23" t="s">
        <v>42</v>
      </c>
      <c r="D8" s="11">
        <v>3.472222222222222E-3</v>
      </c>
    </row>
    <row r="9" spans="1:5" x14ac:dyDescent="0.25">
      <c r="B9" s="7" t="s">
        <v>30</v>
      </c>
      <c r="C9" s="23"/>
      <c r="D9" s="11"/>
    </row>
    <row r="10" spans="1:5" x14ac:dyDescent="0.25">
      <c r="B10" s="7" t="s">
        <v>28</v>
      </c>
      <c r="C10" s="23" t="s">
        <v>50</v>
      </c>
      <c r="D10" s="11">
        <v>4.1666666666666664E-2</v>
      </c>
    </row>
    <row r="11" spans="1:5" ht="90" x14ac:dyDescent="0.25">
      <c r="B11" s="7" t="s">
        <v>26</v>
      </c>
      <c r="C11" s="25" t="s">
        <v>51</v>
      </c>
      <c r="D11" s="11">
        <v>0.23611111111111113</v>
      </c>
    </row>
    <row r="12" spans="1:5" x14ac:dyDescent="0.25">
      <c r="B12" s="7" t="s">
        <v>32</v>
      </c>
      <c r="C12" s="25"/>
      <c r="D12" s="11"/>
    </row>
    <row r="13" spans="1:5" x14ac:dyDescent="0.25">
      <c r="B13" s="7" t="s">
        <v>31</v>
      </c>
      <c r="C13" s="25"/>
      <c r="D13" s="11"/>
    </row>
    <row r="14" spans="1:5" ht="105" x14ac:dyDescent="0.25">
      <c r="B14" s="7" t="s">
        <v>23</v>
      </c>
      <c r="C14" s="25" t="s">
        <v>48</v>
      </c>
      <c r="D14" s="11">
        <v>4.5138888888888888E-2</v>
      </c>
    </row>
    <row r="15" spans="1:5" x14ac:dyDescent="0.25">
      <c r="B15" s="7" t="s">
        <v>14</v>
      </c>
      <c r="C15" s="25"/>
      <c r="D15" s="11"/>
    </row>
    <row r="16" spans="1:5" ht="15.75" thickBot="1" x14ac:dyDescent="0.3">
      <c r="B16" s="12" t="s">
        <v>13</v>
      </c>
      <c r="C16" s="13"/>
      <c r="D16" s="14"/>
    </row>
    <row r="17" spans="2:4" ht="20.25" thickTop="1" thickBot="1" x14ac:dyDescent="0.35">
      <c r="B17" s="15" t="s">
        <v>8</v>
      </c>
      <c r="C17" s="39">
        <f>SUM(D6:D16)</f>
        <v>0.34027777777777779</v>
      </c>
      <c r="D17" s="39"/>
    </row>
    <row r="18" spans="2:4" ht="15.75" thickTop="1" x14ac:dyDescent="0.25"/>
    <row r="20" spans="2:4" x14ac:dyDescent="0.25">
      <c r="B20" t="s">
        <v>9</v>
      </c>
      <c r="C20" s="1">
        <f>IF(C17&gt;C2,C17-C2,0)</f>
        <v>6.9444444444444753E-3</v>
      </c>
    </row>
  </sheetData>
  <mergeCells count="2">
    <mergeCell ref="B4:D4"/>
    <mergeCell ref="C17:D1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0D2E-DF2C-46FF-88AF-6B2EDFD4B8A9}">
  <dimension ref="A2:D20"/>
  <sheetViews>
    <sheetView zoomScaleNormal="100" workbookViewId="0">
      <selection activeCell="C27" sqref="C27"/>
    </sheetView>
  </sheetViews>
  <sheetFormatPr defaultColWidth="11.42578125" defaultRowHeight="15" x14ac:dyDescent="0.25"/>
  <cols>
    <col min="2" max="2" width="24.140625" customWidth="1"/>
    <col min="3" max="3" width="88.140625"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3</v>
      </c>
      <c r="C4" s="38"/>
      <c r="D4" s="38"/>
    </row>
    <row r="5" spans="1:4" ht="20.25" thickTop="1" thickBot="1" x14ac:dyDescent="0.35">
      <c r="B5" s="20" t="s">
        <v>18</v>
      </c>
      <c r="C5" s="20" t="s">
        <v>15</v>
      </c>
      <c r="D5" s="20" t="s">
        <v>17</v>
      </c>
    </row>
    <row r="6" spans="1:4" ht="30.75" thickTop="1" x14ac:dyDescent="0.25">
      <c r="B6" s="17" t="s">
        <v>25</v>
      </c>
      <c r="C6" s="24" t="s">
        <v>55</v>
      </c>
      <c r="D6" s="22">
        <v>1.3888888888888888E-2</v>
      </c>
    </row>
    <row r="7" spans="1:4" x14ac:dyDescent="0.25">
      <c r="B7" s="7" t="s">
        <v>6</v>
      </c>
      <c r="C7" s="23"/>
      <c r="D7" s="11"/>
    </row>
    <row r="8" spans="1:4" ht="30" x14ac:dyDescent="0.25">
      <c r="A8" t="s">
        <v>11</v>
      </c>
      <c r="B8" s="7" t="s">
        <v>52</v>
      </c>
      <c r="C8" s="23" t="s">
        <v>53</v>
      </c>
      <c r="D8" s="11">
        <v>7.2916666666666671E-2</v>
      </c>
    </row>
    <row r="9" spans="1:4" x14ac:dyDescent="0.25">
      <c r="B9" s="7" t="s">
        <v>19</v>
      </c>
      <c r="C9" s="23" t="s">
        <v>42</v>
      </c>
      <c r="D9" s="11">
        <v>3.472222222222222E-3</v>
      </c>
    </row>
    <row r="10" spans="1:4" x14ac:dyDescent="0.25">
      <c r="B10" s="7" t="s">
        <v>7</v>
      </c>
      <c r="C10" s="23"/>
      <c r="D10" s="11"/>
    </row>
    <row r="11" spans="1:4" x14ac:dyDescent="0.25">
      <c r="B11" s="7" t="s">
        <v>29</v>
      </c>
      <c r="C11" s="25" t="s">
        <v>54</v>
      </c>
      <c r="D11" s="11">
        <v>2.4305555555555556E-2</v>
      </c>
    </row>
    <row r="12" spans="1:4" x14ac:dyDescent="0.25">
      <c r="B12" s="7" t="s">
        <v>5</v>
      </c>
      <c r="C12" s="25"/>
      <c r="D12" s="11"/>
    </row>
    <row r="13" spans="1:4" x14ac:dyDescent="0.25">
      <c r="B13" s="7" t="s">
        <v>16</v>
      </c>
      <c r="C13" s="25" t="s">
        <v>57</v>
      </c>
      <c r="D13" s="11">
        <v>2.7777777777777776E-2</v>
      </c>
    </row>
    <row r="14" spans="1:4" ht="105" x14ac:dyDescent="0.25">
      <c r="B14" s="7" t="s">
        <v>23</v>
      </c>
      <c r="C14" s="25" t="s">
        <v>56</v>
      </c>
      <c r="D14" s="11">
        <v>2.4305555555555556E-2</v>
      </c>
    </row>
    <row r="15" spans="1:4" x14ac:dyDescent="0.25">
      <c r="B15" s="7" t="s">
        <v>14</v>
      </c>
      <c r="C15" s="25" t="s">
        <v>58</v>
      </c>
      <c r="D15" s="11">
        <v>4.1666666666666664E-2</v>
      </c>
    </row>
    <row r="16" spans="1:4" ht="165.75" thickBot="1" x14ac:dyDescent="0.3">
      <c r="B16" s="12" t="s">
        <v>26</v>
      </c>
      <c r="C16" s="13" t="s">
        <v>59</v>
      </c>
      <c r="D16" s="14">
        <v>0.15625</v>
      </c>
    </row>
    <row r="17" spans="2:4" ht="20.25" thickTop="1" thickBot="1" x14ac:dyDescent="0.35">
      <c r="B17" s="15" t="s">
        <v>8</v>
      </c>
      <c r="C17" s="39">
        <f>SUM(D6:D16)</f>
        <v>0.36458333333333331</v>
      </c>
      <c r="D17" s="39"/>
    </row>
    <row r="18" spans="2:4" ht="15.75" thickTop="1" x14ac:dyDescent="0.25"/>
    <row r="20" spans="2:4" x14ac:dyDescent="0.25">
      <c r="B20" t="s">
        <v>9</v>
      </c>
      <c r="C20" s="1">
        <f>IF(C17&gt;C2,C17-C2,0)</f>
        <v>3.125E-2</v>
      </c>
    </row>
  </sheetData>
  <mergeCells count="2">
    <mergeCell ref="B4:D4"/>
    <mergeCell ref="C17:D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C1D8-ADAD-4649-9559-414264B70E9A}">
  <dimension ref="A2:D20"/>
  <sheetViews>
    <sheetView zoomScale="115" zoomScaleNormal="115" workbookViewId="0">
      <selection activeCell="D15" sqref="D15"/>
    </sheetView>
  </sheetViews>
  <sheetFormatPr defaultColWidth="11.42578125" defaultRowHeight="15" x14ac:dyDescent="0.25"/>
  <cols>
    <col min="2" max="2" width="24.28515625" customWidth="1"/>
    <col min="3" max="3" width="89"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4</v>
      </c>
      <c r="C4" s="38"/>
      <c r="D4" s="38"/>
    </row>
    <row r="5" spans="1:4" ht="20.25" thickTop="1" thickBot="1" x14ac:dyDescent="0.35">
      <c r="B5" s="20" t="s">
        <v>18</v>
      </c>
      <c r="C5" s="20" t="s">
        <v>15</v>
      </c>
      <c r="D5" s="20" t="s">
        <v>17</v>
      </c>
    </row>
    <row r="6" spans="1:4" ht="15.75" thickTop="1" x14ac:dyDescent="0.25">
      <c r="B6" s="17" t="s">
        <v>25</v>
      </c>
      <c r="C6" s="24"/>
      <c r="D6" s="22"/>
    </row>
    <row r="7" spans="1:4" x14ac:dyDescent="0.25">
      <c r="B7" s="7" t="s">
        <v>12</v>
      </c>
      <c r="C7" s="23"/>
      <c r="D7" s="11"/>
    </row>
    <row r="8" spans="1:4" x14ac:dyDescent="0.25">
      <c r="A8" t="s">
        <v>11</v>
      </c>
      <c r="B8" s="7" t="s">
        <v>24</v>
      </c>
      <c r="C8" s="23"/>
      <c r="D8" s="11"/>
    </row>
    <row r="9" spans="1:4" x14ac:dyDescent="0.25">
      <c r="B9" s="7" t="s">
        <v>19</v>
      </c>
      <c r="C9" s="23" t="s">
        <v>64</v>
      </c>
      <c r="D9" s="11">
        <v>3.472222222222222E-3</v>
      </c>
    </row>
    <row r="10" spans="1:4" x14ac:dyDescent="0.25">
      <c r="B10" s="7" t="s">
        <v>7</v>
      </c>
      <c r="C10" s="23"/>
      <c r="D10" s="11"/>
    </row>
    <row r="11" spans="1:4" ht="30" x14ac:dyDescent="0.25">
      <c r="B11" s="7" t="s">
        <v>5</v>
      </c>
      <c r="C11" s="25" t="s">
        <v>60</v>
      </c>
      <c r="D11" s="11">
        <v>3.472222222222222E-3</v>
      </c>
    </row>
    <row r="12" spans="1:4" x14ac:dyDescent="0.25">
      <c r="B12" s="7" t="s">
        <v>6</v>
      </c>
      <c r="C12" s="25"/>
      <c r="D12" s="11"/>
    </row>
    <row r="13" spans="1:4" ht="60" x14ac:dyDescent="0.25">
      <c r="B13" s="7" t="s">
        <v>13</v>
      </c>
      <c r="C13" s="25" t="s">
        <v>62</v>
      </c>
      <c r="D13" s="11">
        <v>3.4722222222222224E-2</v>
      </c>
    </row>
    <row r="14" spans="1:4" ht="90" x14ac:dyDescent="0.25">
      <c r="B14" s="7" t="s">
        <v>23</v>
      </c>
      <c r="C14" s="25" t="s">
        <v>61</v>
      </c>
      <c r="D14" s="11">
        <v>2.0833333333333332E-2</v>
      </c>
    </row>
    <row r="15" spans="1:4" ht="90" x14ac:dyDescent="0.25">
      <c r="B15" s="7" t="s">
        <v>14</v>
      </c>
      <c r="C15" s="25" t="s">
        <v>63</v>
      </c>
      <c r="D15" s="11">
        <v>9.7222222222222224E-2</v>
      </c>
    </row>
    <row r="16" spans="1:4" ht="45.75" thickBot="1" x14ac:dyDescent="0.3">
      <c r="B16" s="12" t="s">
        <v>26</v>
      </c>
      <c r="C16" s="13" t="s">
        <v>65</v>
      </c>
      <c r="D16" s="14">
        <v>0.16666666666666666</v>
      </c>
    </row>
    <row r="17" spans="2:4" ht="20.25" thickTop="1" thickBot="1" x14ac:dyDescent="0.35">
      <c r="B17" s="15" t="s">
        <v>8</v>
      </c>
      <c r="C17" s="39">
        <f>SUM(D6:D16)</f>
        <v>0.32638888888888884</v>
      </c>
      <c r="D17" s="39"/>
    </row>
    <row r="18" spans="2:4" ht="15.75" thickTop="1" x14ac:dyDescent="0.25"/>
    <row r="20" spans="2:4" x14ac:dyDescent="0.25">
      <c r="B20" t="s">
        <v>9</v>
      </c>
      <c r="C20" s="1">
        <f>IF(C17&gt;C2,C17-C2,0)</f>
        <v>0</v>
      </c>
    </row>
  </sheetData>
  <mergeCells count="2">
    <mergeCell ref="B4:D4"/>
    <mergeCell ref="C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Résumé de la semaine</vt:lpstr>
      <vt:lpstr>Lundi</vt:lpstr>
      <vt:lpstr>Mardi</vt:lpstr>
      <vt:lpstr>Mercredi</vt:lpstr>
      <vt:lpstr>Jeudi</vt:lpstr>
      <vt:lpstr>Vendredi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Catarino Dinis, Jimmy</cp:lastModifiedBy>
  <dcterms:created xsi:type="dcterms:W3CDTF">2019-01-31T15:30:09Z</dcterms:created>
  <dcterms:modified xsi:type="dcterms:W3CDTF">2019-08-26T12:05:07Z</dcterms:modified>
</cp:coreProperties>
</file>