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F407C0E7-8928-4A8C-9C41-5AF73D87B212}" xr6:coauthVersionLast="31" xr6:coauthVersionMax="40" xr10:uidLastSave="{00000000-0000-0000-0000-000000000000}"/>
  <bookViews>
    <workbookView xWindow="-90" yWindow="-90" windowWidth="14460" windowHeight="5340"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7" l="1"/>
  <c r="C14" i="7"/>
  <c r="C13" i="7"/>
  <c r="C12" i="7"/>
  <c r="C11" i="7"/>
  <c r="C10" i="7"/>
  <c r="C7" i="7"/>
  <c r="C6" i="7"/>
  <c r="C5" i="7"/>
  <c r="C4" i="7"/>
  <c r="C3" i="7"/>
  <c r="C18" i="7" l="1"/>
  <c r="C18" i="3" l="1"/>
  <c r="C20" i="3" s="1"/>
  <c r="C17" i="2" l="1"/>
  <c r="C17" i="4"/>
  <c r="C17" i="5"/>
  <c r="C17" i="6"/>
  <c r="C20" i="6" s="1"/>
  <c r="C20" i="5" l="1"/>
  <c r="C19" i="2"/>
  <c r="C20" i="4" l="1"/>
</calcChain>
</file>

<file path=xl/sharedStrings.xml><?xml version="1.0" encoding="utf-8"?>
<sst xmlns="http://schemas.openxmlformats.org/spreadsheetml/2006/main" count="144" uniqueCount="64">
  <si>
    <t>Lundi</t>
  </si>
  <si>
    <t>Mardi</t>
  </si>
  <si>
    <t>Mercredi</t>
  </si>
  <si>
    <t>Jeudi</t>
  </si>
  <si>
    <t>Vendredi</t>
  </si>
  <si>
    <t>Ipad</t>
  </si>
  <si>
    <t>RMA</t>
  </si>
  <si>
    <t>Audio Visuel</t>
  </si>
  <si>
    <t>Total</t>
  </si>
  <si>
    <t>Heure Sup.</t>
  </si>
  <si>
    <t>Durée Max. journée</t>
  </si>
  <si>
    <t>:</t>
  </si>
  <si>
    <t>PC voyager/participant</t>
  </si>
  <si>
    <t>Documentation</t>
  </si>
  <si>
    <t>Installation</t>
  </si>
  <si>
    <t>Description</t>
  </si>
  <si>
    <t>Meeting</t>
  </si>
  <si>
    <t>Heure</t>
  </si>
  <si>
    <t>Type</t>
  </si>
  <si>
    <t>Excel</t>
  </si>
  <si>
    <t>Intervention (chez l'IT)</t>
  </si>
  <si>
    <t>Intervention (ticketing)</t>
  </si>
  <si>
    <t>autres</t>
  </si>
  <si>
    <t>Intervention (Chez l'IT)</t>
  </si>
  <si>
    <t>Check Salle</t>
  </si>
  <si>
    <t>Intervention(ticketing)</t>
  </si>
  <si>
    <t>Autres</t>
  </si>
  <si>
    <t>Total heure</t>
  </si>
  <si>
    <t>PC  voyager/participant</t>
  </si>
  <si>
    <t>Rangement</t>
  </si>
  <si>
    <t>Audio visuel</t>
  </si>
  <si>
    <t>PowerPoint</t>
  </si>
  <si>
    <t>Photoshop</t>
  </si>
  <si>
    <t>ipad</t>
  </si>
  <si>
    <t>photoshop</t>
  </si>
  <si>
    <t>Check d'un pc en RMA</t>
  </si>
  <si>
    <t>Check de mes mails
Mail office pour changer la protection de mon bagde - l'ancien est cassé
Nath m'a parlé d'une nouvelle idée qu'elle a eu avec steve pour faire des vidéos explicatives concernant les nouvelles imprimantes - ça m'intéresse et je vais y participer
Bureau calme
Enregistrement d'une vidéo avec Nath - J'ai regardé avec Steve comment il fait le montage de la vidéo</t>
  </si>
  <si>
    <t>Remplissage de mon journal de bord d'il y a 2 semaines
Remplissage de mon journal de bord</t>
  </si>
  <si>
    <t>Demande pour installer une caméra demain à 13h30
Nouvelle arrivante - je lui ai apporté son pc - elle a un problème de clavier et souris avec sa docking - la docking n'a pas été MAJ donc j'ai changé la docking
Nouvelle arrivante - changement de son MDP et petite explication du fonctionnement de notre intranet
Aide d'une personne pour se co au wifi guest
Une personne ne peut installer de logiciels sur son MAC, la personne dit qu'elle n'a pas de compte admin pour approuver l'installation. Connexion en Admin sur son MAC -&gt; system preference -&gt; User &amp; Group - Il y a un compte admin appartenant à la personne - Reset du MDP de ce compte - déconnexion du compte admin puis reconnection avec le compte simple de la personne - la personne lance l'installation et entre ses credentials de son compte admin et c'est tout bon
Une personne a bloquer son compte à force de taper son MDP faux - déblocage du compte - attention la personne a le caps lock activé donc toute ses lettres sont en majuscule et ce qui explique pourquoi elle tape faux son MDP</t>
  </si>
  <si>
    <t>Check de mes tickets concernant mes RMA
Installation d'un programme pour une personne - 1 programme sur 2 bon - le 2ème doit d'abord désinstaller l'ancienne version mais cela prend du temps parce que le pc est très lent et le logiciel est lourd - j'ai parlé avec un collègue pour cela - on attend que la personne revienne puis on la contacte afin de voir, on se connecte à distance puis on regarde si on peut tenter de faire quelque chose sinon on prépare un autre pc - check sur internet pour son problème d'installation - trouvé une option sous excel - go chez la personne - la personne doit lancer datastream, se connecter puis on démarre excel, on va dans l'onglet Thomas ..., on se connecte, cela se connecte sous le compte avec lequel on s'est connecté sous datastream - la personne a ses accès</t>
  </si>
  <si>
    <t>Check des tickets
Envoi d'un mail à une personne concernant le reset de son mot de passe pour le modifier directement avec - en attente d'une réponse</t>
  </si>
  <si>
    <t>Remplissage de mon journal de bord</t>
  </si>
  <si>
    <t>Check des mails
Bureau calme</t>
  </si>
  <si>
    <t>Tuto</t>
  </si>
  <si>
    <t>Changement d'écran au Nestlé</t>
  </si>
  <si>
    <t>Compte bloqué - déblocage du compte avec l'AD
Changement de MDP
Direction le design avec un collègue pour me montrer quelque chose - ils sont en meeting - on a regarder ou en sont les travaux pour voir ce qu'il faudra bouger
Compte bloqué - déblocage du compte avec l'AD
Direction le design pour essayer avec un collègue à faire afficher un compte lors du démarrage du MAC - Suppression de 2 anciens comptes qui n'ont plus rien à faire là - on n'arrive pas à se connecter sur le compte de la personne - reset du MDP de la personne - on a gardé le même - ne marche pas pour se connecter sur le MAC - j'arrive à me connecter sur mon pc avec son compte - on met à jour le MAC en faisant ses MAJ système et retour au bureau pendant la MAJ - aprés la MAJ, on y retour
Une personne a un nouveau laptop et on doit y ajouter les imprimantes - le pc n'arrive pas à communiquer avec le serveur des imprimantes - changement du langage du pc parce que le chinois, je comprend pas - déconnexion du wifi guest puis reconnection - j'arrive à joindre le serveur mtn et j'ai installé l'imprimante
Problème de connexion au MBAcloud - la personne utilise son gmail et non son MBA email
Compte bloqué - déblocage du compte avec l'AD
Besoin d'aide pour configurer une webcam pour un webex - j'y vais avec PA pour m'aider et y a très peu de temps - changement de caméra parce qu'elle n'affiche rien - tout est bon
Une personne a un problème d'écran - envoi d'un message sur Jabber pour savoir quand je peux passer dans son bureau pour changer cela
Une personne n'a pas changé son MDP - grosse galère pour qu'elle arrive à le changer parce qu'elle ne mettaient que des anciens qu'elle avait déjà utilisé - MDP changé
Demande d'info pour un Webex à 16h
Une personne veut voir un collègue</t>
  </si>
  <si>
    <t>Check pour le pc que l'on doit payer en RMA - c'est un T480s reçu en septembre dernier - mon collègue va s'occuper du paiement</t>
  </si>
  <si>
    <t>Remplissage du journal de bord</t>
  </si>
  <si>
    <t>Check de mes heures sup
Check des mails
Bureau calme</t>
  </si>
  <si>
    <t>Check des tickets que je dois faire
Problème d'imprimante - la personne n'arrive pas à imprimer - la personne a installé les imprimantes mais elle sélectionne les anciennes lorsqu'elle imprime - changement de l'imprimante lors de l'impression et tout est bon
Problème d'ordi qui ne veut pas charger - ajout d'un chargeur pour charger l'ordi - le T460s ne s'affiche pas sur l'écran - changement de cable, de docking, de chargeur de docking, etc... pendant 1h - le T450s passe en VGA, le T480s passe sans problème mais le T460s ne veut pas du tout - pour le moment la personne va devoir travailler sur l'écran du pc et nous allons organiser un changement d'ordinateur pour ces personnes soit jeudi ou vendredi - retour à l'infocenter pour leur expliquer comment cela va se passer - la personne en T450s va passer sous un T480s et pareil pour celle qui un T460s</t>
  </si>
  <si>
    <t>Un MBA veut lancer un Webex et ne sais pas comment faire - go dans le donjon pour lui expliquer comment lancer tout ça
Réception de matériel prêté - check du matériel - tout est bon
Le même MBA qu'avant à un problème  - ils doivent faire l'appel mtn mais il veut utiliser la caméra cisco et le spyder - appel de PA pour lui demander comment activer le spyder et la caméra - j'ai branché le cable mais le pc de la personne n'arrete pas de se déconnecter de l'ordinateur donc il perd la connection avec la caméra - certains s'impatientent - je dois relancer le meeting sur un autre ordi parce que l'autre ne fait que perdre la connection - pendant que je relance le meeting sur l'autre ordi, une autre personne a lancé l'appel sur le spyder et je me suis fait chasser de la salle :(
Demande de chargeur - création d'un meeting durant toute la journée pour que la personne nous rende le chargeur
Problème d'écran - un écran ne s'allume plus, la personne a touché à ses câbles - le cable VGA n'était pas correctement placé
Demande de Yubikey - Préparation d'une Yubikey
Configuration des nouvelles imprimantes sur un pc + configuration de son téléphone IP
Changement de MDP pour Outlook sur un téléphone - la personne a besoin d'aide pour changer son MDP - la personne vient de le changer sur son pc il y a 10-15 min donc le téléphone ne demande pas encore de devoir se reconnecter - la personne a une tablette chez lui donc il devra probablement remettre le mot de passe sur sa tablette aussi
Une personne veut récupérer son MAC - Un de mes collègues s'en est occupé - le MAC de la personne est mort, mon collègue n'a rien pu faire - il l'a ouvert et y a trouvé du sable dedans :) ce qui explique pourquoi les composants sont morts</t>
  </si>
  <si>
    <t>Meeting avec Luca concernant ma 3ème note de stage</t>
  </si>
  <si>
    <t>Eqbal m'a beaucoup aidé pour faire mon photoshop pour ma photo murale - dernière retouche sur ma photo</t>
  </si>
  <si>
    <t>Discussion avec les collègues des vacances et de la suite - pause cacao
Prendre une photo de moi au mini golf d'IMD pour la photo murale
Impression et signature de mon évaluation - signature de Luca - envoi de la feuille de note à M.Ithurbide afin qu'il la signe
Bureau calme</t>
  </si>
  <si>
    <t>Préparation d'une caméra avec tripod et câble
Préparation d'un appareil photo - mise en charge de l'appareil
Ecriture sur 2 bouts de papier concernant 2 grosses commandes pour septembre - Cela sera pour les prochains stagiaire - Je vais réecrire tout cela au propre sur Word puis imprimer la feuille - Mise en propre de tout cela sous Word puis impression</t>
  </si>
  <si>
    <t>Problème de compte bloqué - déblocage du compte - suppression du mail IMD sur le téléphone puis ajout
Check dans le campus du matériel qui a été rendu par les dernières personnes qui sont partis
INfoCenter - j'ai trouvé la solution pour le T460s - j'ai mis un adaptateur VGA to MiniDP
Récupération d'un TurningPoint - ils sont tous dedans - tout est bon</t>
  </si>
  <si>
    <t xml:space="preserve">Préparation de 20 caméras - chargeur, feuilles d'explication </t>
  </si>
  <si>
    <t>Petit déjeuner
Bureau calme</t>
  </si>
  <si>
    <t>Installation des caméras sur tripods avec la feuille</t>
  </si>
  <si>
    <t>Livraison ipad</t>
  </si>
  <si>
    <t>Check study room</t>
  </si>
  <si>
    <t>Compte bloqué - déblocage du compte
Problème d'impression - la personne imprime sur la mauvaise imprimante
Demande d'adaptateur pour prise européenne
Déménagement d'un directeur - comme ça
Récupération de matériels d'une personne qui est parti
Iphone - le calendrier ne se met plus à jour par rapport au calendrier sur Outlook - suppression du compte outlook puis ajout de nouveau
Demande de pc pour un voyage - préparation d'un pc participant - chargeur + 2 adaptateurs</t>
  </si>
  <si>
    <t>Check pour un ticket - demande d'information à une personne concernant son commentaire</t>
  </si>
  <si>
    <r>
      <t xml:space="preserve">Commentaire:
</t>
    </r>
    <r>
      <rPr>
        <sz val="12"/>
        <color theme="0"/>
        <rFont val="Calibri"/>
        <family val="2"/>
        <scheme val="minor"/>
      </rPr>
      <t>Pendant cette semaine, J'ai effectué un peu plus d'interventions que les dernières semaines. J'ai dû m'occuper de lancer un Webex, j'y ai découvert les gens qui reviennent vous chercher 5 min avant qu'ils ne doivent commencer.
J'ai effectuer mon évaluation concernant ma 3ème note de stage.
J'ai fait quelques déménagement de bureaux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</si>
</sst>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0"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Photoshop</c:v>
                </c:pt>
                <c:pt idx="8">
                  <c:v>Intervention (chez l'IT)</c:v>
                </c:pt>
                <c:pt idx="9">
                  <c:v>Autres</c:v>
                </c:pt>
                <c:pt idx="10">
                  <c:v>Meeting</c:v>
                </c:pt>
                <c:pt idx="11">
                  <c:v>Excel</c:v>
                </c:pt>
                <c:pt idx="12">
                  <c:v>Installation</c:v>
                </c:pt>
                <c:pt idx="13">
                  <c:v>PowerPoint</c:v>
                </c:pt>
              </c:strCache>
            </c:strRef>
          </c:cat>
          <c:val>
            <c:numRef>
              <c:f>'Résumé de la semaine'!$C$3:$C$16</c:f>
              <c:numCache>
                <c:formatCode>[$-F400]h:mm:ss\ AM/PM</c:formatCode>
                <c:ptCount val="14"/>
                <c:pt idx="0">
                  <c:v>0.25347222222222221</c:v>
                </c:pt>
                <c:pt idx="1">
                  <c:v>1.0416666666666666E-2</c:v>
                </c:pt>
                <c:pt idx="2">
                  <c:v>3.125E-2</c:v>
                </c:pt>
                <c:pt idx="3">
                  <c:v>3.125E-2</c:v>
                </c:pt>
                <c:pt idx="4">
                  <c:v>2.7777777777777776E-2</c:v>
                </c:pt>
                <c:pt idx="7">
                  <c:v>8.6805555555555552E-2</c:v>
                </c:pt>
                <c:pt idx="8">
                  <c:v>0.4861111111111111</c:v>
                </c:pt>
                <c:pt idx="9">
                  <c:v>0.625</c:v>
                </c:pt>
                <c:pt idx="10">
                  <c:v>2.4305555555555556E-2</c:v>
                </c:pt>
                <c:pt idx="11">
                  <c:v>5.902777777777779E-2</c:v>
                </c:pt>
                <c:pt idx="12">
                  <c:v>4.8611111111111105E-2</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Rangement</c:v>
                </c:pt>
                <c:pt idx="3">
                  <c:v>RMA</c:v>
                </c:pt>
                <c:pt idx="4">
                  <c:v>Audio Visuel</c:v>
                </c:pt>
                <c:pt idx="5">
                  <c:v>PC voyager/participant</c:v>
                </c:pt>
                <c:pt idx="6">
                  <c:v>Installation</c:v>
                </c:pt>
                <c:pt idx="7">
                  <c:v>Documentation</c:v>
                </c:pt>
                <c:pt idx="8">
                  <c:v>Intervention (chez l'IT)</c:v>
                </c:pt>
                <c:pt idx="9">
                  <c:v>Autres</c:v>
                </c:pt>
                <c:pt idx="10">
                  <c:v>Meeting</c:v>
                </c:pt>
                <c:pt idx="11">
                  <c:v>Excel</c:v>
                </c:pt>
              </c:strCache>
            </c:strRef>
          </c:cat>
          <c:val>
            <c:numRef>
              <c:f>Lundi!$D$5:$D$16</c:f>
              <c:numCache>
                <c:formatCode>[$-F400]h:mm:ss\ AM/PM</c:formatCode>
                <c:ptCount val="12"/>
                <c:pt idx="0">
                  <c:v>9.375E-2</c:v>
                </c:pt>
                <c:pt idx="3">
                  <c:v>1.7361111111111112E-2</c:v>
                </c:pt>
                <c:pt idx="8">
                  <c:v>7.9861111111111105E-2</c:v>
                </c:pt>
                <c:pt idx="9">
                  <c:v>0.12847222222222224</c:v>
                </c:pt>
                <c:pt idx="11">
                  <c:v>2.4305555555555556E-2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Rangement</c:v>
                </c:pt>
                <c:pt idx="4">
                  <c:v>Audio Visuel</c:v>
                </c:pt>
                <c:pt idx="5">
                  <c:v>PC voyager/participant</c:v>
                </c:pt>
                <c:pt idx="6">
                  <c:v>Documentation</c:v>
                </c:pt>
                <c:pt idx="7">
                  <c:v>PowerPoint</c:v>
                </c:pt>
                <c:pt idx="8">
                  <c:v>Intervention (chez l'IT)</c:v>
                </c:pt>
                <c:pt idx="9">
                  <c:v>Installation</c:v>
                </c:pt>
                <c:pt idx="10">
                  <c:v>Photoshop</c:v>
                </c:pt>
                <c:pt idx="11">
                  <c:v>autres</c:v>
                </c:pt>
              </c:strCache>
            </c:strRef>
          </c:cat>
          <c:val>
            <c:numRef>
              <c:f>Mardi!$D$6:$D$17</c:f>
              <c:numCache>
                <c:formatCode>[$-F400]h:mm:ss\ AM/PM</c:formatCode>
                <c:ptCount val="12"/>
                <c:pt idx="0">
                  <c:v>2.0833333333333332E-2</c:v>
                </c:pt>
                <c:pt idx="2">
                  <c:v>1.3888888888888888E-2</c:v>
                </c:pt>
                <c:pt idx="8">
                  <c:v>0.19097222222222221</c:v>
                </c:pt>
                <c:pt idx="9">
                  <c:v>2.0833333333333332E-2</c:v>
                </c:pt>
                <c:pt idx="10">
                  <c:v>4.1666666666666664E-2</c:v>
                </c:pt>
                <c:pt idx="11">
                  <c:v>5.2083333333333336E-2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RMA</c:v>
                </c:pt>
                <c:pt idx="2">
                  <c:v>Excel</c:v>
                </c:pt>
                <c:pt idx="3">
                  <c:v>Audio visuel</c:v>
                </c:pt>
                <c:pt idx="4">
                  <c:v>PC  voyager/participant</c:v>
                </c:pt>
                <c:pt idx="5">
                  <c:v>Autres</c:v>
                </c:pt>
                <c:pt idx="6">
                  <c:v>Photoshop</c:v>
                </c:pt>
                <c:pt idx="7">
                  <c:v>PowerPoint</c:v>
                </c:pt>
                <c:pt idx="8">
                  <c:v>Intervention (Chez l'IT)</c:v>
                </c:pt>
                <c:pt idx="9">
                  <c:v>Installation</c:v>
                </c:pt>
                <c:pt idx="10">
                  <c:v>Documentation</c:v>
                </c:pt>
              </c:strCache>
            </c:strRef>
          </c:cat>
          <c:val>
            <c:numRef>
              <c:f>Mercredi!$D$6:$D$16</c:f>
              <c:numCache>
                <c:formatCode>[$-F400]h:mm:ss\ AM/PM</c:formatCode>
                <c:ptCount val="11"/>
                <c:pt idx="0">
                  <c:v>7.6388888888888895E-2</c:v>
                </c:pt>
                <c:pt idx="1">
                  <c:v>1.3888888888888888E-2</c:v>
                </c:pt>
                <c:pt idx="2">
                  <c:v>6.9444444444444441E-3</c:v>
                </c:pt>
                <c:pt idx="5">
                  <c:v>0.12847222222222224</c:v>
                </c:pt>
                <c:pt idx="8">
                  <c:v>0.1076388888888889</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RMA</c:v>
                </c:pt>
                <c:pt idx="2">
                  <c:v>Documentation</c:v>
                </c:pt>
                <c:pt idx="3">
                  <c:v>Excel</c:v>
                </c:pt>
                <c:pt idx="4">
                  <c:v>Audio Visuel</c:v>
                </c:pt>
                <c:pt idx="5">
                  <c:v>Photoshop</c:v>
                </c:pt>
                <c:pt idx="6">
                  <c:v>Ipad</c:v>
                </c:pt>
                <c:pt idx="7">
                  <c:v>Meeting</c:v>
                </c:pt>
                <c:pt idx="8">
                  <c:v>Intervention (Chez l'IT)</c:v>
                </c:pt>
                <c:pt idx="9">
                  <c:v>Installation</c:v>
                </c:pt>
                <c:pt idx="10">
                  <c:v>Autres</c:v>
                </c:pt>
              </c:strCache>
            </c:strRef>
          </c:cat>
          <c:val>
            <c:numRef>
              <c:f>Jeudi!$D$6:$D$16</c:f>
              <c:numCache>
                <c:formatCode>[$-F400]h:mm:ss\ AM/PM</c:formatCode>
                <c:ptCount val="11"/>
                <c:pt idx="0">
                  <c:v>5.2083333333333336E-2</c:v>
                </c:pt>
                <c:pt idx="3">
                  <c:v>6.9444444444444441E-3</c:v>
                </c:pt>
                <c:pt idx="5">
                  <c:v>4.5138888888888888E-2</c:v>
                </c:pt>
                <c:pt idx="7">
                  <c:v>2.4305555555555556E-2</c:v>
                </c:pt>
                <c:pt idx="8">
                  <c:v>3.125E-2</c:v>
                </c:pt>
                <c:pt idx="10">
                  <c:v>0.17361111111111113</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PC voyager/participant</c:v>
                </c:pt>
                <c:pt idx="2">
                  <c:v>Check Salle</c:v>
                </c:pt>
                <c:pt idx="3">
                  <c:v>Excel</c:v>
                </c:pt>
                <c:pt idx="4">
                  <c:v>Audio Visuel</c:v>
                </c:pt>
                <c:pt idx="5">
                  <c:v>Ipad</c:v>
                </c:pt>
                <c:pt idx="6">
                  <c:v>RMA</c:v>
                </c:pt>
                <c:pt idx="7">
                  <c:v>photoshop</c:v>
                </c:pt>
                <c:pt idx="8">
                  <c:v>Intervention (Chez l'IT)</c:v>
                </c:pt>
                <c:pt idx="9">
                  <c:v>Installation</c:v>
                </c:pt>
                <c:pt idx="10">
                  <c:v>Autres</c:v>
                </c:pt>
              </c:strCache>
            </c:strRef>
          </c:cat>
          <c:val>
            <c:numRef>
              <c:f>Vendredi!$D$6:$D$16</c:f>
              <c:numCache>
                <c:formatCode>[$-F400]h:mm:ss\ AM/PM</c:formatCode>
                <c:ptCount val="11"/>
                <c:pt idx="0">
                  <c:v>1.0416666666666666E-2</c:v>
                </c:pt>
                <c:pt idx="2">
                  <c:v>3.125E-2</c:v>
                </c:pt>
                <c:pt idx="3">
                  <c:v>6.9444444444444441E-3</c:v>
                </c:pt>
                <c:pt idx="4">
                  <c:v>2.7777777777777776E-2</c:v>
                </c:pt>
                <c:pt idx="5">
                  <c:v>1.0416666666666666E-2</c:v>
                </c:pt>
                <c:pt idx="8">
                  <c:v>7.6388888888888895E-2</c:v>
                </c:pt>
                <c:pt idx="9">
                  <c:v>2.7777777777777776E-2</c:v>
                </c:pt>
                <c:pt idx="10">
                  <c:v>0.1423611111111111</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225515</xdr:colOff>
      <xdr:row>0</xdr:row>
      <xdr:rowOff>157028</xdr:rowOff>
    </xdr:from>
    <xdr:to>
      <xdr:col>15</xdr:col>
      <xdr:colOff>256760</xdr:colOff>
      <xdr:row>22</xdr:row>
      <xdr:rowOff>173936</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417447</xdr:colOff>
      <xdr:row>0</xdr:row>
      <xdr:rowOff>102882</xdr:rowOff>
    </xdr:from>
    <xdr:to>
      <xdr:col>14</xdr:col>
      <xdr:colOff>161925</xdr:colOff>
      <xdr:row>17</xdr:row>
      <xdr:rowOff>114301</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6"/>
  <sheetViews>
    <sheetView tabSelected="1" zoomScale="145" zoomScaleNormal="145" workbookViewId="0">
      <selection activeCell="G21" sqref="G21"/>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18</v>
      </c>
      <c r="C2" s="33" t="s">
        <v>17</v>
      </c>
    </row>
    <row r="3" spans="2:3" x14ac:dyDescent="0.25">
      <c r="B3" s="30" t="s">
        <v>21</v>
      </c>
      <c r="C3" s="34">
        <f>SUM(Lundi!D5,Mardi!D6,Mercredi!D6,Jeudi!D6,Vendredi!D6)</f>
        <v>0.25347222222222221</v>
      </c>
    </row>
    <row r="4" spans="2:3" x14ac:dyDescent="0.25">
      <c r="B4" s="30" t="s">
        <v>5</v>
      </c>
      <c r="C4" s="34">
        <f>SUM(Vendredi!D11)</f>
        <v>1.0416666666666666E-2</v>
      </c>
    </row>
    <row r="5" spans="2:3" x14ac:dyDescent="0.25">
      <c r="B5" s="30" t="s">
        <v>24</v>
      </c>
      <c r="C5" s="34">
        <f>SUM(Vendredi!D8)</f>
        <v>3.125E-2</v>
      </c>
    </row>
    <row r="6" spans="2:3" x14ac:dyDescent="0.25">
      <c r="B6" s="30" t="s">
        <v>6</v>
      </c>
      <c r="C6" s="34">
        <f>SUM(Lundi!D8,Mercredi!D7)</f>
        <v>3.125E-2</v>
      </c>
    </row>
    <row r="7" spans="2:3" x14ac:dyDescent="0.25">
      <c r="B7" s="30" t="s">
        <v>7</v>
      </c>
      <c r="C7" s="34">
        <f>SUM(Vendredi!D10)</f>
        <v>2.7777777777777776E-2</v>
      </c>
    </row>
    <row r="8" spans="2:3" x14ac:dyDescent="0.25">
      <c r="B8" s="30" t="s">
        <v>12</v>
      </c>
      <c r="C8" s="34"/>
    </row>
    <row r="9" spans="2:3" x14ac:dyDescent="0.25">
      <c r="B9" s="30" t="s">
        <v>13</v>
      </c>
      <c r="C9" s="34"/>
    </row>
    <row r="10" spans="2:3" x14ac:dyDescent="0.25">
      <c r="B10" s="30" t="s">
        <v>32</v>
      </c>
      <c r="C10" s="34">
        <f>SUM(Mardi!D16,Jeudi!D11)</f>
        <v>8.6805555555555552E-2</v>
      </c>
    </row>
    <row r="11" spans="2:3" x14ac:dyDescent="0.25">
      <c r="B11" s="30" t="s">
        <v>20</v>
      </c>
      <c r="C11" s="34">
        <f>SUM(Lundi!D13,Mardi!D14,Mercredi!D14,Jeudi!D14,Vendredi!D14)</f>
        <v>0.4861111111111111</v>
      </c>
    </row>
    <row r="12" spans="2:3" x14ac:dyDescent="0.25">
      <c r="B12" s="30" t="s">
        <v>26</v>
      </c>
      <c r="C12" s="34">
        <f>SUM(Lundi!D14,Mardi!D17,Mercredi!D11,Jeudi!D16,Vendredi!D16)</f>
        <v>0.625</v>
      </c>
    </row>
    <row r="13" spans="2:3" x14ac:dyDescent="0.25">
      <c r="B13" s="30" t="s">
        <v>16</v>
      </c>
      <c r="C13" s="34">
        <f>SUM(Jeudi!D13)</f>
        <v>2.4305555555555556E-2</v>
      </c>
    </row>
    <row r="14" spans="2:3" x14ac:dyDescent="0.25">
      <c r="B14" s="30" t="s">
        <v>19</v>
      </c>
      <c r="C14" s="34">
        <f>SUM(Lundi!D16,Mardi!D8,Mercredi!D8,Jeudi!D9,Vendredi!D9)</f>
        <v>5.902777777777779E-2</v>
      </c>
    </row>
    <row r="15" spans="2:3" x14ac:dyDescent="0.25">
      <c r="B15" s="30" t="s">
        <v>14</v>
      </c>
      <c r="C15" s="34">
        <f>SUM(Mardi!D15,Vendredi!D15)</f>
        <v>4.8611111111111105E-2</v>
      </c>
    </row>
    <row r="16" spans="2:3" x14ac:dyDescent="0.25">
      <c r="B16" s="30" t="s">
        <v>31</v>
      </c>
      <c r="C16" s="34"/>
    </row>
    <row r="17" spans="2:6" ht="15.75" thickBot="1" x14ac:dyDescent="0.3">
      <c r="B17" s="31" t="s">
        <v>29</v>
      </c>
      <c r="C17" s="35"/>
    </row>
    <row r="18" spans="2:6" ht="16.5" thickTop="1" thickBot="1" x14ac:dyDescent="0.3">
      <c r="B18" s="31" t="s">
        <v>27</v>
      </c>
      <c r="C18" s="36">
        <f>SUM(C3:C17)</f>
        <v>1.6840277777777777</v>
      </c>
    </row>
    <row r="19" spans="2:6" ht="15.75" thickTop="1" x14ac:dyDescent="0.25"/>
    <row r="21" spans="2:6" ht="14.85" customHeight="1" x14ac:dyDescent="0.25">
      <c r="B21" s="37" t="s">
        <v>63</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ht="15" customHeight="1" x14ac:dyDescent="0.25">
      <c r="B32" s="37"/>
      <c r="C32" s="37"/>
      <c r="D32" s="37"/>
      <c r="E32" s="37"/>
      <c r="F32" s="37"/>
    </row>
    <row r="33" spans="2:6" ht="15" customHeight="1" x14ac:dyDescent="0.25">
      <c r="B33" s="37"/>
      <c r="C33" s="37"/>
      <c r="D33" s="37"/>
      <c r="E33" s="37"/>
      <c r="F33" s="37"/>
    </row>
    <row r="34" spans="2:6" ht="15" customHeight="1" x14ac:dyDescent="0.25">
      <c r="B34" s="37"/>
      <c r="C34" s="37"/>
      <c r="D34" s="37"/>
      <c r="E34" s="37"/>
      <c r="F34" s="37"/>
    </row>
    <row r="35" spans="2:6" x14ac:dyDescent="0.25">
      <c r="B35" s="37"/>
      <c r="C35" s="37"/>
      <c r="D35" s="37"/>
      <c r="E35" s="37"/>
      <c r="F35" s="37"/>
    </row>
    <row r="36" spans="2:6" x14ac:dyDescent="0.25">
      <c r="B36" s="37"/>
      <c r="C36" s="37"/>
      <c r="D36" s="37"/>
      <c r="E36" s="37"/>
      <c r="F36" s="37"/>
    </row>
  </sheetData>
  <mergeCells count="1">
    <mergeCell ref="B21:F36"/>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B2:H19"/>
  <sheetViews>
    <sheetView zoomScaleNormal="100" workbookViewId="0">
      <selection activeCell="D4" sqref="D4"/>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2:5" ht="15.75" thickBot="1" x14ac:dyDescent="0.3">
      <c r="B2" t="s">
        <v>10</v>
      </c>
      <c r="C2" s="5">
        <v>0.33333333333333331</v>
      </c>
    </row>
    <row r="3" spans="2:5" ht="30" thickTop="1" thickBot="1" x14ac:dyDescent="0.5">
      <c r="B3" s="38" t="s">
        <v>0</v>
      </c>
      <c r="C3" s="38"/>
      <c r="D3" s="38"/>
      <c r="E3" s="2"/>
    </row>
    <row r="4" spans="2:5" ht="20.25" thickTop="1" thickBot="1" x14ac:dyDescent="0.35">
      <c r="B4" s="20" t="s">
        <v>18</v>
      </c>
      <c r="C4" s="21" t="s">
        <v>15</v>
      </c>
      <c r="D4" s="20" t="s">
        <v>17</v>
      </c>
      <c r="E4" s="4"/>
    </row>
    <row r="5" spans="2:5" ht="135.75" thickTop="1" x14ac:dyDescent="0.25">
      <c r="B5" s="17" t="s">
        <v>21</v>
      </c>
      <c r="C5" s="18" t="s">
        <v>39</v>
      </c>
      <c r="D5" s="19">
        <v>9.375E-2</v>
      </c>
      <c r="E5" s="1"/>
    </row>
    <row r="6" spans="2:5" x14ac:dyDescent="0.25">
      <c r="B6" s="7" t="s">
        <v>33</v>
      </c>
      <c r="C6" s="8"/>
      <c r="D6" s="9"/>
      <c r="E6" s="1"/>
    </row>
    <row r="7" spans="2:5" x14ac:dyDescent="0.25">
      <c r="B7" s="7" t="s">
        <v>29</v>
      </c>
      <c r="C7" s="8"/>
      <c r="D7" s="9"/>
      <c r="E7" s="1"/>
    </row>
    <row r="8" spans="2:5" x14ac:dyDescent="0.25">
      <c r="B8" s="7" t="s">
        <v>6</v>
      </c>
      <c r="C8" s="8" t="s">
        <v>35</v>
      </c>
      <c r="D8" s="9">
        <v>1.7361111111111112E-2</v>
      </c>
      <c r="E8" s="1"/>
    </row>
    <row r="9" spans="2:5" x14ac:dyDescent="0.25">
      <c r="B9" s="7" t="s">
        <v>7</v>
      </c>
      <c r="C9" s="10"/>
      <c r="D9" s="9"/>
      <c r="E9" s="1"/>
    </row>
    <row r="10" spans="2:5" x14ac:dyDescent="0.25">
      <c r="B10" s="7" t="s">
        <v>12</v>
      </c>
      <c r="C10" s="8"/>
      <c r="D10" s="11"/>
      <c r="E10" s="1"/>
    </row>
    <row r="11" spans="2:5" x14ac:dyDescent="0.25">
      <c r="B11" s="7" t="s">
        <v>14</v>
      </c>
      <c r="C11" s="8"/>
      <c r="D11" s="11"/>
      <c r="E11" s="1"/>
    </row>
    <row r="12" spans="2:5" x14ac:dyDescent="0.25">
      <c r="B12" s="7" t="s">
        <v>13</v>
      </c>
      <c r="C12" s="8"/>
      <c r="D12" s="11"/>
      <c r="E12" s="1"/>
    </row>
    <row r="13" spans="2:5" ht="195" x14ac:dyDescent="0.25">
      <c r="B13" s="7" t="s">
        <v>20</v>
      </c>
      <c r="C13" s="8" t="s">
        <v>38</v>
      </c>
      <c r="D13" s="11">
        <v>7.9861111111111105E-2</v>
      </c>
      <c r="E13" s="1"/>
    </row>
    <row r="14" spans="2:5" ht="90" x14ac:dyDescent="0.25">
      <c r="B14" s="7" t="s">
        <v>26</v>
      </c>
      <c r="C14" s="8" t="s">
        <v>36</v>
      </c>
      <c r="D14" s="11">
        <v>0.12847222222222224</v>
      </c>
      <c r="E14" s="1"/>
    </row>
    <row r="15" spans="2:5" x14ac:dyDescent="0.25">
      <c r="B15" s="7" t="s">
        <v>16</v>
      </c>
      <c r="C15" s="8"/>
      <c r="D15" s="11"/>
      <c r="E15" s="1"/>
    </row>
    <row r="16" spans="2:5" ht="30.75" thickBot="1" x14ac:dyDescent="0.3">
      <c r="B16" s="12" t="s">
        <v>19</v>
      </c>
      <c r="C16" s="13" t="s">
        <v>37</v>
      </c>
      <c r="D16" s="14">
        <v>2.4305555555555556E-2</v>
      </c>
    </row>
    <row r="17" spans="2:8" ht="20.25" thickTop="1" thickBot="1" x14ac:dyDescent="0.35">
      <c r="B17" s="15" t="s">
        <v>8</v>
      </c>
      <c r="C17" s="39">
        <f>SUM(D5:D16)</f>
        <v>0.34375</v>
      </c>
      <c r="D17" s="39"/>
    </row>
    <row r="18" spans="2:8" ht="15.75" thickTop="1" x14ac:dyDescent="0.25">
      <c r="D18" s="1"/>
      <c r="E18" s="1"/>
    </row>
    <row r="19" spans="2:8" x14ac:dyDescent="0.25">
      <c r="B19" t="s">
        <v>9</v>
      </c>
      <c r="C19" s="5">
        <f>IF(C17&gt;C2,C17-C2,0)</f>
        <v>1.0416666666666685E-2</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Normal="100" workbookViewId="0">
      <selection activeCell="D16" sqref="D16"/>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18</v>
      </c>
      <c r="C5" s="20" t="s">
        <v>15</v>
      </c>
      <c r="D5" s="20" t="s">
        <v>17</v>
      </c>
      <c r="E5" s="3"/>
    </row>
    <row r="6" spans="2:5" ht="45.75" thickTop="1" x14ac:dyDescent="0.25">
      <c r="B6" s="17" t="s">
        <v>21</v>
      </c>
      <c r="C6" s="24" t="s">
        <v>40</v>
      </c>
      <c r="D6" s="27">
        <v>2.0833333333333332E-2</v>
      </c>
    </row>
    <row r="7" spans="2:5" x14ac:dyDescent="0.25">
      <c r="B7" s="7" t="s">
        <v>5</v>
      </c>
      <c r="C7" s="23"/>
      <c r="D7" s="27"/>
    </row>
    <row r="8" spans="2:5" x14ac:dyDescent="0.25">
      <c r="B8" s="7" t="s">
        <v>19</v>
      </c>
      <c r="C8" s="23" t="s">
        <v>41</v>
      </c>
      <c r="D8" s="28">
        <v>1.3888888888888888E-2</v>
      </c>
    </row>
    <row r="9" spans="2:5" x14ac:dyDescent="0.25">
      <c r="B9" s="7" t="s">
        <v>29</v>
      </c>
      <c r="C9" s="23"/>
      <c r="D9" s="28"/>
    </row>
    <row r="10" spans="2:5" x14ac:dyDescent="0.25">
      <c r="B10" s="7" t="s">
        <v>7</v>
      </c>
      <c r="C10" s="23"/>
      <c r="D10" s="28"/>
    </row>
    <row r="11" spans="2:5" x14ac:dyDescent="0.25">
      <c r="B11" s="7" t="s">
        <v>12</v>
      </c>
      <c r="C11" s="25"/>
      <c r="D11" s="28"/>
    </row>
    <row r="12" spans="2:5" x14ac:dyDescent="0.25">
      <c r="B12" s="7" t="s">
        <v>13</v>
      </c>
      <c r="C12" s="25"/>
      <c r="D12" s="28"/>
    </row>
    <row r="13" spans="2:5" x14ac:dyDescent="0.25">
      <c r="B13" s="7" t="s">
        <v>31</v>
      </c>
      <c r="C13" s="25"/>
      <c r="D13" s="28"/>
    </row>
    <row r="14" spans="2:5" ht="375" x14ac:dyDescent="0.25">
      <c r="B14" s="7" t="s">
        <v>20</v>
      </c>
      <c r="C14" s="25" t="s">
        <v>45</v>
      </c>
      <c r="D14" s="28">
        <v>0.19097222222222221</v>
      </c>
    </row>
    <row r="15" spans="2:5" x14ac:dyDescent="0.25">
      <c r="B15" s="7" t="s">
        <v>14</v>
      </c>
      <c r="C15" s="25" t="s">
        <v>44</v>
      </c>
      <c r="D15" s="28">
        <v>2.0833333333333332E-2</v>
      </c>
    </row>
    <row r="16" spans="2:5" x14ac:dyDescent="0.25">
      <c r="B16" s="7" t="s">
        <v>32</v>
      </c>
      <c r="C16" s="25" t="s">
        <v>43</v>
      </c>
      <c r="D16" s="28">
        <v>4.1666666666666664E-2</v>
      </c>
    </row>
    <row r="17" spans="2:4" ht="30.75" thickBot="1" x14ac:dyDescent="0.3">
      <c r="B17" s="16" t="s">
        <v>22</v>
      </c>
      <c r="C17" s="26" t="s">
        <v>42</v>
      </c>
      <c r="D17" s="29">
        <v>5.2083333333333336E-2</v>
      </c>
    </row>
    <row r="18" spans="2:4" ht="20.25" thickTop="1" thickBot="1" x14ac:dyDescent="0.35">
      <c r="B18" s="15" t="s">
        <v>8</v>
      </c>
      <c r="C18" s="39">
        <f>SUM(D6:D17)</f>
        <v>0.34027777777777773</v>
      </c>
      <c r="D18" s="39"/>
    </row>
    <row r="19" spans="2:4" ht="15.75" thickTop="1" x14ac:dyDescent="0.25"/>
    <row r="20" spans="2:4" x14ac:dyDescent="0.25">
      <c r="B20" t="s">
        <v>9</v>
      </c>
      <c r="C20" s="1">
        <f>IF(C18&gt;C2,C18-C2,0)</f>
        <v>6.9444444444444198E-3</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topLeftCell="A4" zoomScaleNormal="100" workbookViewId="0">
      <selection activeCell="D10" sqref="D10"/>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18</v>
      </c>
      <c r="C5" s="20" t="s">
        <v>15</v>
      </c>
      <c r="D5" s="20" t="s">
        <v>17</v>
      </c>
      <c r="E5" s="3"/>
    </row>
    <row r="6" spans="1:5" ht="165.75" thickTop="1" x14ac:dyDescent="0.25">
      <c r="B6" s="17" t="s">
        <v>21</v>
      </c>
      <c r="C6" s="24" t="s">
        <v>49</v>
      </c>
      <c r="D6" s="22">
        <v>7.6388888888888895E-2</v>
      </c>
    </row>
    <row r="7" spans="1:5" ht="30" x14ac:dyDescent="0.25">
      <c r="B7" s="7" t="s">
        <v>6</v>
      </c>
      <c r="C7" s="23" t="s">
        <v>46</v>
      </c>
      <c r="D7" s="11">
        <v>1.3888888888888888E-2</v>
      </c>
    </row>
    <row r="8" spans="1:5" x14ac:dyDescent="0.25">
      <c r="A8" t="s">
        <v>11</v>
      </c>
      <c r="B8" s="7" t="s">
        <v>19</v>
      </c>
      <c r="C8" s="23" t="s">
        <v>47</v>
      </c>
      <c r="D8" s="11">
        <v>6.9444444444444441E-3</v>
      </c>
    </row>
    <row r="9" spans="1:5" x14ac:dyDescent="0.25">
      <c r="B9" s="7" t="s">
        <v>30</v>
      </c>
      <c r="C9" s="23"/>
      <c r="D9" s="11"/>
    </row>
    <row r="10" spans="1:5" x14ac:dyDescent="0.25">
      <c r="B10" s="7" t="s">
        <v>28</v>
      </c>
      <c r="C10" s="23"/>
      <c r="D10" s="11"/>
    </row>
    <row r="11" spans="1:5" ht="45" x14ac:dyDescent="0.25">
      <c r="B11" s="7" t="s">
        <v>26</v>
      </c>
      <c r="C11" s="25" t="s">
        <v>48</v>
      </c>
      <c r="D11" s="11">
        <v>0.12847222222222224</v>
      </c>
    </row>
    <row r="12" spans="1:5" x14ac:dyDescent="0.25">
      <c r="B12" s="7" t="s">
        <v>32</v>
      </c>
      <c r="C12" s="25"/>
      <c r="D12" s="11"/>
    </row>
    <row r="13" spans="1:5" x14ac:dyDescent="0.25">
      <c r="B13" s="7" t="s">
        <v>31</v>
      </c>
      <c r="C13" s="25"/>
      <c r="D13" s="11"/>
    </row>
    <row r="14" spans="1:5" ht="330" x14ac:dyDescent="0.25">
      <c r="B14" s="7" t="s">
        <v>23</v>
      </c>
      <c r="C14" s="25" t="s">
        <v>50</v>
      </c>
      <c r="D14" s="11">
        <v>0.1076388888888889</v>
      </c>
    </row>
    <row r="15" spans="1:5" x14ac:dyDescent="0.25">
      <c r="B15" s="7" t="s">
        <v>14</v>
      </c>
      <c r="C15" s="25"/>
      <c r="D15" s="11"/>
    </row>
    <row r="16" spans="1:5" ht="15.75" thickBot="1" x14ac:dyDescent="0.3">
      <c r="B16" s="12" t="s">
        <v>13</v>
      </c>
      <c r="C16" s="13"/>
      <c r="D16" s="14"/>
    </row>
    <row r="17" spans="2:4" ht="20.25" thickTop="1" thickBot="1" x14ac:dyDescent="0.35">
      <c r="B17" s="15" t="s">
        <v>8</v>
      </c>
      <c r="C17" s="39">
        <f>SUM(D6:D16)</f>
        <v>0.33333333333333337</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Normal="100" workbookViewId="0">
      <selection activeCell="D15" sqref="D15"/>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18</v>
      </c>
      <c r="C5" s="20" t="s">
        <v>15</v>
      </c>
      <c r="D5" s="20" t="s">
        <v>17</v>
      </c>
    </row>
    <row r="6" spans="1:4" ht="75.75" thickTop="1" x14ac:dyDescent="0.25">
      <c r="B6" s="17" t="s">
        <v>25</v>
      </c>
      <c r="C6" s="24" t="s">
        <v>54</v>
      </c>
      <c r="D6" s="22">
        <v>5.2083333333333336E-2</v>
      </c>
    </row>
    <row r="7" spans="1:4" x14ac:dyDescent="0.25">
      <c r="B7" s="7" t="s">
        <v>6</v>
      </c>
      <c r="C7" s="23"/>
      <c r="D7" s="11"/>
    </row>
    <row r="8" spans="1:4" x14ac:dyDescent="0.25">
      <c r="A8" t="s">
        <v>11</v>
      </c>
      <c r="B8" s="7" t="s">
        <v>13</v>
      </c>
      <c r="C8" s="23"/>
      <c r="D8" s="11"/>
    </row>
    <row r="9" spans="1:4" x14ac:dyDescent="0.25">
      <c r="B9" s="7" t="s">
        <v>19</v>
      </c>
      <c r="C9" s="23" t="s">
        <v>47</v>
      </c>
      <c r="D9" s="11">
        <v>6.9444444444444441E-3</v>
      </c>
    </row>
    <row r="10" spans="1:4" x14ac:dyDescent="0.25">
      <c r="B10" s="7" t="s">
        <v>7</v>
      </c>
      <c r="C10" s="23"/>
      <c r="D10" s="11"/>
    </row>
    <row r="11" spans="1:4" ht="30" x14ac:dyDescent="0.25">
      <c r="B11" s="7" t="s">
        <v>32</v>
      </c>
      <c r="C11" s="25" t="s">
        <v>52</v>
      </c>
      <c r="D11" s="11">
        <v>4.5138888888888888E-2</v>
      </c>
    </row>
    <row r="12" spans="1:4" x14ac:dyDescent="0.25">
      <c r="B12" s="7" t="s">
        <v>5</v>
      </c>
      <c r="C12" s="25"/>
      <c r="D12" s="11"/>
    </row>
    <row r="13" spans="1:4" x14ac:dyDescent="0.25">
      <c r="B13" s="7" t="s">
        <v>16</v>
      </c>
      <c r="C13" s="25" t="s">
        <v>51</v>
      </c>
      <c r="D13" s="11">
        <v>2.4305555555555556E-2</v>
      </c>
    </row>
    <row r="14" spans="1:4" ht="75" x14ac:dyDescent="0.25">
      <c r="B14" s="7" t="s">
        <v>23</v>
      </c>
      <c r="C14" s="25" t="s">
        <v>55</v>
      </c>
      <c r="D14" s="11">
        <v>3.125E-2</v>
      </c>
    </row>
    <row r="15" spans="1:4" x14ac:dyDescent="0.25">
      <c r="B15" s="7" t="s">
        <v>14</v>
      </c>
      <c r="C15" s="25"/>
      <c r="D15" s="11"/>
    </row>
    <row r="16" spans="1:4" ht="75.75" thickBot="1" x14ac:dyDescent="0.3">
      <c r="B16" s="12" t="s">
        <v>26</v>
      </c>
      <c r="C16" s="13" t="s">
        <v>53</v>
      </c>
      <c r="D16" s="14">
        <v>0.17361111111111113</v>
      </c>
    </row>
    <row r="17" spans="2:4" ht="20.25" thickTop="1" thickBot="1" x14ac:dyDescent="0.35">
      <c r="B17" s="15" t="s">
        <v>8</v>
      </c>
      <c r="C17" s="39">
        <f>SUM(D6:D16)</f>
        <v>0.33333333333333337</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15" zoomScaleNormal="115" workbookViewId="0">
      <selection activeCell="D14" sqref="D14"/>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18</v>
      </c>
      <c r="C5" s="20" t="s">
        <v>15</v>
      </c>
      <c r="D5" s="20" t="s">
        <v>17</v>
      </c>
    </row>
    <row r="6" spans="1:4" ht="15.75" thickTop="1" x14ac:dyDescent="0.25">
      <c r="B6" s="17" t="s">
        <v>25</v>
      </c>
      <c r="C6" s="24" t="s">
        <v>62</v>
      </c>
      <c r="D6" s="22">
        <v>1.0416666666666666E-2</v>
      </c>
    </row>
    <row r="7" spans="1:4" x14ac:dyDescent="0.25">
      <c r="B7" s="7" t="s">
        <v>12</v>
      </c>
      <c r="C7" s="23"/>
      <c r="D7" s="11"/>
    </row>
    <row r="8" spans="1:4" x14ac:dyDescent="0.25">
      <c r="A8" t="s">
        <v>11</v>
      </c>
      <c r="B8" s="7" t="s">
        <v>24</v>
      </c>
      <c r="C8" s="23" t="s">
        <v>60</v>
      </c>
      <c r="D8" s="11">
        <v>3.125E-2</v>
      </c>
    </row>
    <row r="9" spans="1:4" x14ac:dyDescent="0.25">
      <c r="B9" s="7" t="s">
        <v>19</v>
      </c>
      <c r="C9" s="23" t="s">
        <v>47</v>
      </c>
      <c r="D9" s="11">
        <v>6.9444444444444441E-3</v>
      </c>
    </row>
    <row r="10" spans="1:4" x14ac:dyDescent="0.25">
      <c r="B10" s="7" t="s">
        <v>7</v>
      </c>
      <c r="C10" s="23" t="s">
        <v>56</v>
      </c>
      <c r="D10" s="11">
        <v>2.7777777777777776E-2</v>
      </c>
    </row>
    <row r="11" spans="1:4" x14ac:dyDescent="0.25">
      <c r="B11" s="7" t="s">
        <v>5</v>
      </c>
      <c r="C11" s="25" t="s">
        <v>59</v>
      </c>
      <c r="D11" s="11">
        <v>1.0416666666666666E-2</v>
      </c>
    </row>
    <row r="12" spans="1:4" x14ac:dyDescent="0.25">
      <c r="B12" s="7" t="s">
        <v>6</v>
      </c>
      <c r="C12" s="25"/>
      <c r="D12" s="11"/>
    </row>
    <row r="13" spans="1:4" x14ac:dyDescent="0.25">
      <c r="B13" s="7" t="s">
        <v>34</v>
      </c>
      <c r="C13" s="25"/>
      <c r="D13" s="11"/>
    </row>
    <row r="14" spans="1:4" ht="120" x14ac:dyDescent="0.25">
      <c r="B14" s="7" t="s">
        <v>23</v>
      </c>
      <c r="C14" s="25" t="s">
        <v>61</v>
      </c>
      <c r="D14" s="11">
        <v>7.6388888888888895E-2</v>
      </c>
    </row>
    <row r="15" spans="1:4" x14ac:dyDescent="0.25">
      <c r="B15" s="7" t="s">
        <v>14</v>
      </c>
      <c r="C15" s="25" t="s">
        <v>58</v>
      </c>
      <c r="D15" s="11">
        <v>2.7777777777777776E-2</v>
      </c>
    </row>
    <row r="16" spans="1:4" ht="30.75" thickBot="1" x14ac:dyDescent="0.3">
      <c r="B16" s="12" t="s">
        <v>26</v>
      </c>
      <c r="C16" s="13" t="s">
        <v>57</v>
      </c>
      <c r="D16" s="14">
        <v>0.1423611111111111</v>
      </c>
    </row>
    <row r="17" spans="2:4" ht="20.25" thickTop="1" thickBot="1" x14ac:dyDescent="0.35">
      <c r="B17" s="15" t="s">
        <v>8</v>
      </c>
      <c r="C17" s="39">
        <f>SUM(D6:D16)</f>
        <v>0.33333333333333331</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2019-08-19T06:40:29Z</dcterms:modified>
</cp:coreProperties>
</file>