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inis\Desktop\Journal de bord\"/>
    </mc:Choice>
  </mc:AlternateContent>
  <xr:revisionPtr revIDLastSave="0" documentId="10_ncr:100000_{FC4A693B-4764-49A3-B631-51A499BD6EBC}" xr6:coauthVersionLast="31" xr6:coauthVersionMax="40" xr10:uidLastSave="{00000000-0000-0000-0000-000000000000}"/>
  <bookViews>
    <workbookView xWindow="-90" yWindow="-90" windowWidth="19380" windowHeight="9615" xr2:uid="{6FF9F98A-377F-4DA7-9DC3-B2393DBEC313}"/>
  </bookViews>
  <sheets>
    <sheet name="Résumé de la semaine" sheetId="7" r:id="rId1"/>
    <sheet name="Lundi" sheetId="2" r:id="rId2"/>
    <sheet name="Mardi" sheetId="3" r:id="rId3"/>
    <sheet name="Mercredi" sheetId="4" r:id="rId4"/>
    <sheet name="Jeudi" sheetId="5" r:id="rId5"/>
    <sheet name="Vendredi" sheetId="6" r:id="rId6"/>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8" i="7" l="1"/>
  <c r="C16" i="7"/>
  <c r="C15" i="7"/>
  <c r="C14" i="7"/>
  <c r="C13" i="7"/>
  <c r="C12" i="7"/>
  <c r="C11" i="7"/>
  <c r="C8" i="7"/>
  <c r="C6" i="7"/>
  <c r="C5" i="7"/>
  <c r="C3" i="7"/>
  <c r="C18" i="3" l="1"/>
  <c r="C20" i="3" s="1"/>
  <c r="C17" i="2" l="1"/>
  <c r="C17" i="4"/>
  <c r="C17" i="5"/>
  <c r="C17" i="6"/>
  <c r="C20" i="6" s="1"/>
  <c r="C20" i="5" l="1"/>
  <c r="C19" i="2"/>
  <c r="C20" i="4" l="1"/>
</calcChain>
</file>

<file path=xl/sharedStrings.xml><?xml version="1.0" encoding="utf-8"?>
<sst xmlns="http://schemas.openxmlformats.org/spreadsheetml/2006/main" count="150" uniqueCount="71">
  <si>
    <t>Lundi</t>
  </si>
  <si>
    <t>Mardi</t>
  </si>
  <si>
    <t>Mercredi</t>
  </si>
  <si>
    <t>Jeudi</t>
  </si>
  <si>
    <t>Vendredi</t>
  </si>
  <si>
    <t>Ipad</t>
  </si>
  <si>
    <t>RMA</t>
  </si>
  <si>
    <t>Audio Visuel</t>
  </si>
  <si>
    <t>Total</t>
  </si>
  <si>
    <t>Heure Sup.</t>
  </si>
  <si>
    <t>Durée Max. journée</t>
  </si>
  <si>
    <t>:</t>
  </si>
  <si>
    <t>PC voyager/participant</t>
  </si>
  <si>
    <t>Documentation</t>
  </si>
  <si>
    <t>Acquisition connaissances</t>
  </si>
  <si>
    <t>Installation</t>
  </si>
  <si>
    <t>Description</t>
  </si>
  <si>
    <t>Meeting</t>
  </si>
  <si>
    <t>Heure</t>
  </si>
  <si>
    <t>Type</t>
  </si>
  <si>
    <t>Excel</t>
  </si>
  <si>
    <t>Intervention (chez l'IT)</t>
  </si>
  <si>
    <t>Intervention (ticketing)</t>
  </si>
  <si>
    <t>autres</t>
  </si>
  <si>
    <t>Intervention (Chez l'IT)</t>
  </si>
  <si>
    <t>Check Salle</t>
  </si>
  <si>
    <t>Intervention(ticketing)</t>
  </si>
  <si>
    <t>Rangement des armoires</t>
  </si>
  <si>
    <t>Autres</t>
  </si>
  <si>
    <t>Invision</t>
  </si>
  <si>
    <t>Total heure</t>
  </si>
  <si>
    <t>Envoi de mon journal de bord à Luca et M. Ithurbide</t>
  </si>
  <si>
    <t>Meeting avec l'équipe</t>
  </si>
  <si>
    <t>Equipe design - check des cables réseaux à devoir activer + installation d'un new mac
Direction le bureau du design - check du réseau - tout est bon</t>
  </si>
  <si>
    <t>Remplissage du journal de bord de la semaine passé
Remplissage du journal de bord</t>
  </si>
  <si>
    <t>Appel de lenovo manqué - rappel de lenovo pour planifier un rdv pour un pc</t>
  </si>
  <si>
    <t>Recherche de 7 pc voyager pour demain - 5 sur 7 trouvé plus que 2
Rebuild de plusieurs pc participant en pc voyager - bug dans le déploiement :( - Fin du build des pc
7 sur 7 pc voyager</t>
  </si>
  <si>
    <t>Problème d'imprimante HR - Grosse trace noir sur les feuilles imprimées - Nettoyage de l'imprimante avec le mode et un coup de chiffon
Recherche de ticket
Demande sur Jabber pour plus d'information sur un ticket - En attente de réponse</t>
  </si>
  <si>
    <t>Nouvelle personne - demande de son pc - demande pour son téléphone - changement MDP - Check Outlook &amp; Jabber
Demande de 2 caméras + explication du fonctionnement + création de la réservation
Problème de clavier - direction le bureau parce que le clavier fonctionne - découverte que les ports USB de la dockine qui ne répondent plus - changement de la dockine - changement des assets
Nouvelle personne - demande de son pc - changement MDP, Check Outlook &amp; Jaber</t>
  </si>
  <si>
    <t>Envoi d'un mail à gmg pour savoir ou en est la commande des piles</t>
  </si>
  <si>
    <t>Check du retour d'une réservation
Installation de skype business sur un pc
Pas d'accès à un site externe - demande pour emprunter un autre pc - check avec un collègue - Probablement l'antivirus empeche l'accès au site - J'ai prêté un participant
Retour d'une partie du matériel pour un gros programme - check de tous le matériel
Demande pour emprunter un pc pour effectuer un examen de programme - check avec un collègue pour savoir comment cela se passe - j'ai prêté un participant
Installation Des TFA pour une personne, explication de comment cela fonctionne, config Outlook, config Dropbox, Check des notifications sur le téléphone pour l'app Outlook, etc...</t>
  </si>
  <si>
    <t>Appel pour savoir quand on va m'envoyer un lien pour installer Change Pro - La personne m'a dit que la simulation est annulé donc plus besoin de préparer de pc</t>
  </si>
  <si>
    <t>Demande d'information sur Jabber pour 2 tickets et pour une préparation de pc
Problème d'imprimante au RH - Nettoyage -&gt; non - Changement cartouche pour cause qu'elle est fichu (le printshop m'en a donné une nouvelle) -&gt; oui mais il reste des traces donc nettoyage à nouveau - de l'encre doit être à un endroit précis parce qu'elle tout le temps au même endroit lorsque l'on imprime - Recherche d'une imprimante en stock en réserve, pas le même modèle.
Problème de réseau - check chez la personne - armoire de brassage, configuration des ports - envoi d'un mail aux admin pour qu'il termine la config du port
Imprimante RH, nettoyage à l'alcool à l'IT pendant 1 siècle ;)
Envoi de commentaire sur des tickets pour plus d'info - toujours pas de réponses</t>
  </si>
  <si>
    <t>Remplissage du journal de bord
Check du fichier excel pour les dockine avec JD</t>
  </si>
  <si>
    <t>Check pour le pc d'un PC/FA avec le technicien de Lenovo - il a changé la carte mère mais la batterie 2 à toujours un problème - test des batteries en les retirant 1 à 1 - problème avec bitlocker - désactivation de bitLocker - le technicien va commandé une 2 batterie pour le pc du PC/FA et il reviendra pour l'installer
Batterie défectueuse sur mon bureau - pour avoir les informations de la batterie si Lenovo en a besoin tant que le ticket est ouvert</t>
  </si>
  <si>
    <t>PC  voyager/participant</t>
  </si>
  <si>
    <t>Problème de Wi-Fi sur 2 pc voyager qui ont été rebuild -cmd, lancement d'une commande pour recevoir le certificat - réussite 1 sur 2 - il faut en rebuild un</t>
  </si>
  <si>
    <t>Une personne est venu chercher son ipad pro - configuration de l'Ipad + outlook
Problème de Wi-Fi - carte wireless désactivée - Activation - check avec JD pour un problème avec Boomgar sur son pc</t>
  </si>
  <si>
    <t>Check des assets pour les dockines avec JD - tout est bon.
Création d'un asset pour un ipad
Remplissage du journal de bord</t>
  </si>
  <si>
    <t>Check salle</t>
  </si>
  <si>
    <t>Check des study room A001 - A017</t>
  </si>
  <si>
    <t>Check des pc voyager - MAJ
rebuild d'un pc voyager - configuration du pc (MAJ, BitLocker, Keyboard)
Check avec un collègue pour le certificat pour qu'un pc ait accès au Wi-Fi</t>
  </si>
  <si>
    <t>Envoi d'un message sur Jabber puis d'un mail pour prévenir la personne que l'on a recu son ipad
Envoi d'un mail à un prof pour son ticket pour planifier un rdv, parce qu'il ne répond pas sur Jabber ni sur son ticket
Check avec Eqbal pour un new téléphone + transférer les données de mon iphone à un samsung</t>
  </si>
  <si>
    <t>Nestlé - check d'un bureau pour récupérer le matériel - les assets ne correspondent pas - y aller plus tard pour demander aux collègues ou était la place de la personne parti - Eqbal a déjà récupéré le matériel
Recherche de ticket
Problème d'écran qui devient sombre - check de la luminosité - tout est bon
Direction dans le bureau d'un prof pour une demande d'information sur son ticket mais il n'est pas dans son bureau
Préparation de 6 caméras vidéos - Format de la memory card - Mise en charge</t>
  </si>
  <si>
    <t>Check pour installer Microsoft Authenticator sur ma tablette parce que mon téléphone est mort - Impossible de le faire parce que les comptes professionnels ne sont pas utilisable sur plusieurs appareils
Recherche pour supprimer mon compte de mon téléphone sans utiliser l'app mais rien trouvé
Demande à un collègue de supprimer mon compte de MFA - Cela a marché - Installation de mon compte sur ma tablette.
Check sur mon téléphone qui s'est rallumé le MFA - suppression du compte dessus qui ne sert à rien - puis test sur ma tablette si je recois bien les notifications</t>
  </si>
  <si>
    <t>Remplissage du journal de bord</t>
  </si>
  <si>
    <t>Photoshop</t>
  </si>
  <si>
    <t>tutoriel photoshop</t>
  </si>
  <si>
    <t>Appel de Lenovo pour savoir ou en est la commande de la batterie du pc - un technicien a changé la carte mère mais le problème est toujours présent donc il doit repasser avec une nouvelle batterie</t>
  </si>
  <si>
    <t>Check pour des tickets
Demande d'info pour toujours le meme ticket et la personne ne me répond toujours pas
Problème de connexion au Wi-Fi avec des codes temporaires - les codes sont toujours actifs -probablement les gens se sont trompés en écrivant - plus de problème</t>
  </si>
  <si>
    <t>Retour d'un pc participant d'un MBA
Problème avec Outlook &amp; salesforce - refaire le TFA
Problème de message sur Jabber - redémarrage du pc, fermeture de Jabber, déconnexion de jabber et reset de Jabber - tout est bon
Retour des pc d'une simulation - check du bon nombre, check-in de la réservation et changement des assets</t>
  </si>
  <si>
    <t>Impression d'étiquette pour Luca - plus de rouleau pour les étiquettes - En attente de la personne qui s'en occupe pour lui en demander  - Impression de 30 étiquettes puis direction certains auditoires qui sont libres pour coller les étiquettes sur les micros
Check pour acheter un nouveau casque perso - discussion avec les collègues pour le choix
Vidéo pour changer la batterie d'un iphone 6</t>
  </si>
  <si>
    <t>Préparation des clés USB pour un programme</t>
  </si>
  <si>
    <t>Check de mes tickets</t>
  </si>
  <si>
    <t>Check des pc voyagers restant à L'IT avec un collègue
Check des pc participants (MAJ, navigateur, User, etc...)</t>
  </si>
  <si>
    <t>Problème de pc qui effectue des actions seul lors du démarrage, le MDP est rempli dès qu'on démarre par la répétition d'une touche, la souris bug, disparais, les boutons et/ou touches du clavier ne répondent plus. - Redémarrage du pc, reset de la carte mère - démontage du clavier et mise en place d'un nouveau</t>
  </si>
  <si>
    <t>Remplissage du journal de bord
Création d'un fichier contenant tous les pc voyager et participant à l'IT pour effectuer la migration d'Office365</t>
  </si>
  <si>
    <t>Meeting pour parler de la migration d'office365</t>
  </si>
  <si>
    <t>Check des study room</t>
  </si>
  <si>
    <t>Petit déjeuner au Bignami
Recherche de mon badge tombé dans le bureau de l'IT - direction sécurité pour le bloquer - retrouvé - retour à la sécu pour le réactiver
apéro</t>
  </si>
  <si>
    <r>
      <t xml:space="preserve">Commentaire:
</t>
    </r>
    <r>
      <rPr>
        <sz val="12"/>
        <color theme="0"/>
        <rFont val="Calibri"/>
        <family val="2"/>
        <scheme val="minor"/>
      </rPr>
      <t>Pendant cette semaine, j'ai effectué quelques démontages de pc pour vérifier l'équipement et voir d’où vient le problème.
J'ai aussi vérifié les pc voyagers/participants pour voir la version d'Office qui est installée parce que on va migrer tous les pc sous Office365.
J'ai aussi fait quelques tuto photoshop.
Sinon des interventions soit à l'IT, tickets ou dans les bureaux.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</si>
</sst>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1"/>
      <color theme="0"/>
      <name val="Calibri"/>
      <family val="2"/>
      <scheme val="minor"/>
    </font>
    <font>
      <b/>
      <sz val="22"/>
      <color theme="0"/>
      <name val="Calibri"/>
      <family val="2"/>
      <scheme val="minor"/>
    </font>
    <font>
      <b/>
      <sz val="14"/>
      <color theme="0"/>
      <name val="Calibri"/>
      <family val="2"/>
      <scheme val="minor"/>
    </font>
    <font>
      <sz val="14"/>
      <color theme="1"/>
      <name val="Calibri"/>
      <family val="2"/>
      <scheme val="minor"/>
    </font>
    <font>
      <sz val="11"/>
      <name val="Calibri"/>
      <family val="2"/>
      <scheme val="minor"/>
    </font>
    <font>
      <b/>
      <sz val="12"/>
      <color theme="0"/>
      <name val="Calibri"/>
      <family val="2"/>
      <scheme val="minor"/>
    </font>
    <font>
      <sz val="12"/>
      <color theme="0"/>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2" tint="-0.499984740745262"/>
        <bgColor indexed="64"/>
      </patternFill>
    </fill>
  </fills>
  <borders count="13">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n">
        <color auto="1"/>
      </top>
      <bottom style="thin">
        <color auto="1"/>
      </bottom>
      <diagonal/>
    </border>
    <border>
      <left style="thick">
        <color auto="1"/>
      </left>
      <right style="thick">
        <color auto="1"/>
      </right>
      <top/>
      <bottom/>
      <diagonal/>
    </border>
    <border>
      <left style="thick">
        <color auto="1"/>
      </left>
      <right style="thick">
        <color auto="1"/>
      </right>
      <top/>
      <bottom style="thin">
        <color auto="1"/>
      </bottom>
      <diagonal/>
    </border>
    <border>
      <left style="thick">
        <color auto="1"/>
      </left>
      <right style="thick">
        <color auto="1"/>
      </right>
      <top style="thin">
        <color auto="1"/>
      </top>
      <bottom/>
      <diagonal/>
    </border>
    <border>
      <left style="thick">
        <color auto="1"/>
      </left>
      <right style="thick">
        <color auto="1"/>
      </right>
      <top style="thin">
        <color auto="1"/>
      </top>
      <bottom style="thick">
        <color auto="1"/>
      </bottom>
      <diagonal/>
    </border>
    <border>
      <left style="thick">
        <color auto="1"/>
      </left>
      <right style="medium">
        <color auto="1"/>
      </right>
      <top style="thick">
        <color auto="1"/>
      </top>
      <bottom style="thin">
        <color auto="1"/>
      </bottom>
      <diagonal/>
    </border>
    <border>
      <left style="medium">
        <color auto="1"/>
      </left>
      <right style="thick">
        <color auto="1"/>
      </right>
      <top style="thick">
        <color auto="1"/>
      </top>
      <bottom style="thin">
        <color auto="1"/>
      </bottom>
      <diagonal/>
    </border>
    <border>
      <left style="thick">
        <color auto="1"/>
      </left>
      <right style="medium">
        <color auto="1"/>
      </right>
      <top style="thin">
        <color auto="1"/>
      </top>
      <bottom style="thin">
        <color auto="1"/>
      </bottom>
      <diagonal/>
    </border>
    <border>
      <left style="medium">
        <color auto="1"/>
      </left>
      <right style="thick">
        <color auto="1"/>
      </right>
      <top style="thin">
        <color auto="1"/>
      </top>
      <bottom style="thin">
        <color auto="1"/>
      </bottom>
      <diagonal/>
    </border>
    <border>
      <left style="thick">
        <color auto="1"/>
      </left>
      <right style="medium">
        <color auto="1"/>
      </right>
      <top style="thin">
        <color auto="1"/>
      </top>
      <bottom style="thick">
        <color auto="1"/>
      </bottom>
      <diagonal/>
    </border>
    <border>
      <left style="medium">
        <color auto="1"/>
      </left>
      <right style="thick">
        <color auto="1"/>
      </right>
      <top style="thin">
        <color auto="1"/>
      </top>
      <bottom style="thick">
        <color auto="1"/>
      </bottom>
      <diagonal/>
    </border>
  </borders>
  <cellStyleXfs count="2">
    <xf numFmtId="0" fontId="0" fillId="0" borderId="0"/>
    <xf numFmtId="9" fontId="1" fillId="0" borderId="0" applyFont="0" applyFill="0" applyBorder="0" applyAlignment="0" applyProtection="0"/>
  </cellStyleXfs>
  <cellXfs count="40">
    <xf numFmtId="0" fontId="0" fillId="0" borderId="0" xfId="0"/>
    <xf numFmtId="164" fontId="0" fillId="0" borderId="0" xfId="0" applyNumberFormat="1"/>
    <xf numFmtId="0" fontId="3"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164" fontId="0" fillId="0" borderId="0" xfId="0" applyNumberFormat="1" applyAlignment="1">
      <alignment wrapText="1"/>
    </xf>
    <xf numFmtId="0" fontId="0" fillId="0" borderId="0" xfId="0" applyAlignment="1">
      <alignment wrapText="1"/>
    </xf>
    <xf numFmtId="0" fontId="4" fillId="2" borderId="2" xfId="0" applyFont="1" applyFill="1" applyBorder="1" applyAlignment="1">
      <alignment horizontal="center" vertical="center"/>
    </xf>
    <xf numFmtId="0" fontId="0" fillId="2" borderId="2" xfId="0" applyFill="1" applyBorder="1" applyAlignment="1">
      <alignment wrapText="1"/>
    </xf>
    <xf numFmtId="164" fontId="0" fillId="2" borderId="2" xfId="1" applyNumberFormat="1" applyFont="1" applyFill="1" applyBorder="1"/>
    <xf numFmtId="0" fontId="0" fillId="2" borderId="3" xfId="0" applyFill="1" applyBorder="1" applyAlignment="1">
      <alignment wrapText="1"/>
    </xf>
    <xf numFmtId="164" fontId="0" fillId="2" borderId="2" xfId="0" applyNumberFormat="1" applyFill="1" applyBorder="1"/>
    <xf numFmtId="0" fontId="4" fillId="2" borderId="5" xfId="0" applyFont="1" applyFill="1" applyBorder="1" applyAlignment="1">
      <alignment horizontal="center" vertical="center"/>
    </xf>
    <xf numFmtId="0" fontId="0" fillId="2" borderId="5" xfId="0" applyFill="1" applyBorder="1" applyAlignment="1">
      <alignment wrapText="1"/>
    </xf>
    <xf numFmtId="164" fontId="0" fillId="2" borderId="5" xfId="0" applyNumberFormat="1" applyFill="1" applyBorder="1"/>
    <xf numFmtId="0" fontId="6"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0" fillId="2" borderId="4" xfId="0" applyFill="1" applyBorder="1" applyAlignment="1">
      <alignment wrapText="1"/>
    </xf>
    <xf numFmtId="164" fontId="0" fillId="2" borderId="4" xfId="1" applyNumberFormat="1" applyFont="1" applyFill="1" applyBorder="1"/>
    <xf numFmtId="0" fontId="6" fillId="2" borderId="1" xfId="0" applyFont="1" applyFill="1" applyBorder="1" applyAlignment="1">
      <alignment horizontal="center"/>
    </xf>
    <xf numFmtId="0" fontId="6" fillId="2" borderId="1" xfId="0" applyFont="1" applyFill="1" applyBorder="1" applyAlignment="1">
      <alignment horizontal="center" wrapText="1"/>
    </xf>
    <xf numFmtId="164" fontId="0" fillId="2" borderId="4" xfId="0" applyNumberFormat="1" applyFill="1" applyBorder="1"/>
    <xf numFmtId="164" fontId="0" fillId="2" borderId="2" xfId="1" applyNumberFormat="1" applyFont="1" applyFill="1" applyBorder="1" applyAlignment="1">
      <alignment wrapText="1"/>
    </xf>
    <xf numFmtId="164" fontId="0" fillId="2" borderId="4" xfId="1" applyNumberFormat="1" applyFont="1" applyFill="1" applyBorder="1" applyAlignment="1">
      <alignment wrapText="1"/>
    </xf>
    <xf numFmtId="164" fontId="0" fillId="2" borderId="2" xfId="0" applyNumberFormat="1" applyFill="1" applyBorder="1" applyAlignment="1">
      <alignment wrapText="1"/>
    </xf>
    <xf numFmtId="0" fontId="0" fillId="2" borderId="6" xfId="0" applyFill="1" applyBorder="1" applyAlignment="1">
      <alignment wrapText="1"/>
    </xf>
    <xf numFmtId="164" fontId="8" fillId="2" borderId="4" xfId="0" applyNumberFormat="1" applyFont="1" applyFill="1" applyBorder="1"/>
    <xf numFmtId="164" fontId="8" fillId="2" borderId="2" xfId="0" applyNumberFormat="1" applyFont="1" applyFill="1" applyBorder="1"/>
    <xf numFmtId="164" fontId="8" fillId="2" borderId="6" xfId="0" applyNumberFormat="1" applyFont="1" applyFill="1" applyBorder="1"/>
    <xf numFmtId="0" fontId="4" fillId="3" borderId="9" xfId="0" applyFont="1" applyFill="1" applyBorder="1" applyAlignment="1">
      <alignment horizontal="center" vertical="center"/>
    </xf>
    <xf numFmtId="0" fontId="4" fillId="3" borderId="11" xfId="0" applyFont="1" applyFill="1" applyBorder="1" applyAlignment="1">
      <alignment horizontal="center" vertical="center"/>
    </xf>
    <xf numFmtId="0" fontId="6" fillId="3" borderId="7" xfId="0" applyFont="1" applyFill="1" applyBorder="1" applyAlignment="1">
      <alignment horizontal="center"/>
    </xf>
    <xf numFmtId="0" fontId="6" fillId="3" borderId="8" xfId="0" applyFont="1" applyFill="1" applyBorder="1" applyAlignment="1">
      <alignment horizontal="center"/>
    </xf>
    <xf numFmtId="164" fontId="0" fillId="3" borderId="10" xfId="0" applyNumberFormat="1" applyFill="1" applyBorder="1"/>
    <xf numFmtId="164" fontId="0" fillId="3" borderId="12" xfId="0" applyNumberFormat="1" applyFill="1" applyBorder="1"/>
    <xf numFmtId="46" fontId="0" fillId="3" borderId="12" xfId="0" applyNumberFormat="1" applyFill="1" applyBorder="1"/>
    <xf numFmtId="0" fontId="9" fillId="3" borderId="0" xfId="0" applyFont="1" applyFill="1" applyAlignment="1">
      <alignment horizontal="left" vertical="top" wrapText="1"/>
    </xf>
    <xf numFmtId="0" fontId="5" fillId="2" borderId="1" xfId="0" applyFont="1" applyFill="1" applyBorder="1" applyAlignment="1">
      <alignment horizontal="center"/>
    </xf>
    <xf numFmtId="164" fontId="7" fillId="2" borderId="1" xfId="1" applyNumberFormat="1" applyFont="1" applyFill="1" applyBorder="1"/>
  </cellXfs>
  <cellStyles count="2">
    <cellStyle name="Normal" xfId="0" builtinId="0"/>
    <cellStyle name="Percent" xfId="1" builtinId="5"/>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de la semaine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spPr>
            <a:ln w="25400">
              <a:solidFill>
                <a:schemeClr val="tx1"/>
              </a:solidFill>
            </a:ln>
            <a:scene3d>
              <a:camera prst="orthographicFront"/>
              <a:lightRig rig="threePt" dir="t"/>
            </a:scene3d>
            <a:sp3d/>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1-0437-4F19-80EF-3F6DCDBD901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3-0437-4F19-80EF-3F6DCDBD901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5-0437-4F19-80EF-3F6DCDBD901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7-0437-4F19-80EF-3F6DCDBD901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9-0437-4F19-80EF-3F6DCDBD901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B-0437-4F19-80EF-3F6DCDBD901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D-0437-4F19-80EF-3F6DCDBD901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F-0437-4F19-80EF-3F6DCDBD901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1-0437-4F19-80EF-3F6DCDBD9019}"/>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3-0437-4F19-80EF-3F6DCDBD9019}"/>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5-0437-4F19-80EF-3F6DCDBD9019}"/>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7-0437-4F19-80EF-3F6DCDBD9019}"/>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9-0437-4F19-80EF-3F6DCDBD9019}"/>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1-E3E8-4F1D-A9EB-8975FF5FB37A}"/>
              </c:ext>
            </c:extLst>
          </c:dPt>
          <c:dLbls>
            <c:dLbl>
              <c:idx val="7"/>
              <c:layout>
                <c:manualLayout>
                  <c:x val="7.756199764281628E-2"/>
                  <c:y val="3.832603440468742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0437-4F19-80EF-3F6DCDBD9019}"/>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'Résumé de la semaine'!$B$3:$B$16</c:f>
              <c:strCache>
                <c:ptCount val="14"/>
                <c:pt idx="0">
                  <c:v>Intervention (ticketing)</c:v>
                </c:pt>
                <c:pt idx="1">
                  <c:v>Ipad</c:v>
                </c:pt>
                <c:pt idx="2">
                  <c:v>Check Salle</c:v>
                </c:pt>
                <c:pt idx="3">
                  <c:v>RMA</c:v>
                </c:pt>
                <c:pt idx="4">
                  <c:v>Audio Visuel</c:v>
                </c:pt>
                <c:pt idx="5">
                  <c:v>PC voyager/participant</c:v>
                </c:pt>
                <c:pt idx="6">
                  <c:v>Documentation</c:v>
                </c:pt>
                <c:pt idx="7">
                  <c:v>Acquisition connaissances</c:v>
                </c:pt>
                <c:pt idx="8">
                  <c:v>Intervention (chez l'IT)</c:v>
                </c:pt>
                <c:pt idx="9">
                  <c:v>Autres</c:v>
                </c:pt>
                <c:pt idx="10">
                  <c:v>Meeting</c:v>
                </c:pt>
                <c:pt idx="11">
                  <c:v>Excel</c:v>
                </c:pt>
                <c:pt idx="12">
                  <c:v>Installation</c:v>
                </c:pt>
                <c:pt idx="13">
                  <c:v>Photoshop</c:v>
                </c:pt>
              </c:strCache>
            </c:strRef>
          </c:cat>
          <c:val>
            <c:numRef>
              <c:f>'Résumé de la semaine'!$C$3:$C$16</c:f>
              <c:numCache>
                <c:formatCode>[$-F400]h:mm:ss\ AM/PM</c:formatCode>
                <c:ptCount val="14"/>
                <c:pt idx="0">
                  <c:v>0.32638888888888895</c:v>
                </c:pt>
                <c:pt idx="2">
                  <c:v>9.0277777777777762E-2</c:v>
                </c:pt>
                <c:pt idx="3">
                  <c:v>7.9861111111111105E-2</c:v>
                </c:pt>
                <c:pt idx="5">
                  <c:v>0.23263888888888887</c:v>
                </c:pt>
                <c:pt idx="8">
                  <c:v>0.28472222222222221</c:v>
                </c:pt>
                <c:pt idx="9">
                  <c:v>0.19097222222222224</c:v>
                </c:pt>
                <c:pt idx="10">
                  <c:v>2.4305555555555552E-2</c:v>
                </c:pt>
                <c:pt idx="11">
                  <c:v>0.14930555555555555</c:v>
                </c:pt>
                <c:pt idx="12">
                  <c:v>0.23958333333333331</c:v>
                </c:pt>
                <c:pt idx="13">
                  <c:v>7.6388888888888895E-2</c:v>
                </c:pt>
              </c:numCache>
            </c:numRef>
          </c:val>
          <c:extLst>
            <c:ext xmlns:c16="http://schemas.microsoft.com/office/drawing/2014/chart" uri="{C3380CC4-5D6E-409C-BE32-E72D297353CC}">
              <c16:uniqueId val="{00000000-E3E8-4F1D-A9EB-8975FF5FB37A}"/>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Lundi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9413503065925322"/>
          <c:y val="0.12551138439827123"/>
          <c:w val="0.71005970672462893"/>
          <c:h val="0.79222003642420968"/>
        </c:manualLayout>
      </c:layout>
      <c:pieChart>
        <c:varyColors val="1"/>
        <c:ser>
          <c:idx val="0"/>
          <c:order val="0"/>
          <c:spPr>
            <a:ln w="25400" cmpd="sng">
              <a:solidFill>
                <a:schemeClr val="tx1"/>
              </a:solidFill>
            </a:ln>
            <a:effectLst/>
            <a:scene3d>
              <a:camera prst="orthographicFront"/>
              <a:lightRig rig="threePt" dir="t"/>
            </a:scene3d>
            <a:sp3d/>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1-B8F2-43AF-9184-D281030244F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3-B8F2-43AF-9184-D281030244F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5-B8F2-43AF-9184-D281030244F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7-B8F2-43AF-9184-D281030244F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9-B8F2-43AF-9184-D281030244F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B-B8F2-43AF-9184-D281030244FB}"/>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D-B8F2-43AF-9184-D281030244FB}"/>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F-B8F2-43AF-9184-D281030244FB}"/>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solidFill>
                  <a:schemeClr val="tx1"/>
                </a:solidFill>
              </a:ln>
              <a:effectLst/>
              <a:scene3d>
                <a:camera prst="orthographicFront"/>
                <a:lightRig rig="threePt" dir="t"/>
              </a:scene3d>
              <a:sp3d/>
            </c:spPr>
            <c:extLst>
              <c:ext xmlns:c16="http://schemas.microsoft.com/office/drawing/2014/chart" uri="{C3380CC4-5D6E-409C-BE32-E72D297353CC}">
                <c16:uniqueId val="{00000011-B8F2-43AF-9184-D281030244FB}"/>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13-B8F2-43AF-9184-D281030244FB}"/>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15-9F72-40C8-81B5-9F6C54FDC74F}"/>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17-9F72-40C8-81B5-9F6C54FDC74F}"/>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Lundi!$B$5:$B$16</c:f>
              <c:strCache>
                <c:ptCount val="12"/>
                <c:pt idx="0">
                  <c:v>Intervention (ticketing)</c:v>
                </c:pt>
                <c:pt idx="1">
                  <c:v>Ipad</c:v>
                </c:pt>
                <c:pt idx="2">
                  <c:v>Invision</c:v>
                </c:pt>
                <c:pt idx="3">
                  <c:v>RMA</c:v>
                </c:pt>
                <c:pt idx="4">
                  <c:v>Audio Visuel</c:v>
                </c:pt>
                <c:pt idx="5">
                  <c:v>PC voyager/participant</c:v>
                </c:pt>
                <c:pt idx="6">
                  <c:v>Installation</c:v>
                </c:pt>
                <c:pt idx="7">
                  <c:v>Acquisition connaissances</c:v>
                </c:pt>
                <c:pt idx="8">
                  <c:v>Intervention (chez l'IT)</c:v>
                </c:pt>
                <c:pt idx="9">
                  <c:v>Autres</c:v>
                </c:pt>
                <c:pt idx="10">
                  <c:v>Meeting</c:v>
                </c:pt>
                <c:pt idx="11">
                  <c:v>Excel</c:v>
                </c:pt>
              </c:strCache>
            </c:strRef>
          </c:cat>
          <c:val>
            <c:numRef>
              <c:f>Lundi!$D$5:$D$16</c:f>
              <c:numCache>
                <c:formatCode>[$-F400]h:mm:ss\ AM/PM</c:formatCode>
                <c:ptCount val="12"/>
                <c:pt idx="0">
                  <c:v>3.4722222222222224E-2</c:v>
                </c:pt>
                <c:pt idx="3">
                  <c:v>2.0833333333333332E-2</c:v>
                </c:pt>
                <c:pt idx="5">
                  <c:v>0.10069444444444443</c:v>
                </c:pt>
                <c:pt idx="6">
                  <c:v>5.5555555555555552E-2</c:v>
                </c:pt>
                <c:pt idx="8">
                  <c:v>7.9861111111111105E-2</c:v>
                </c:pt>
                <c:pt idx="9">
                  <c:v>3.472222222222222E-3</c:v>
                </c:pt>
                <c:pt idx="10">
                  <c:v>1.3888888888888888E-2</c:v>
                </c:pt>
                <c:pt idx="11">
                  <c:v>2.4305555555555556E-2</c:v>
                </c:pt>
              </c:numCache>
            </c:numRef>
          </c:val>
          <c:extLst>
            <c:ext xmlns:c16="http://schemas.microsoft.com/office/drawing/2014/chart" uri="{C3380CC4-5D6E-409C-BE32-E72D297353CC}">
              <c16:uniqueId val="{00000014-B8F2-43AF-9184-D281030244F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Mardi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spPr>
            <a:ln w="25400">
              <a:solidFill>
                <a:schemeClr val="tx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247-4D86-9810-D02C472F564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247-4D86-9810-D02C472F564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247-4D86-9810-D02C472F564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247-4D86-9810-D02C472F564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247-4D86-9810-D02C472F564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919F-4A68-996D-42636043D5D2}"/>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919F-4A68-996D-42636043D5D2}"/>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919F-4A68-996D-42636043D5D2}"/>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919F-4A68-996D-42636043D5D2}"/>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919F-4A68-996D-42636043D5D2}"/>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7DAA-46A4-AA1F-C7CB42CF94ED}"/>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7DAA-46A4-AA1F-C7CB42CF94ED}"/>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Mardi!$B$6:$B$17</c:f>
              <c:strCache>
                <c:ptCount val="12"/>
                <c:pt idx="0">
                  <c:v>Intervention (ticketing)</c:v>
                </c:pt>
                <c:pt idx="1">
                  <c:v>Ipad</c:v>
                </c:pt>
                <c:pt idx="2">
                  <c:v>Excel</c:v>
                </c:pt>
                <c:pt idx="3">
                  <c:v>RMA</c:v>
                </c:pt>
                <c:pt idx="4">
                  <c:v>Audio Visuel</c:v>
                </c:pt>
                <c:pt idx="5">
                  <c:v>PC voyager/participant</c:v>
                </c:pt>
                <c:pt idx="6">
                  <c:v>Invision</c:v>
                </c:pt>
                <c:pt idx="7">
                  <c:v>Acquisition connaissances</c:v>
                </c:pt>
                <c:pt idx="8">
                  <c:v>Intervention (chez l'IT)</c:v>
                </c:pt>
                <c:pt idx="9">
                  <c:v>Installation</c:v>
                </c:pt>
                <c:pt idx="10">
                  <c:v>Meeting</c:v>
                </c:pt>
                <c:pt idx="11">
                  <c:v>autres</c:v>
                </c:pt>
              </c:strCache>
            </c:strRef>
          </c:cat>
          <c:val>
            <c:numRef>
              <c:f>Mardi!$D$6:$D$17</c:f>
              <c:numCache>
                <c:formatCode>[$-F400]h:mm:ss\ AM/PM</c:formatCode>
                <c:ptCount val="12"/>
                <c:pt idx="0">
                  <c:v>0.17708333333333334</c:v>
                </c:pt>
                <c:pt idx="2">
                  <c:v>2.0833333333333332E-2</c:v>
                </c:pt>
                <c:pt idx="3">
                  <c:v>4.1666666666666664E-2</c:v>
                </c:pt>
                <c:pt idx="8">
                  <c:v>9.375E-2</c:v>
                </c:pt>
                <c:pt idx="9">
                  <c:v>3.472222222222222E-3</c:v>
                </c:pt>
                <c:pt idx="11">
                  <c:v>3.472222222222222E-3</c:v>
                </c:pt>
              </c:numCache>
            </c:numRef>
          </c:val>
          <c:extLst>
            <c:ext xmlns:c16="http://schemas.microsoft.com/office/drawing/2014/chart" uri="{C3380CC4-5D6E-409C-BE32-E72D297353CC}">
              <c16:uniqueId val="{0000000A-6247-4D86-9810-D02C472F5649}"/>
            </c:ext>
          </c:extLst>
        </c:ser>
        <c:dLbls>
          <c:showLegendKey val="0"/>
          <c:showVal val="0"/>
          <c:showCatName val="0"/>
          <c:showSerName val="0"/>
          <c:showPercent val="0"/>
          <c:showBubbleSize val="0"/>
          <c:showLeaderLines val="0"/>
        </c:dLbls>
        <c:firstSliceAng val="0"/>
      </c:pie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Mercredi</a:t>
            </a:r>
          </a:p>
        </c:rich>
      </c:tx>
      <c:overlay val="0"/>
      <c:spPr>
        <a:noFill/>
        <a:ln>
          <a:noFill/>
        </a:ln>
        <a:effectLst/>
      </c:spPr>
    </c:title>
    <c:autoTitleDeleted val="0"/>
    <c:plotArea>
      <c:layout/>
      <c:pieChart>
        <c:varyColors val="1"/>
        <c:ser>
          <c:idx val="0"/>
          <c:order val="0"/>
          <c:spPr>
            <a:ln w="25400">
              <a:solidFill>
                <a:schemeClr val="tx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18E-4D85-951C-0CA738164B9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18E-4D85-951C-0CA738164B9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18E-4D85-951C-0CA738164B9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18E-4D85-951C-0CA738164B9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18E-4D85-951C-0CA738164B9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8BA-4489-BC56-478FAB2E486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8BA-4489-BC56-478FAB2E486F}"/>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8BA-4489-BC56-478FAB2E486F}"/>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A8BA-4489-BC56-478FAB2E486F}"/>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A8BA-4489-BC56-478FAB2E486F}"/>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8BB2-43AF-9380-FDD8BBD9BEAB}"/>
              </c:ext>
            </c:extLst>
          </c:dPt>
          <c:dLbls>
            <c:spPr>
              <a:solidFill>
                <a:sysClr val="window" lastClr="FFFFFF"/>
              </a:solidFill>
              <a:ln>
                <a:solidFill>
                  <a:sysClr val="windowText" lastClr="000000">
                    <a:lumMod val="65000"/>
                    <a:lumOff val="35000"/>
                  </a:sysClr>
                </a:solidFill>
              </a:ln>
              <a:effectLst/>
            </c:sp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Mercredi!$B$6:$B$16</c:f>
              <c:strCache>
                <c:ptCount val="11"/>
                <c:pt idx="0">
                  <c:v>Intervention (ticketing)</c:v>
                </c:pt>
                <c:pt idx="1">
                  <c:v>Ipad</c:v>
                </c:pt>
                <c:pt idx="2">
                  <c:v>Excel</c:v>
                </c:pt>
                <c:pt idx="3">
                  <c:v>RMA</c:v>
                </c:pt>
                <c:pt idx="4">
                  <c:v>PC  voyager/participant</c:v>
                </c:pt>
                <c:pt idx="5">
                  <c:v>Autres</c:v>
                </c:pt>
                <c:pt idx="6">
                  <c:v>Check salle</c:v>
                </c:pt>
                <c:pt idx="7">
                  <c:v>Acquisition connaissances</c:v>
                </c:pt>
                <c:pt idx="8">
                  <c:v>Intervention (Chez l'IT)</c:v>
                </c:pt>
                <c:pt idx="9">
                  <c:v>Installation</c:v>
                </c:pt>
                <c:pt idx="10">
                  <c:v>Meeting</c:v>
                </c:pt>
              </c:strCache>
            </c:strRef>
          </c:cat>
          <c:val>
            <c:numRef>
              <c:f>Mercredi!$D$6:$D$16</c:f>
              <c:numCache>
                <c:formatCode>[$-F400]h:mm:ss\ AM/PM</c:formatCode>
                <c:ptCount val="11"/>
                <c:pt idx="0">
                  <c:v>7.2916666666666671E-2</c:v>
                </c:pt>
                <c:pt idx="2">
                  <c:v>3.8194444444444441E-2</c:v>
                </c:pt>
                <c:pt idx="4">
                  <c:v>7.6388888888888895E-2</c:v>
                </c:pt>
                <c:pt idx="5">
                  <c:v>5.2083333333333336E-2</c:v>
                </c:pt>
                <c:pt idx="6">
                  <c:v>2.0833333333333332E-2</c:v>
                </c:pt>
                <c:pt idx="8">
                  <c:v>2.7777777777777776E-2</c:v>
                </c:pt>
                <c:pt idx="9">
                  <c:v>5.5555555555555552E-2</c:v>
                </c:pt>
              </c:numCache>
            </c:numRef>
          </c:val>
          <c:extLst>
            <c:ext xmlns:c16="http://schemas.microsoft.com/office/drawing/2014/chart" uri="{C3380CC4-5D6E-409C-BE32-E72D297353CC}">
              <c16:uniqueId val="{0000000A-B18E-4D85-951C-0CA738164B9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Jeudi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spPr>
            <a:ln w="25400">
              <a:solidFill>
                <a:schemeClr val="tx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18D-43B9-9CAC-70293E19AAD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18D-43B9-9CAC-70293E19AAD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18D-43B9-9CAC-70293E19AAD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18D-43B9-9CAC-70293E19AAD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18D-43B9-9CAC-70293E19AAD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0F3D-4B3A-85B5-660FA53FC5E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0F3D-4B3A-85B5-660FA53FC5EF}"/>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0F3D-4B3A-85B5-660FA53FC5EF}"/>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0F3D-4B3A-85B5-660FA53FC5EF}"/>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0F3D-4B3A-85B5-660FA53FC5EF}"/>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E76A-46D1-AEBE-7BBF29220A71}"/>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Jeudi!$B$6:$B$16</c:f>
              <c:strCache>
                <c:ptCount val="11"/>
                <c:pt idx="0">
                  <c:v>Intervention(ticketing)</c:v>
                </c:pt>
                <c:pt idx="1">
                  <c:v>PC voyager/participant</c:v>
                </c:pt>
                <c:pt idx="2">
                  <c:v>RMA</c:v>
                </c:pt>
                <c:pt idx="3">
                  <c:v>Excel</c:v>
                </c:pt>
                <c:pt idx="4">
                  <c:v>Audio Visuel</c:v>
                </c:pt>
                <c:pt idx="5">
                  <c:v>Photoshop</c:v>
                </c:pt>
                <c:pt idx="6">
                  <c:v>Meeting</c:v>
                </c:pt>
                <c:pt idx="7">
                  <c:v>Acquisition connaissances</c:v>
                </c:pt>
                <c:pt idx="8">
                  <c:v>Intervention (Chez l'IT)</c:v>
                </c:pt>
                <c:pt idx="9">
                  <c:v>Installation</c:v>
                </c:pt>
                <c:pt idx="10">
                  <c:v>Autres</c:v>
                </c:pt>
              </c:strCache>
            </c:strRef>
          </c:cat>
          <c:val>
            <c:numRef>
              <c:f>Jeudi!$D$6:$D$16</c:f>
              <c:numCache>
                <c:formatCode>[$-F400]h:mm:ss\ AM/PM</c:formatCode>
                <c:ptCount val="11"/>
                <c:pt idx="0">
                  <c:v>3.125E-2</c:v>
                </c:pt>
                <c:pt idx="2">
                  <c:v>1.7361111111111112E-2</c:v>
                </c:pt>
                <c:pt idx="3">
                  <c:v>1.3888888888888888E-2</c:v>
                </c:pt>
                <c:pt idx="5">
                  <c:v>7.6388888888888895E-2</c:v>
                </c:pt>
                <c:pt idx="8">
                  <c:v>4.1666666666666664E-2</c:v>
                </c:pt>
                <c:pt idx="9">
                  <c:v>8.3333333333333329E-2</c:v>
                </c:pt>
                <c:pt idx="10">
                  <c:v>7.9861111111111105E-2</c:v>
                </c:pt>
              </c:numCache>
            </c:numRef>
          </c:val>
          <c:extLst>
            <c:ext xmlns:c16="http://schemas.microsoft.com/office/drawing/2014/chart" uri="{C3380CC4-5D6E-409C-BE32-E72D297353CC}">
              <c16:uniqueId val="{0000000A-B18D-43B9-9CAC-70293E19AAD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Vendredi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spPr>
            <a:ln w="25400">
              <a:solidFill>
                <a:schemeClr val="tx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C05-4AD6-959A-2A9069E4512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C05-4AD6-959A-2A9069E4512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C05-4AD6-959A-2A9069E4512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C05-4AD6-959A-2A9069E45122}"/>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C05-4AD6-959A-2A9069E45122}"/>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E4CD-4E2A-AFCA-0EDD01669CB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E4CD-4E2A-AFCA-0EDD01669CBE}"/>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E4CD-4E2A-AFCA-0EDD01669CBE}"/>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E4CD-4E2A-AFCA-0EDD01669CBE}"/>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E4CD-4E2A-AFCA-0EDD01669CBE}"/>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B127-406D-AC09-D8D426620F6F}"/>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Vendredi!$B$6:$B$16</c:f>
              <c:strCache>
                <c:ptCount val="11"/>
                <c:pt idx="0">
                  <c:v>Intervention(ticketing)</c:v>
                </c:pt>
                <c:pt idx="1">
                  <c:v>PC voyager/participant</c:v>
                </c:pt>
                <c:pt idx="2">
                  <c:v>Check Salle</c:v>
                </c:pt>
                <c:pt idx="3">
                  <c:v>Excel</c:v>
                </c:pt>
                <c:pt idx="4">
                  <c:v>Audio Visuel</c:v>
                </c:pt>
                <c:pt idx="5">
                  <c:v>RMA</c:v>
                </c:pt>
                <c:pt idx="6">
                  <c:v>Documentation</c:v>
                </c:pt>
                <c:pt idx="7">
                  <c:v>Meeting</c:v>
                </c:pt>
                <c:pt idx="8">
                  <c:v>Intervention (Chez l'IT)</c:v>
                </c:pt>
                <c:pt idx="9">
                  <c:v>Installation</c:v>
                </c:pt>
                <c:pt idx="10">
                  <c:v>Autres</c:v>
                </c:pt>
              </c:strCache>
            </c:strRef>
          </c:cat>
          <c:val>
            <c:numRef>
              <c:f>Vendredi!$D$6:$D$16</c:f>
              <c:numCache>
                <c:formatCode>[$-F400]h:mm:ss\ AM/PM</c:formatCode>
                <c:ptCount val="11"/>
                <c:pt idx="0">
                  <c:v>1.0416666666666666E-2</c:v>
                </c:pt>
                <c:pt idx="1">
                  <c:v>5.5555555555555552E-2</c:v>
                </c:pt>
                <c:pt idx="2">
                  <c:v>6.9444444444444434E-2</c:v>
                </c:pt>
                <c:pt idx="3">
                  <c:v>5.2083333333333336E-2</c:v>
                </c:pt>
                <c:pt idx="7">
                  <c:v>1.0416666666666666E-2</c:v>
                </c:pt>
                <c:pt idx="8">
                  <c:v>4.1666666666666664E-2</c:v>
                </c:pt>
                <c:pt idx="9">
                  <c:v>4.1666666666666664E-2</c:v>
                </c:pt>
                <c:pt idx="10">
                  <c:v>5.2083333333333336E-2</c:v>
                </c:pt>
              </c:numCache>
            </c:numRef>
          </c:val>
          <c:extLst>
            <c:ext xmlns:c16="http://schemas.microsoft.com/office/drawing/2014/chart" uri="{C3380CC4-5D6E-409C-BE32-E72D297353CC}">
              <c16:uniqueId val="{0000000A-6C05-4AD6-959A-2A9069E4512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7</xdr:col>
      <xdr:colOff>213751</xdr:colOff>
      <xdr:row>1</xdr:row>
      <xdr:rowOff>4948</xdr:rowOff>
    </xdr:from>
    <xdr:to>
      <xdr:col>14</xdr:col>
      <xdr:colOff>283882</xdr:colOff>
      <xdr:row>24</xdr:row>
      <xdr:rowOff>175559</xdr:rowOff>
    </xdr:to>
    <xdr:graphicFrame macro="">
      <xdr:nvGraphicFramePr>
        <xdr:cNvPr id="5" name="Graphique 4">
          <a:extLst>
            <a:ext uri="{FF2B5EF4-FFF2-40B4-BE49-F238E27FC236}">
              <a16:creationId xmlns:a16="http://schemas.microsoft.com/office/drawing/2014/main" id="{18E387DE-8CF9-4DD3-9A17-C4D8549A77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225516</xdr:colOff>
      <xdr:row>0</xdr:row>
      <xdr:rowOff>157027</xdr:rowOff>
    </xdr:from>
    <xdr:to>
      <xdr:col>13</xdr:col>
      <xdr:colOff>466724</xdr:colOff>
      <xdr:row>30</xdr:row>
      <xdr:rowOff>38100</xdr:rowOff>
    </xdr:to>
    <xdr:graphicFrame macro="">
      <xdr:nvGraphicFramePr>
        <xdr:cNvPr id="3" name="Graphique 3">
          <a:extLst>
            <a:ext uri="{FF2B5EF4-FFF2-40B4-BE49-F238E27FC236}">
              <a16:creationId xmlns:a16="http://schemas.microsoft.com/office/drawing/2014/main" id="{9C6D9516-C1A4-4B8A-AC37-CAB634196C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273788</xdr:colOff>
      <xdr:row>1</xdr:row>
      <xdr:rowOff>3234</xdr:rowOff>
    </xdr:from>
    <xdr:to>
      <xdr:col>14</xdr:col>
      <xdr:colOff>285750</xdr:colOff>
      <xdr:row>23</xdr:row>
      <xdr:rowOff>85725</xdr:rowOff>
    </xdr:to>
    <xdr:graphicFrame macro="">
      <xdr:nvGraphicFramePr>
        <xdr:cNvPr id="2" name="Graphique 2">
          <a:extLst>
            <a:ext uri="{FF2B5EF4-FFF2-40B4-BE49-F238E27FC236}">
              <a16:creationId xmlns:a16="http://schemas.microsoft.com/office/drawing/2014/main" id="{5D854C20-E91F-4CBF-9FA9-DA314AD1E4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417448</xdr:colOff>
      <xdr:row>0</xdr:row>
      <xdr:rowOff>102881</xdr:rowOff>
    </xdr:from>
    <xdr:to>
      <xdr:col>12</xdr:col>
      <xdr:colOff>752475</xdr:colOff>
      <xdr:row>26</xdr:row>
      <xdr:rowOff>104775</xdr:rowOff>
    </xdr:to>
    <xdr:graphicFrame macro="">
      <xdr:nvGraphicFramePr>
        <xdr:cNvPr id="2" name="Graphique 2">
          <a:extLst>
            <a:ext uri="{FF2B5EF4-FFF2-40B4-BE49-F238E27FC236}">
              <a16:creationId xmlns:a16="http://schemas.microsoft.com/office/drawing/2014/main" id="{9A596371-50CC-464C-A93D-487BDD8703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482750</xdr:colOff>
      <xdr:row>2</xdr:row>
      <xdr:rowOff>70537</xdr:rowOff>
    </xdr:from>
    <xdr:to>
      <xdr:col>12</xdr:col>
      <xdr:colOff>523874</xdr:colOff>
      <xdr:row>29</xdr:row>
      <xdr:rowOff>38100</xdr:rowOff>
    </xdr:to>
    <xdr:graphicFrame macro="">
      <xdr:nvGraphicFramePr>
        <xdr:cNvPr id="2" name="Graphique 2">
          <a:extLst>
            <a:ext uri="{FF2B5EF4-FFF2-40B4-BE49-F238E27FC236}">
              <a16:creationId xmlns:a16="http://schemas.microsoft.com/office/drawing/2014/main" id="{68BF470F-3A15-421E-847D-668B4546A9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584406</xdr:colOff>
      <xdr:row>2</xdr:row>
      <xdr:rowOff>95441</xdr:rowOff>
    </xdr:from>
    <xdr:to>
      <xdr:col>11</xdr:col>
      <xdr:colOff>657225</xdr:colOff>
      <xdr:row>20</xdr:row>
      <xdr:rowOff>104774</xdr:rowOff>
    </xdr:to>
    <xdr:graphicFrame macro="">
      <xdr:nvGraphicFramePr>
        <xdr:cNvPr id="2" name="Graphique 2">
          <a:extLst>
            <a:ext uri="{FF2B5EF4-FFF2-40B4-BE49-F238E27FC236}">
              <a16:creationId xmlns:a16="http://schemas.microsoft.com/office/drawing/2014/main" id="{C6757036-CBD6-41D9-99AA-486E246D24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603D8-C251-4269-BA1D-FE4378604C07}">
  <dimension ref="B1:F34"/>
  <sheetViews>
    <sheetView tabSelected="1" zoomScale="145" zoomScaleNormal="145" workbookViewId="0">
      <selection activeCell="G21" sqref="G21"/>
    </sheetView>
  </sheetViews>
  <sheetFormatPr defaultColWidth="11.42578125" defaultRowHeight="15" x14ac:dyDescent="0.25"/>
  <cols>
    <col min="2" max="2" width="25.28515625" customWidth="1"/>
    <col min="8" max="8" width="24.140625" customWidth="1"/>
  </cols>
  <sheetData>
    <row r="1" spans="2:3" ht="15.75" thickBot="1" x14ac:dyDescent="0.3"/>
    <row r="2" spans="2:3" ht="19.5" thickTop="1" x14ac:dyDescent="0.3">
      <c r="B2" s="32" t="s">
        <v>19</v>
      </c>
      <c r="C2" s="33" t="s">
        <v>18</v>
      </c>
    </row>
    <row r="3" spans="2:3" x14ac:dyDescent="0.25">
      <c r="B3" s="30" t="s">
        <v>22</v>
      </c>
      <c r="C3" s="34">
        <f>SUM(Lundi!D5,Mardi!D6,Mercredi!D6,Jeudi!D6,Vendredi!D6)</f>
        <v>0.32638888888888895</v>
      </c>
    </row>
    <row r="4" spans="2:3" x14ac:dyDescent="0.25">
      <c r="B4" s="30" t="s">
        <v>5</v>
      </c>
      <c r="C4" s="34"/>
    </row>
    <row r="5" spans="2:3" x14ac:dyDescent="0.25">
      <c r="B5" s="30" t="s">
        <v>25</v>
      </c>
      <c r="C5" s="34">
        <f>SUM(Mercredi!D12,Vendredi!D8)</f>
        <v>9.0277777777777762E-2</v>
      </c>
    </row>
    <row r="6" spans="2:3" x14ac:dyDescent="0.25">
      <c r="B6" s="30" t="s">
        <v>6</v>
      </c>
      <c r="C6" s="34">
        <f>SUM(Lundi!D8,Mardi!D9,Jeudi!D8)</f>
        <v>7.9861111111111105E-2</v>
      </c>
    </row>
    <row r="7" spans="2:3" x14ac:dyDescent="0.25">
      <c r="B7" s="30" t="s">
        <v>7</v>
      </c>
      <c r="C7" s="34"/>
    </row>
    <row r="8" spans="2:3" x14ac:dyDescent="0.25">
      <c r="B8" s="30" t="s">
        <v>12</v>
      </c>
      <c r="C8" s="34">
        <f>SUM(Lundi!D10,Mercredi!D10,Vendredi!D7)</f>
        <v>0.23263888888888887</v>
      </c>
    </row>
    <row r="9" spans="2:3" x14ac:dyDescent="0.25">
      <c r="B9" s="30" t="s">
        <v>13</v>
      </c>
      <c r="C9" s="34"/>
    </row>
    <row r="10" spans="2:3" x14ac:dyDescent="0.25">
      <c r="B10" s="30" t="s">
        <v>14</v>
      </c>
      <c r="C10" s="34"/>
    </row>
    <row r="11" spans="2:3" x14ac:dyDescent="0.25">
      <c r="B11" s="30" t="s">
        <v>21</v>
      </c>
      <c r="C11" s="34">
        <f>SUM(Lundi!D13,Mardi!D14,Mercredi!D14,Jeudi!D14,Vendredi!D14)</f>
        <v>0.28472222222222221</v>
      </c>
    </row>
    <row r="12" spans="2:3" x14ac:dyDescent="0.25">
      <c r="B12" s="30" t="s">
        <v>28</v>
      </c>
      <c r="C12" s="34">
        <f>SUM(Lundi!D14,Mardi!D17,Mercredi!D11,Jeudi!D16,Vendredi!D16)</f>
        <v>0.19097222222222224</v>
      </c>
    </row>
    <row r="13" spans="2:3" x14ac:dyDescent="0.25">
      <c r="B13" s="30" t="s">
        <v>17</v>
      </c>
      <c r="C13" s="34">
        <f>SUM(Lundi!D15,Vendredi!D13)</f>
        <v>2.4305555555555552E-2</v>
      </c>
    </row>
    <row r="14" spans="2:3" x14ac:dyDescent="0.25">
      <c r="B14" s="30" t="s">
        <v>20</v>
      </c>
      <c r="C14" s="34">
        <f>SUM(Lundi!D16,Mardi!D8,Mercredi!D8,Jeudi!D9,Vendredi!D9)</f>
        <v>0.14930555555555555</v>
      </c>
    </row>
    <row r="15" spans="2:3" x14ac:dyDescent="0.25">
      <c r="B15" s="30" t="s">
        <v>15</v>
      </c>
      <c r="C15" s="34">
        <f>SUM(Lundi!D11,Mardi!D15,Mercredi!D15,Jeudi!D15,Vendredi!D15)</f>
        <v>0.23958333333333331</v>
      </c>
    </row>
    <row r="16" spans="2:3" x14ac:dyDescent="0.25">
      <c r="B16" s="30" t="s">
        <v>56</v>
      </c>
      <c r="C16" s="34">
        <f>SUM(Jeudi!D11)</f>
        <v>7.6388888888888895E-2</v>
      </c>
    </row>
    <row r="17" spans="2:6" ht="15.75" thickBot="1" x14ac:dyDescent="0.3">
      <c r="B17" s="31" t="s">
        <v>27</v>
      </c>
      <c r="C17" s="35"/>
    </row>
    <row r="18" spans="2:6" ht="16.5" thickTop="1" thickBot="1" x14ac:dyDescent="0.3">
      <c r="B18" s="31" t="s">
        <v>30</v>
      </c>
      <c r="C18" s="36">
        <f>SUM(C3:C17)</f>
        <v>1.6944444444444444</v>
      </c>
    </row>
    <row r="19" spans="2:6" ht="15.75" thickTop="1" x14ac:dyDescent="0.25"/>
    <row r="21" spans="2:6" ht="14.85" customHeight="1" x14ac:dyDescent="0.25">
      <c r="B21" s="37" t="s">
        <v>70</v>
      </c>
      <c r="C21" s="37"/>
      <c r="D21" s="37"/>
      <c r="E21" s="37"/>
      <c r="F21" s="37"/>
    </row>
    <row r="22" spans="2:6" ht="14.85" customHeight="1" x14ac:dyDescent="0.25">
      <c r="B22" s="37"/>
      <c r="C22" s="37"/>
      <c r="D22" s="37"/>
      <c r="E22" s="37"/>
      <c r="F22" s="37"/>
    </row>
    <row r="23" spans="2:6" ht="14.85" customHeight="1" x14ac:dyDescent="0.25">
      <c r="B23" s="37"/>
      <c r="C23" s="37"/>
      <c r="D23" s="37"/>
      <c r="E23" s="37"/>
      <c r="F23" s="37"/>
    </row>
    <row r="24" spans="2:6" ht="14.85" customHeight="1" x14ac:dyDescent="0.25">
      <c r="B24" s="37"/>
      <c r="C24" s="37"/>
      <c r="D24" s="37"/>
      <c r="E24" s="37"/>
      <c r="F24" s="37"/>
    </row>
    <row r="25" spans="2:6" ht="14.85" customHeight="1" x14ac:dyDescent="0.25">
      <c r="B25" s="37"/>
      <c r="C25" s="37"/>
      <c r="D25" s="37"/>
      <c r="E25" s="37"/>
      <c r="F25" s="37"/>
    </row>
    <row r="26" spans="2:6" ht="14.85" customHeight="1" x14ac:dyDescent="0.25">
      <c r="B26" s="37"/>
      <c r="C26" s="37"/>
      <c r="D26" s="37"/>
      <c r="E26" s="37"/>
      <c r="F26" s="37"/>
    </row>
    <row r="27" spans="2:6" ht="14.85" customHeight="1" x14ac:dyDescent="0.25">
      <c r="B27" s="37"/>
      <c r="C27" s="37"/>
      <c r="D27" s="37"/>
      <c r="E27" s="37"/>
      <c r="F27" s="37"/>
    </row>
    <row r="28" spans="2:6" ht="14.85" customHeight="1" x14ac:dyDescent="0.25">
      <c r="B28" s="37"/>
      <c r="C28" s="37"/>
      <c r="D28" s="37"/>
      <c r="E28" s="37"/>
      <c r="F28" s="37"/>
    </row>
    <row r="29" spans="2:6" ht="15" customHeight="1" x14ac:dyDescent="0.25">
      <c r="B29" s="37"/>
      <c r="C29" s="37"/>
      <c r="D29" s="37"/>
      <c r="E29" s="37"/>
      <c r="F29" s="37"/>
    </row>
    <row r="30" spans="2:6" ht="15" customHeight="1" x14ac:dyDescent="0.25">
      <c r="B30" s="37"/>
      <c r="C30" s="37"/>
      <c r="D30" s="37"/>
      <c r="E30" s="37"/>
      <c r="F30" s="37"/>
    </row>
    <row r="31" spans="2:6" ht="15" customHeight="1" x14ac:dyDescent="0.25">
      <c r="B31" s="37"/>
      <c r="C31" s="37"/>
      <c r="D31" s="37"/>
      <c r="E31" s="37"/>
      <c r="F31" s="37"/>
    </row>
    <row r="32" spans="2:6" x14ac:dyDescent="0.25">
      <c r="B32" s="37"/>
      <c r="C32" s="37"/>
      <c r="D32" s="37"/>
      <c r="E32" s="37"/>
      <c r="F32" s="37"/>
    </row>
    <row r="33" spans="2:6" x14ac:dyDescent="0.25">
      <c r="B33" s="37"/>
      <c r="C33" s="37"/>
      <c r="D33" s="37"/>
      <c r="E33" s="37"/>
      <c r="F33" s="37"/>
    </row>
    <row r="34" spans="2:6" x14ac:dyDescent="0.25">
      <c r="B34" s="37"/>
      <c r="C34" s="37"/>
      <c r="D34" s="37"/>
      <c r="E34" s="37"/>
      <c r="F34" s="37"/>
    </row>
  </sheetData>
  <mergeCells count="1">
    <mergeCell ref="B21:F34"/>
  </mergeCells>
  <pageMargins left="0.7" right="0.7" top="0.75" bottom="0.75" header="0.3" footer="0.3"/>
  <pageSetup paperSize="9"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9663C-6641-4F8A-93C7-146E7A44F891}">
  <dimension ref="B2:H19"/>
  <sheetViews>
    <sheetView zoomScale="115" zoomScaleNormal="115" workbookViewId="0">
      <selection activeCell="D15" sqref="D15"/>
    </sheetView>
  </sheetViews>
  <sheetFormatPr defaultColWidth="11.42578125" defaultRowHeight="15" x14ac:dyDescent="0.25"/>
  <cols>
    <col min="2" max="2" width="24.7109375" customWidth="1"/>
    <col min="3" max="3" width="100.28515625" style="6" customWidth="1"/>
    <col min="8" max="8" width="14.7109375" customWidth="1"/>
    <col min="9" max="9" width="17.140625" customWidth="1"/>
  </cols>
  <sheetData>
    <row r="2" spans="2:5" ht="15.75" thickBot="1" x14ac:dyDescent="0.3">
      <c r="B2" t="s">
        <v>10</v>
      </c>
      <c r="C2" s="5">
        <v>0.33333333333333331</v>
      </c>
    </row>
    <row r="3" spans="2:5" ht="30" thickTop="1" thickBot="1" x14ac:dyDescent="0.5">
      <c r="B3" s="38" t="s">
        <v>0</v>
      </c>
      <c r="C3" s="38"/>
      <c r="D3" s="38"/>
      <c r="E3" s="2"/>
    </row>
    <row r="4" spans="2:5" ht="20.25" thickTop="1" thickBot="1" x14ac:dyDescent="0.35">
      <c r="B4" s="20" t="s">
        <v>19</v>
      </c>
      <c r="C4" s="21" t="s">
        <v>16</v>
      </c>
      <c r="D4" s="20" t="s">
        <v>18</v>
      </c>
      <c r="E4" s="4"/>
    </row>
    <row r="5" spans="2:5" ht="60.75" thickTop="1" x14ac:dyDescent="0.25">
      <c r="B5" s="17" t="s">
        <v>22</v>
      </c>
      <c r="C5" s="18" t="s">
        <v>37</v>
      </c>
      <c r="D5" s="19">
        <v>3.4722222222222224E-2</v>
      </c>
      <c r="E5" s="1"/>
    </row>
    <row r="6" spans="2:5" x14ac:dyDescent="0.25">
      <c r="B6" s="7" t="s">
        <v>5</v>
      </c>
      <c r="C6" s="8"/>
      <c r="D6" s="9"/>
      <c r="E6" s="1"/>
    </row>
    <row r="7" spans="2:5" x14ac:dyDescent="0.25">
      <c r="B7" s="7" t="s">
        <v>29</v>
      </c>
      <c r="C7" s="8"/>
      <c r="D7" s="9"/>
      <c r="E7" s="1"/>
    </row>
    <row r="8" spans="2:5" x14ac:dyDescent="0.25">
      <c r="B8" s="7" t="s">
        <v>6</v>
      </c>
      <c r="C8" s="8" t="s">
        <v>35</v>
      </c>
      <c r="D8" s="9">
        <v>2.0833333333333332E-2</v>
      </c>
      <c r="E8" s="1"/>
    </row>
    <row r="9" spans="2:5" x14ac:dyDescent="0.25">
      <c r="B9" s="7" t="s">
        <v>7</v>
      </c>
      <c r="C9" s="10"/>
      <c r="D9" s="9"/>
      <c r="E9" s="1"/>
    </row>
    <row r="10" spans="2:5" ht="45" x14ac:dyDescent="0.25">
      <c r="B10" s="7" t="s">
        <v>12</v>
      </c>
      <c r="C10" s="8" t="s">
        <v>36</v>
      </c>
      <c r="D10" s="11">
        <v>0.10069444444444443</v>
      </c>
      <c r="E10" s="1"/>
    </row>
    <row r="11" spans="2:5" ht="30" x14ac:dyDescent="0.25">
      <c r="B11" s="7" t="s">
        <v>15</v>
      </c>
      <c r="C11" s="8" t="s">
        <v>33</v>
      </c>
      <c r="D11" s="11">
        <v>5.5555555555555552E-2</v>
      </c>
      <c r="E11" s="1"/>
    </row>
    <row r="12" spans="2:5" x14ac:dyDescent="0.25">
      <c r="B12" s="7" t="s">
        <v>14</v>
      </c>
      <c r="C12" s="8"/>
      <c r="D12" s="11"/>
      <c r="E12" s="1"/>
    </row>
    <row r="13" spans="2:5" ht="90" x14ac:dyDescent="0.25">
      <c r="B13" s="7" t="s">
        <v>21</v>
      </c>
      <c r="C13" s="8" t="s">
        <v>38</v>
      </c>
      <c r="D13" s="11">
        <v>7.9861111111111105E-2</v>
      </c>
      <c r="E13" s="1"/>
    </row>
    <row r="14" spans="2:5" x14ac:dyDescent="0.25">
      <c r="B14" s="7" t="s">
        <v>28</v>
      </c>
      <c r="C14" s="8" t="s">
        <v>31</v>
      </c>
      <c r="D14" s="11">
        <v>3.472222222222222E-3</v>
      </c>
      <c r="E14" s="1"/>
    </row>
    <row r="15" spans="2:5" x14ac:dyDescent="0.25">
      <c r="B15" s="7" t="s">
        <v>17</v>
      </c>
      <c r="C15" s="8" t="s">
        <v>32</v>
      </c>
      <c r="D15" s="11">
        <v>1.3888888888888888E-2</v>
      </c>
      <c r="E15" s="1"/>
    </row>
    <row r="16" spans="2:5" ht="30.75" thickBot="1" x14ac:dyDescent="0.3">
      <c r="B16" s="12" t="s">
        <v>20</v>
      </c>
      <c r="C16" s="13" t="s">
        <v>34</v>
      </c>
      <c r="D16" s="14">
        <v>2.4305555555555556E-2</v>
      </c>
    </row>
    <row r="17" spans="2:8" ht="20.25" thickTop="1" thickBot="1" x14ac:dyDescent="0.35">
      <c r="B17" s="15" t="s">
        <v>8</v>
      </c>
      <c r="C17" s="39">
        <f>SUM(D5:D16)</f>
        <v>0.33333333333333331</v>
      </c>
      <c r="D17" s="39"/>
    </row>
    <row r="18" spans="2:8" ht="15.75" thickTop="1" x14ac:dyDescent="0.25">
      <c r="D18" s="1"/>
      <c r="E18" s="1"/>
    </row>
    <row r="19" spans="2:8" x14ac:dyDescent="0.25">
      <c r="B19" t="s">
        <v>9</v>
      </c>
      <c r="C19" s="5">
        <f>IF(C17&gt;C2,C17-C2,0)</f>
        <v>0</v>
      </c>
      <c r="F19" s="1"/>
      <c r="G19" s="1"/>
      <c r="H19" s="1"/>
    </row>
  </sheetData>
  <mergeCells count="2">
    <mergeCell ref="B3:D3"/>
    <mergeCell ref="C17:D1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E3190-40E7-4E85-BBA3-B0BF2DF1F78F}">
  <dimension ref="B2:E20"/>
  <sheetViews>
    <sheetView zoomScaleNormal="100" workbookViewId="0">
      <selection activeCell="B12" sqref="B12"/>
    </sheetView>
  </sheetViews>
  <sheetFormatPr defaultColWidth="11.42578125" defaultRowHeight="15" x14ac:dyDescent="0.25"/>
  <cols>
    <col min="2" max="2" width="24.7109375" customWidth="1"/>
    <col min="3" max="3" width="89.5703125" customWidth="1"/>
    <col min="8" max="8" width="14.7109375" customWidth="1"/>
    <col min="9" max="9" width="17.140625" customWidth="1"/>
  </cols>
  <sheetData>
    <row r="2" spans="2:5" x14ac:dyDescent="0.25">
      <c r="B2" t="s">
        <v>10</v>
      </c>
      <c r="C2" s="1">
        <v>0.33333333333333331</v>
      </c>
    </row>
    <row r="3" spans="2:5" ht="15.75" thickBot="1" x14ac:dyDescent="0.3"/>
    <row r="4" spans="2:5" ht="30" thickTop="1" thickBot="1" x14ac:dyDescent="0.5">
      <c r="B4" s="38" t="s">
        <v>1</v>
      </c>
      <c r="C4" s="38"/>
      <c r="D4" s="38"/>
      <c r="E4" s="2"/>
    </row>
    <row r="5" spans="2:5" ht="20.25" thickTop="1" thickBot="1" x14ac:dyDescent="0.35">
      <c r="B5" s="20" t="s">
        <v>19</v>
      </c>
      <c r="C5" s="20" t="s">
        <v>16</v>
      </c>
      <c r="D5" s="20" t="s">
        <v>18</v>
      </c>
      <c r="E5" s="3"/>
    </row>
    <row r="6" spans="2:5" ht="135.75" thickTop="1" x14ac:dyDescent="0.25">
      <c r="B6" s="17" t="s">
        <v>22</v>
      </c>
      <c r="C6" s="24" t="s">
        <v>42</v>
      </c>
      <c r="D6" s="27">
        <v>0.17708333333333334</v>
      </c>
    </row>
    <row r="7" spans="2:5" x14ac:dyDescent="0.25">
      <c r="B7" s="7" t="s">
        <v>5</v>
      </c>
      <c r="C7" s="23"/>
      <c r="D7" s="28"/>
    </row>
    <row r="8" spans="2:5" ht="30" x14ac:dyDescent="0.25">
      <c r="B8" s="7" t="s">
        <v>20</v>
      </c>
      <c r="C8" s="23" t="s">
        <v>43</v>
      </c>
      <c r="D8" s="28">
        <v>2.0833333333333332E-2</v>
      </c>
    </row>
    <row r="9" spans="2:5" ht="90" x14ac:dyDescent="0.25">
      <c r="B9" s="7" t="s">
        <v>6</v>
      </c>
      <c r="C9" s="23" t="s">
        <v>44</v>
      </c>
      <c r="D9" s="28">
        <v>4.1666666666666664E-2</v>
      </c>
    </row>
    <row r="10" spans="2:5" x14ac:dyDescent="0.25">
      <c r="B10" s="7" t="s">
        <v>7</v>
      </c>
      <c r="C10" s="23"/>
      <c r="D10" s="28"/>
    </row>
    <row r="11" spans="2:5" x14ac:dyDescent="0.25">
      <c r="B11" s="7" t="s">
        <v>12</v>
      </c>
      <c r="C11" s="25"/>
      <c r="D11" s="28"/>
    </row>
    <row r="12" spans="2:5" x14ac:dyDescent="0.25">
      <c r="B12" s="7" t="s">
        <v>29</v>
      </c>
      <c r="C12" s="25"/>
      <c r="D12" s="28"/>
    </row>
    <row r="13" spans="2:5" x14ac:dyDescent="0.25">
      <c r="B13" s="7" t="s">
        <v>14</v>
      </c>
      <c r="C13" s="25"/>
      <c r="D13" s="28"/>
    </row>
    <row r="14" spans="2:5" ht="135" x14ac:dyDescent="0.25">
      <c r="B14" s="7" t="s">
        <v>21</v>
      </c>
      <c r="C14" s="25" t="s">
        <v>40</v>
      </c>
      <c r="D14" s="28">
        <v>9.375E-2</v>
      </c>
    </row>
    <row r="15" spans="2:5" ht="30" x14ac:dyDescent="0.25">
      <c r="B15" s="7" t="s">
        <v>15</v>
      </c>
      <c r="C15" s="25" t="s">
        <v>41</v>
      </c>
      <c r="D15" s="28">
        <v>3.472222222222222E-3</v>
      </c>
    </row>
    <row r="16" spans="2:5" x14ac:dyDescent="0.25">
      <c r="B16" s="7" t="s">
        <v>17</v>
      </c>
      <c r="C16" s="25"/>
      <c r="D16" s="28"/>
    </row>
    <row r="17" spans="2:4" ht="15.75" thickBot="1" x14ac:dyDescent="0.3">
      <c r="B17" s="16" t="s">
        <v>23</v>
      </c>
      <c r="C17" s="26" t="s">
        <v>39</v>
      </c>
      <c r="D17" s="29">
        <v>3.472222222222222E-3</v>
      </c>
    </row>
    <row r="18" spans="2:4" ht="20.25" thickTop="1" thickBot="1" x14ac:dyDescent="0.35">
      <c r="B18" s="15" t="s">
        <v>8</v>
      </c>
      <c r="C18" s="39">
        <f>SUM(D6:D17)</f>
        <v>0.34027777777777779</v>
      </c>
      <c r="D18" s="39"/>
    </row>
    <row r="19" spans="2:4" ht="15.75" thickTop="1" x14ac:dyDescent="0.25"/>
    <row r="20" spans="2:4" x14ac:dyDescent="0.25">
      <c r="B20" t="s">
        <v>9</v>
      </c>
      <c r="C20" s="1">
        <f>IF(C18&gt;C2,C18-C2,0)</f>
        <v>6.9444444444444753E-3</v>
      </c>
    </row>
  </sheetData>
  <mergeCells count="2">
    <mergeCell ref="B4:D4"/>
    <mergeCell ref="C18:D18"/>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292B0-CD36-4638-9419-DEC18F30F2BE}">
  <dimension ref="A2:E20"/>
  <sheetViews>
    <sheetView zoomScale="130" zoomScaleNormal="130" workbookViewId="0">
      <selection activeCell="D5" sqref="D5"/>
    </sheetView>
  </sheetViews>
  <sheetFormatPr defaultColWidth="11.42578125" defaultRowHeight="15" x14ac:dyDescent="0.25"/>
  <cols>
    <col min="2" max="2" width="24.140625" customWidth="1"/>
    <col min="3" max="3" width="92.42578125" customWidth="1"/>
    <col min="8" max="8" width="14.7109375" customWidth="1"/>
    <col min="9" max="9" width="17.140625" customWidth="1"/>
  </cols>
  <sheetData>
    <row r="2" spans="1:5" x14ac:dyDescent="0.25">
      <c r="B2" t="s">
        <v>10</v>
      </c>
      <c r="C2" s="1">
        <v>0.33333333333333331</v>
      </c>
    </row>
    <row r="3" spans="1:5" ht="15.75" thickBot="1" x14ac:dyDescent="0.3"/>
    <row r="4" spans="1:5" ht="30" thickTop="1" thickBot="1" x14ac:dyDescent="0.5">
      <c r="B4" s="38" t="s">
        <v>2</v>
      </c>
      <c r="C4" s="38"/>
      <c r="D4" s="38"/>
    </row>
    <row r="5" spans="1:5" ht="20.25" thickTop="1" thickBot="1" x14ac:dyDescent="0.35">
      <c r="B5" s="20" t="s">
        <v>19</v>
      </c>
      <c r="C5" s="20" t="s">
        <v>16</v>
      </c>
      <c r="D5" s="20" t="s">
        <v>18</v>
      </c>
      <c r="E5" s="3"/>
    </row>
    <row r="6" spans="1:5" ht="120.75" thickTop="1" x14ac:dyDescent="0.25">
      <c r="B6" s="17" t="s">
        <v>22</v>
      </c>
      <c r="C6" s="24" t="s">
        <v>53</v>
      </c>
      <c r="D6" s="22">
        <v>7.2916666666666671E-2</v>
      </c>
    </row>
    <row r="7" spans="1:5" x14ac:dyDescent="0.25">
      <c r="B7" s="7" t="s">
        <v>5</v>
      </c>
      <c r="C7" s="23"/>
      <c r="D7" s="11"/>
    </row>
    <row r="8" spans="1:5" ht="45" x14ac:dyDescent="0.25">
      <c r="A8" t="s">
        <v>11</v>
      </c>
      <c r="B8" s="7" t="s">
        <v>20</v>
      </c>
      <c r="C8" s="23" t="s">
        <v>48</v>
      </c>
      <c r="D8" s="11">
        <v>3.8194444444444441E-2</v>
      </c>
    </row>
    <row r="9" spans="1:5" x14ac:dyDescent="0.25">
      <c r="B9" s="7" t="s">
        <v>6</v>
      </c>
      <c r="C9" s="23"/>
      <c r="D9" s="11"/>
    </row>
    <row r="10" spans="1:5" ht="45" x14ac:dyDescent="0.25">
      <c r="B10" s="7" t="s">
        <v>45</v>
      </c>
      <c r="C10" s="23" t="s">
        <v>51</v>
      </c>
      <c r="D10" s="11">
        <v>7.6388888888888895E-2</v>
      </c>
    </row>
    <row r="11" spans="1:5" ht="60" x14ac:dyDescent="0.25">
      <c r="B11" s="7" t="s">
        <v>28</v>
      </c>
      <c r="C11" s="25" t="s">
        <v>52</v>
      </c>
      <c r="D11" s="11">
        <v>5.2083333333333336E-2</v>
      </c>
    </row>
    <row r="12" spans="1:5" x14ac:dyDescent="0.25">
      <c r="B12" s="7" t="s">
        <v>49</v>
      </c>
      <c r="C12" s="25" t="s">
        <v>50</v>
      </c>
      <c r="D12" s="11">
        <v>2.0833333333333332E-2</v>
      </c>
    </row>
    <row r="13" spans="1:5" x14ac:dyDescent="0.25">
      <c r="B13" s="7" t="s">
        <v>14</v>
      </c>
      <c r="C13" s="25"/>
      <c r="D13" s="11"/>
    </row>
    <row r="14" spans="1:5" ht="45" x14ac:dyDescent="0.25">
      <c r="B14" s="7" t="s">
        <v>24</v>
      </c>
      <c r="C14" s="25" t="s">
        <v>47</v>
      </c>
      <c r="D14" s="11">
        <v>2.7777777777777776E-2</v>
      </c>
    </row>
    <row r="15" spans="1:5" ht="30" x14ac:dyDescent="0.25">
      <c r="B15" s="7" t="s">
        <v>15</v>
      </c>
      <c r="C15" s="25" t="s">
        <v>46</v>
      </c>
      <c r="D15" s="11">
        <v>5.5555555555555552E-2</v>
      </c>
    </row>
    <row r="16" spans="1:5" ht="15.75" thickBot="1" x14ac:dyDescent="0.3">
      <c r="B16" s="12" t="s">
        <v>17</v>
      </c>
      <c r="C16" s="13"/>
      <c r="D16" s="14"/>
    </row>
    <row r="17" spans="2:4" ht="20.25" thickTop="1" thickBot="1" x14ac:dyDescent="0.35">
      <c r="B17" s="15" t="s">
        <v>8</v>
      </c>
      <c r="C17" s="39">
        <f>SUM(D6:D16)</f>
        <v>0.34375</v>
      </c>
      <c r="D17" s="39"/>
    </row>
    <row r="18" spans="2:4" ht="15.75" thickTop="1" x14ac:dyDescent="0.25"/>
    <row r="20" spans="2:4" x14ac:dyDescent="0.25">
      <c r="B20" t="s">
        <v>9</v>
      </c>
      <c r="C20" s="1">
        <f>IF(C17&gt;C2,C17-C2,0)</f>
        <v>1.0416666666666685E-2</v>
      </c>
    </row>
  </sheetData>
  <mergeCells count="2">
    <mergeCell ref="B4:D4"/>
    <mergeCell ref="C17:D17"/>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C0D2E-DF2C-46FF-88AF-6B2EDFD4B8A9}">
  <dimension ref="A2:D20"/>
  <sheetViews>
    <sheetView zoomScale="130" zoomScaleNormal="130" workbookViewId="0">
      <selection activeCell="D10" sqref="D10"/>
    </sheetView>
  </sheetViews>
  <sheetFormatPr defaultColWidth="11.42578125" defaultRowHeight="15" x14ac:dyDescent="0.25"/>
  <cols>
    <col min="2" max="2" width="24.140625" customWidth="1"/>
    <col min="3" max="3" width="88.140625" customWidth="1"/>
    <col min="8" max="8" width="14.7109375" customWidth="1"/>
    <col min="9" max="9" width="17.140625" customWidth="1"/>
  </cols>
  <sheetData>
    <row r="2" spans="1:4" x14ac:dyDescent="0.25">
      <c r="B2" t="s">
        <v>10</v>
      </c>
      <c r="C2" s="1">
        <v>0.33333333333333331</v>
      </c>
    </row>
    <row r="3" spans="1:4" ht="15.75" thickBot="1" x14ac:dyDescent="0.3"/>
    <row r="4" spans="1:4" ht="30" thickTop="1" thickBot="1" x14ac:dyDescent="0.5">
      <c r="B4" s="38" t="s">
        <v>3</v>
      </c>
      <c r="C4" s="38"/>
      <c r="D4" s="38"/>
    </row>
    <row r="5" spans="1:4" ht="20.25" thickTop="1" thickBot="1" x14ac:dyDescent="0.35">
      <c r="B5" s="20" t="s">
        <v>19</v>
      </c>
      <c r="C5" s="20" t="s">
        <v>16</v>
      </c>
      <c r="D5" s="20" t="s">
        <v>18</v>
      </c>
    </row>
    <row r="6" spans="1:4" ht="60.75" thickTop="1" x14ac:dyDescent="0.25">
      <c r="B6" s="17" t="s">
        <v>26</v>
      </c>
      <c r="C6" s="24" t="s">
        <v>59</v>
      </c>
      <c r="D6" s="22">
        <v>3.125E-2</v>
      </c>
    </row>
    <row r="7" spans="1:4" x14ac:dyDescent="0.25">
      <c r="B7" s="7" t="s">
        <v>12</v>
      </c>
      <c r="C7" s="23"/>
      <c r="D7" s="11"/>
    </row>
    <row r="8" spans="1:4" ht="45" x14ac:dyDescent="0.25">
      <c r="A8" t="s">
        <v>11</v>
      </c>
      <c r="B8" s="7" t="s">
        <v>6</v>
      </c>
      <c r="C8" s="23" t="s">
        <v>58</v>
      </c>
      <c r="D8" s="11">
        <v>1.7361111111111112E-2</v>
      </c>
    </row>
    <row r="9" spans="1:4" x14ac:dyDescent="0.25">
      <c r="B9" s="7" t="s">
        <v>20</v>
      </c>
      <c r="C9" s="23" t="s">
        <v>55</v>
      </c>
      <c r="D9" s="11">
        <v>1.3888888888888888E-2</v>
      </c>
    </row>
    <row r="10" spans="1:4" x14ac:dyDescent="0.25">
      <c r="B10" s="7" t="s">
        <v>7</v>
      </c>
      <c r="C10" s="23"/>
      <c r="D10" s="11"/>
    </row>
    <row r="11" spans="1:4" x14ac:dyDescent="0.25">
      <c r="B11" s="7" t="s">
        <v>56</v>
      </c>
      <c r="C11" s="25" t="s">
        <v>57</v>
      </c>
      <c r="D11" s="11">
        <v>7.6388888888888895E-2</v>
      </c>
    </row>
    <row r="12" spans="1:4" x14ac:dyDescent="0.25">
      <c r="B12" s="7" t="s">
        <v>17</v>
      </c>
      <c r="C12" s="25"/>
      <c r="D12" s="11"/>
    </row>
    <row r="13" spans="1:4" x14ac:dyDescent="0.25">
      <c r="B13" s="7" t="s">
        <v>14</v>
      </c>
      <c r="C13" s="25"/>
      <c r="D13" s="11"/>
    </row>
    <row r="14" spans="1:4" ht="90" x14ac:dyDescent="0.25">
      <c r="B14" s="7" t="s">
        <v>24</v>
      </c>
      <c r="C14" s="25" t="s">
        <v>60</v>
      </c>
      <c r="D14" s="11">
        <v>4.1666666666666664E-2</v>
      </c>
    </row>
    <row r="15" spans="1:4" ht="120" x14ac:dyDescent="0.25">
      <c r="B15" s="7" t="s">
        <v>15</v>
      </c>
      <c r="C15" s="25" t="s">
        <v>54</v>
      </c>
      <c r="D15" s="11">
        <v>8.3333333333333329E-2</v>
      </c>
    </row>
    <row r="16" spans="1:4" ht="75.75" thickBot="1" x14ac:dyDescent="0.3">
      <c r="B16" s="12" t="s">
        <v>28</v>
      </c>
      <c r="C16" s="13" t="s">
        <v>61</v>
      </c>
      <c r="D16" s="14">
        <v>7.9861111111111105E-2</v>
      </c>
    </row>
    <row r="17" spans="2:4" ht="20.25" thickTop="1" thickBot="1" x14ac:dyDescent="0.35">
      <c r="B17" s="15" t="s">
        <v>8</v>
      </c>
      <c r="C17" s="39">
        <f>SUM(D6:D16)</f>
        <v>0.34375</v>
      </c>
      <c r="D17" s="39"/>
    </row>
    <row r="18" spans="2:4" ht="15.75" thickTop="1" x14ac:dyDescent="0.25"/>
    <row r="20" spans="2:4" x14ac:dyDescent="0.25">
      <c r="B20" t="s">
        <v>9</v>
      </c>
      <c r="C20" s="1">
        <f>IF(C17&gt;C2,C17-C2,0)</f>
        <v>1.0416666666666685E-2</v>
      </c>
    </row>
  </sheetData>
  <mergeCells count="2">
    <mergeCell ref="B4:D4"/>
    <mergeCell ref="C17:D1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0C1D8-ADAD-4649-9559-414264B70E9A}">
  <dimension ref="A2:D20"/>
  <sheetViews>
    <sheetView zoomScale="130" zoomScaleNormal="130" workbookViewId="0">
      <selection activeCell="C11" sqref="C11"/>
    </sheetView>
  </sheetViews>
  <sheetFormatPr defaultColWidth="11.42578125" defaultRowHeight="15" x14ac:dyDescent="0.25"/>
  <cols>
    <col min="2" max="2" width="24.28515625" customWidth="1"/>
    <col min="3" max="3" width="89" customWidth="1"/>
    <col min="8" max="8" width="14.7109375" customWidth="1"/>
    <col min="9" max="9" width="17.140625" customWidth="1"/>
  </cols>
  <sheetData>
    <row r="2" spans="1:4" x14ac:dyDescent="0.25">
      <c r="B2" t="s">
        <v>10</v>
      </c>
      <c r="C2" s="1">
        <v>0.33333333333333331</v>
      </c>
    </row>
    <row r="3" spans="1:4" ht="15.75" thickBot="1" x14ac:dyDescent="0.3"/>
    <row r="4" spans="1:4" ht="30" thickTop="1" thickBot="1" x14ac:dyDescent="0.5">
      <c r="B4" s="38" t="s">
        <v>4</v>
      </c>
      <c r="C4" s="38"/>
      <c r="D4" s="38"/>
    </row>
    <row r="5" spans="1:4" ht="20.25" thickTop="1" thickBot="1" x14ac:dyDescent="0.35">
      <c r="B5" s="20" t="s">
        <v>19</v>
      </c>
      <c r="C5" s="20" t="s">
        <v>16</v>
      </c>
      <c r="D5" s="20" t="s">
        <v>18</v>
      </c>
    </row>
    <row r="6" spans="1:4" ht="15.75" thickTop="1" x14ac:dyDescent="0.25">
      <c r="B6" s="17" t="s">
        <v>26</v>
      </c>
      <c r="C6" s="24" t="s">
        <v>63</v>
      </c>
      <c r="D6" s="22">
        <v>1.0416666666666666E-2</v>
      </c>
    </row>
    <row r="7" spans="1:4" ht="30" x14ac:dyDescent="0.25">
      <c r="B7" s="7" t="s">
        <v>12</v>
      </c>
      <c r="C7" s="23" t="s">
        <v>64</v>
      </c>
      <c r="D7" s="11">
        <v>5.5555555555555552E-2</v>
      </c>
    </row>
    <row r="8" spans="1:4" x14ac:dyDescent="0.25">
      <c r="A8" t="s">
        <v>11</v>
      </c>
      <c r="B8" s="7" t="s">
        <v>25</v>
      </c>
      <c r="C8" s="23" t="s">
        <v>68</v>
      </c>
      <c r="D8" s="11">
        <v>6.9444444444444434E-2</v>
      </c>
    </row>
    <row r="9" spans="1:4" ht="45" x14ac:dyDescent="0.25">
      <c r="B9" s="7" t="s">
        <v>20</v>
      </c>
      <c r="C9" s="23" t="s">
        <v>66</v>
      </c>
      <c r="D9" s="11">
        <v>5.2083333333333336E-2</v>
      </c>
    </row>
    <row r="10" spans="1:4" x14ac:dyDescent="0.25">
      <c r="B10" s="7" t="s">
        <v>7</v>
      </c>
      <c r="C10" s="23"/>
      <c r="D10" s="11"/>
    </row>
    <row r="11" spans="1:4" x14ac:dyDescent="0.25">
      <c r="B11" s="7" t="s">
        <v>6</v>
      </c>
      <c r="C11" s="25"/>
      <c r="D11" s="11"/>
    </row>
    <row r="12" spans="1:4" x14ac:dyDescent="0.25">
      <c r="B12" s="7" t="s">
        <v>13</v>
      </c>
      <c r="C12" s="25"/>
      <c r="D12" s="11"/>
    </row>
    <row r="13" spans="1:4" x14ac:dyDescent="0.25">
      <c r="B13" s="7" t="s">
        <v>17</v>
      </c>
      <c r="C13" s="25" t="s">
        <v>67</v>
      </c>
      <c r="D13" s="11">
        <v>1.0416666666666666E-2</v>
      </c>
    </row>
    <row r="14" spans="1:4" ht="60" x14ac:dyDescent="0.25">
      <c r="B14" s="7" t="s">
        <v>24</v>
      </c>
      <c r="C14" s="25" t="s">
        <v>65</v>
      </c>
      <c r="D14" s="11">
        <v>4.1666666666666664E-2</v>
      </c>
    </row>
    <row r="15" spans="1:4" x14ac:dyDescent="0.25">
      <c r="B15" s="7" t="s">
        <v>15</v>
      </c>
      <c r="C15" s="25" t="s">
        <v>62</v>
      </c>
      <c r="D15" s="11">
        <v>4.1666666666666664E-2</v>
      </c>
    </row>
    <row r="16" spans="1:4" ht="60.75" thickBot="1" x14ac:dyDescent="0.3">
      <c r="B16" s="12" t="s">
        <v>28</v>
      </c>
      <c r="C16" s="13" t="s">
        <v>69</v>
      </c>
      <c r="D16" s="14">
        <v>5.2083333333333336E-2</v>
      </c>
    </row>
    <row r="17" spans="2:4" ht="20.25" thickTop="1" thickBot="1" x14ac:dyDescent="0.35">
      <c r="B17" s="15" t="s">
        <v>8</v>
      </c>
      <c r="C17" s="39">
        <f>SUM(D6:D16)</f>
        <v>0.33333333333333331</v>
      </c>
      <c r="D17" s="39"/>
    </row>
    <row r="18" spans="2:4" ht="15.75" thickTop="1" x14ac:dyDescent="0.25"/>
    <row r="20" spans="2:4" x14ac:dyDescent="0.25">
      <c r="B20" t="s">
        <v>9</v>
      </c>
      <c r="C20" s="1">
        <f>IF(C17&gt;C2,C17-C2,0)</f>
        <v>0</v>
      </c>
    </row>
  </sheetData>
  <mergeCells count="2">
    <mergeCell ref="B4:D4"/>
    <mergeCell ref="C17:D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Résumé de la semaine</vt:lpstr>
      <vt:lpstr>Lundi</vt:lpstr>
      <vt:lpstr>Mardi</vt:lpstr>
      <vt:lpstr>Mercredi</vt:lpstr>
      <vt:lpstr>Jeudi</vt:lpstr>
      <vt:lpstr>Vendredi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dc:creator>
  <cp:lastModifiedBy>Catarino Dinis, Jimmy</cp:lastModifiedBy>
  <dcterms:created xsi:type="dcterms:W3CDTF">2019-01-31T15:30:09Z</dcterms:created>
  <dcterms:modified xsi:type="dcterms:W3CDTF">2019-04-08T06:08:39Z</dcterms:modified>
</cp:coreProperties>
</file>