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dinis\Desktop\Journal de bord\"/>
    </mc:Choice>
  </mc:AlternateContent>
  <xr:revisionPtr revIDLastSave="0" documentId="10_ncr:100000_{4E5EC7D6-F5C5-499A-A7D6-0078A0C71C56}" xr6:coauthVersionLast="31" xr6:coauthVersionMax="40" xr10:uidLastSave="{00000000-0000-0000-0000-000000000000}"/>
  <bookViews>
    <workbookView xWindow="-90" yWindow="-90" windowWidth="19380" windowHeight="9615" xr2:uid="{6FF9F98A-377F-4DA7-9DC3-B2393DBEC313}"/>
  </bookViews>
  <sheets>
    <sheet name="Résumé de la semaine" sheetId="7" r:id="rId1"/>
    <sheet name="Lundi" sheetId="2" r:id="rId2"/>
    <sheet name="Mardi" sheetId="3" r:id="rId3"/>
    <sheet name="Mercredi" sheetId="4" r:id="rId4"/>
    <sheet name="Jeudi" sheetId="5" r:id="rId5"/>
    <sheet name="Vendredi" sheetId="6" r:id="rId6"/>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3" i="7" l="1"/>
  <c r="C18" i="7" s="1"/>
  <c r="C16" i="7"/>
  <c r="C15" i="7"/>
  <c r="C14" i="7"/>
  <c r="C12" i="7"/>
  <c r="C11" i="7"/>
  <c r="C10" i="7"/>
  <c r="C8" i="7"/>
  <c r="C5" i="7"/>
  <c r="C4" i="7"/>
  <c r="C3" i="7"/>
  <c r="C18" i="3" l="1"/>
  <c r="C20" i="3" s="1"/>
  <c r="C17" i="2" l="1"/>
  <c r="C17" i="4"/>
  <c r="C17" i="5"/>
  <c r="C17" i="6"/>
  <c r="C20" i="6" s="1"/>
  <c r="C20" i="5" l="1"/>
  <c r="C19" i="2"/>
  <c r="C20" i="4" l="1"/>
</calcChain>
</file>

<file path=xl/sharedStrings.xml><?xml version="1.0" encoding="utf-8"?>
<sst xmlns="http://schemas.openxmlformats.org/spreadsheetml/2006/main" count="148" uniqueCount="65">
  <si>
    <t>Lundi</t>
  </si>
  <si>
    <t>Mardi</t>
  </si>
  <si>
    <t>Mercredi</t>
  </si>
  <si>
    <t>Jeudi</t>
  </si>
  <si>
    <t>Vendredi</t>
  </si>
  <si>
    <t>Ipad</t>
  </si>
  <si>
    <t>RMA</t>
  </si>
  <si>
    <t>Audio Visuel</t>
  </si>
  <si>
    <t>Total</t>
  </si>
  <si>
    <t>Heure Sup.</t>
  </si>
  <si>
    <t>Durée Max. journée</t>
  </si>
  <si>
    <t>:</t>
  </si>
  <si>
    <t>PC voyager/participant</t>
  </si>
  <si>
    <t>Documentation</t>
  </si>
  <si>
    <t>Acquisition connaissances</t>
  </si>
  <si>
    <t>Installation</t>
  </si>
  <si>
    <t>Description</t>
  </si>
  <si>
    <t>Meeting</t>
  </si>
  <si>
    <t>Heure</t>
  </si>
  <si>
    <t>Type</t>
  </si>
  <si>
    <t>Excel</t>
  </si>
  <si>
    <t>Intervention (chez l'IT)</t>
  </si>
  <si>
    <t>Intervention (ticketing)</t>
  </si>
  <si>
    <t>autres</t>
  </si>
  <si>
    <t>Intervention (Chez l'IT)</t>
  </si>
  <si>
    <t>Check Salle</t>
  </si>
  <si>
    <t>Intervention(ticketing)</t>
  </si>
  <si>
    <t>Rangement des armoires</t>
  </si>
  <si>
    <t>Autres</t>
  </si>
  <si>
    <t>Invision</t>
  </si>
  <si>
    <t>Total heure</t>
  </si>
  <si>
    <t>Rangement</t>
  </si>
  <si>
    <t>Remplissage du journal de bord pour la semaine passé</t>
  </si>
  <si>
    <t>Problème d'écran avec plein de trait qui apparaissent - changement de cable et vérif pour savoir s'il le refait
Problème d'écran qui s'éteint - changement du cable - Rechangememt de cable avec d'autres cables</t>
  </si>
  <si>
    <t>installation d'adaptateur dans les study room
installation d'un écran avec un MAC - recherche d'adaptateur pour relier son mac à l'écran - au final la personne à son propre adaptateur donc rechangement du cablage.
Installation d'une imprimante + récupération de l'ancienne et rangement au stock - Les admins doivent finir de configurer l'imprimante à distance puis on y retourne pour checker que tout est bon           
Installation d'un écran + clavier sans fil pour un MAC + changement de pile pour le clavier</t>
  </si>
  <si>
    <t>Check d'une réservation + test du pc, cliquer, imprimante, connexion, etc…
Demande de changement de pile
Demande d'adaptateur pour un ipad + Demande de changer l'adaptateur prêté précédemment</t>
  </si>
  <si>
    <t>Discussion sur Jabber concernant une réservation
Réception d'un colis à la réception + aide sur word.
Réception d'un mail concernant la premières visite de notre maitre de classe + insertion de 2 heures différentes pour organiser le rendez-vous</t>
  </si>
  <si>
    <t>Meeting avec l'équipe
Meeting avec Luca pour nous expliquer comment va se passer la première visite du stage et nous expliquer ce que l'on doit remplir pour s'auto-évaluer</t>
  </si>
  <si>
    <t>Un collègue m'a montré comment il modifie les template des sites web - uniquement en HTML - Pour savoir quoi changer, ils font un meeting, tout le monde dit ce qu'il faudrai changer puis font une documentation qui répertorie tous les changements à effectuer pour différents template</t>
  </si>
  <si>
    <t>Installation de Microsoft Authenticator + saleforce sur un téléphone puis ajout des comptes dessus pour activer les check de connexion</t>
  </si>
  <si>
    <t>Remplissage du journal de bord</t>
  </si>
  <si>
    <t>Panasonic récupération d'ipad -  Je n'ai rien récupéré parce qu'il n'y a personne et pas de feuille à signer donc je ne connais pas le nombre d'ipad prêté</t>
  </si>
  <si>
    <t>Demande pour vendredi d'un speaker sound system + la personne veut voir la taille du speaker et savoir comment il fonctionne
Réception de 5 caméra - check des cartes sims, format et rangement</t>
  </si>
  <si>
    <t>Création de 7 Prototype pour différents sujet
Ajout de page à 1 prototype ayant plusieurs possibilités</t>
  </si>
  <si>
    <t>Appel de 2 personnes pour plus d'informations concernant un déménagement ainsi qu'une installation de bureau
Check des assets avec JD</t>
  </si>
  <si>
    <t>Check des pc voyagers (Document, App, MAJ, Browser,User, etc…)
Check des pc participants """"
Check des pc voyager restant</t>
  </si>
  <si>
    <t>Problème de réseau - manque un cable
Problème avec un mac pour se connecter - le mac ne communique pas avec le domaine - l'utilisatrice se connecte sur un autre laptop et utilise un autre écran</t>
  </si>
  <si>
    <t>Demande si on peut record sur skype/link - non, il faut utililer Webex
Problème d'impression depuis un mac - demande d'authentification - Se reconnecter sur le serveur d'imprimante</t>
  </si>
  <si>
    <t>Discussion avec une collègue pour se dire ce qu'il faut changer sur mes prototypes -  couleur
Création d'une flèche pour mes prototypes sous photoshop puis modification d'un prototype</t>
  </si>
  <si>
    <t>Installation de photoshop pour modifier une flèche de mes prototypes
Déménagement de 3 personnes
Déménagement de 1 personne</t>
  </si>
  <si>
    <t>Test pour créer des étiquettes</t>
  </si>
  <si>
    <t>Présentation du nouveau touch panel dans un auditorium version beta</t>
  </si>
  <si>
    <t>Check des MAJ des derniers voyager
Check d'un pc participant dont il manque des paramètres</t>
  </si>
  <si>
    <t>Préparation d'un voice recorder - mini tuto de Luca pour savoir comment il fonctionne :)
Demande de casque - config + inventaire</t>
  </si>
  <si>
    <t>Installation des pc pour un programme, puis vérification que le logiciel fonctionne toujours correctement puis nettoyage
Déménagement de toute l'équipe du design</t>
  </si>
  <si>
    <t>Recherche pour faire une bonne étiquette pour les pc des study room
Modification de page en HTML
Exercice de sécurité
Commande de pile
Modification du rdv pour la première évaluation avec M. ithurbide et Luca
tri de mes mails du cpnv pour cause que ma boite est presque pleine</t>
  </si>
  <si>
    <t>Modification de mes prototypes</t>
  </si>
  <si>
    <t>Check avec Luca pour le meeting de la première visite de stage, puis création du meeting
Petit dejeuner au bignami avec l'équipe
Appel de DHL pour organiser un renvoi et explication à eqbal de comment fonctionne leur renvoi
Demande du numéro de PO à un collègue puis envoi d'un mail à gmg pour passer une commande
Appel de trianon pour faire un check sur nos jours de vacances qui ne sont pas disponible
Création de rules sur Outlook
Retour d'un colis par DHL</t>
  </si>
  <si>
    <t>Trop de demande pour les pc voyager, check avec eqbal pour voir lesquelle partent en premier pour que tout le monde soit satisfait
Appel d'un client qui a fait 2 tickets ur la même chose, au final il n'y a plus que 1 ticket
Check des tickets à effectuer</t>
  </si>
  <si>
    <t>Demande d'info sur un ticket pour une personne se trouvant à Pékin
Demande pour avoir les permissions à un calendrier outlook d'un MAC sur un pc 
Demande d'installation de 2 logiciels
Problème avec le calendrier sur un iphone</t>
  </si>
  <si>
    <t>Remplissage du journal de bord
Remplissage de mon auto-évaluation pour Luca
Reformulation de certaines de mes phrases moyennement compréhensible dans mon auto-évaluation</t>
  </si>
  <si>
    <t>Check des study room
Check d'une imprimante non fonctionnel</t>
  </si>
  <si>
    <t>Installation d'un haut parleur bluetooth pour une personne + explication du fonctionnement</t>
  </si>
  <si>
    <t>Meeting avec une collègue pour vérifier ce que l'on va faire comme documentation pour certains problèmes utilisateur</t>
  </si>
  <si>
    <r>
      <t xml:space="preserve">Commentaire:
</t>
    </r>
    <r>
      <rPr>
        <sz val="12"/>
        <color theme="0"/>
        <rFont val="Calibri"/>
        <family val="2"/>
        <scheme val="minor"/>
      </rPr>
      <t>Lors de cette semaine, j'ai effectué plusieurs déménagements et installations de bureaux pour toute l'équipe du design. Nous avons du vider leur salle et faire énormément de cable management petit à petit. 
J'ai aussi recommencé mes prototypes sur Invision parce que je dois modifier les couleurs des encadrements ainsi que des flèches (création d'une flèche sur photoshop). J'ai aussi effectué mon auto-évaluation pour savoir ce que je pense de mon travail, ma personne, etc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</si>
</sst>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1" x14ac:knownFonts="1">
    <font>
      <sz val="11"/>
      <color theme="1"/>
      <name val="Calibri"/>
      <family val="2"/>
      <scheme val="minor"/>
    </font>
    <font>
      <sz val="11"/>
      <color theme="1"/>
      <name val="Calibri"/>
      <family val="2"/>
      <scheme val="minor"/>
    </font>
    <font>
      <b/>
      <sz val="11"/>
      <color theme="1"/>
      <name val="Calibri"/>
      <family val="2"/>
      <scheme val="minor"/>
    </font>
    <font>
      <b/>
      <sz val="22"/>
      <color theme="1"/>
      <name val="Calibri"/>
      <family val="2"/>
      <scheme val="minor"/>
    </font>
    <font>
      <b/>
      <sz val="11"/>
      <color theme="0"/>
      <name val="Calibri"/>
      <family val="2"/>
      <scheme val="minor"/>
    </font>
    <font>
      <b/>
      <sz val="22"/>
      <color theme="0"/>
      <name val="Calibri"/>
      <family val="2"/>
      <scheme val="minor"/>
    </font>
    <font>
      <b/>
      <sz val="14"/>
      <color theme="0"/>
      <name val="Calibri"/>
      <family val="2"/>
      <scheme val="minor"/>
    </font>
    <font>
      <sz val="14"/>
      <color theme="1"/>
      <name val="Calibri"/>
      <family val="2"/>
      <scheme val="minor"/>
    </font>
    <font>
      <sz val="11"/>
      <name val="Calibri"/>
      <family val="2"/>
      <scheme val="minor"/>
    </font>
    <font>
      <b/>
      <sz val="12"/>
      <color theme="0"/>
      <name val="Calibri"/>
      <family val="2"/>
      <scheme val="minor"/>
    </font>
    <font>
      <sz val="12"/>
      <color theme="0"/>
      <name val="Calibri"/>
      <family val="2"/>
      <scheme val="minor"/>
    </font>
  </fonts>
  <fills count="4">
    <fill>
      <patternFill patternType="none"/>
    </fill>
    <fill>
      <patternFill patternType="gray125"/>
    </fill>
    <fill>
      <patternFill patternType="solid">
        <fgColor theme="0" tint="-0.34998626667073579"/>
        <bgColor indexed="64"/>
      </patternFill>
    </fill>
    <fill>
      <patternFill patternType="solid">
        <fgColor theme="2" tint="-0.499984740745262"/>
        <bgColor indexed="64"/>
      </patternFill>
    </fill>
  </fills>
  <borders count="13">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style="thin">
        <color auto="1"/>
      </top>
      <bottom style="thin">
        <color auto="1"/>
      </bottom>
      <diagonal/>
    </border>
    <border>
      <left style="thick">
        <color auto="1"/>
      </left>
      <right style="thick">
        <color auto="1"/>
      </right>
      <top/>
      <bottom/>
      <diagonal/>
    </border>
    <border>
      <left style="thick">
        <color auto="1"/>
      </left>
      <right style="thick">
        <color auto="1"/>
      </right>
      <top/>
      <bottom style="thin">
        <color auto="1"/>
      </bottom>
      <diagonal/>
    </border>
    <border>
      <left style="thick">
        <color auto="1"/>
      </left>
      <right style="thick">
        <color auto="1"/>
      </right>
      <top style="thin">
        <color auto="1"/>
      </top>
      <bottom/>
      <diagonal/>
    </border>
    <border>
      <left style="thick">
        <color auto="1"/>
      </left>
      <right style="thick">
        <color auto="1"/>
      </right>
      <top style="thin">
        <color auto="1"/>
      </top>
      <bottom style="thick">
        <color auto="1"/>
      </bottom>
      <diagonal/>
    </border>
    <border>
      <left style="thick">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medium">
        <color auto="1"/>
      </right>
      <top style="thin">
        <color auto="1"/>
      </top>
      <bottom style="thick">
        <color auto="1"/>
      </bottom>
      <diagonal/>
    </border>
    <border>
      <left style="medium">
        <color auto="1"/>
      </left>
      <right style="thick">
        <color auto="1"/>
      </right>
      <top style="thin">
        <color auto="1"/>
      </top>
      <bottom style="thick">
        <color auto="1"/>
      </bottom>
      <diagonal/>
    </border>
  </borders>
  <cellStyleXfs count="2">
    <xf numFmtId="0" fontId="0" fillId="0" borderId="0"/>
    <xf numFmtId="9" fontId="1" fillId="0" borderId="0" applyFont="0" applyFill="0" applyBorder="0" applyAlignment="0" applyProtection="0"/>
  </cellStyleXfs>
  <cellXfs count="40">
    <xf numFmtId="0" fontId="0" fillId="0" borderId="0" xfId="0"/>
    <xf numFmtId="164" fontId="0" fillId="0" borderId="0" xfId="0" applyNumberFormat="1"/>
    <xf numFmtId="0" fontId="3" fillId="0" borderId="0" xfId="0" applyFont="1" applyAlignment="1">
      <alignment horizontal="center"/>
    </xf>
    <xf numFmtId="0" fontId="0" fillId="0" borderId="0" xfId="0" applyAlignment="1">
      <alignment horizontal="center"/>
    </xf>
    <xf numFmtId="0" fontId="2" fillId="0" borderId="0" xfId="0" applyFont="1" applyAlignment="1">
      <alignment horizontal="center"/>
    </xf>
    <xf numFmtId="164" fontId="0" fillId="0" borderId="0" xfId="0" applyNumberFormat="1" applyAlignment="1">
      <alignment wrapText="1"/>
    </xf>
    <xf numFmtId="0" fontId="0" fillId="0" borderId="0" xfId="0" applyAlignment="1">
      <alignment wrapText="1"/>
    </xf>
    <xf numFmtId="0" fontId="4" fillId="2" borderId="2" xfId="0" applyFont="1" applyFill="1" applyBorder="1" applyAlignment="1">
      <alignment horizontal="center" vertical="center"/>
    </xf>
    <xf numFmtId="0" fontId="0" fillId="2" borderId="2" xfId="0" applyFill="1" applyBorder="1" applyAlignment="1">
      <alignment wrapText="1"/>
    </xf>
    <xf numFmtId="164" fontId="0" fillId="2" borderId="2" xfId="1" applyNumberFormat="1" applyFont="1" applyFill="1" applyBorder="1"/>
    <xf numFmtId="0" fontId="0" fillId="2" borderId="3" xfId="0" applyFill="1" applyBorder="1" applyAlignment="1">
      <alignment wrapText="1"/>
    </xf>
    <xf numFmtId="164" fontId="0" fillId="2" borderId="2" xfId="0" applyNumberFormat="1" applyFill="1" applyBorder="1"/>
    <xf numFmtId="0" fontId="4" fillId="2" borderId="5" xfId="0" applyFont="1" applyFill="1" applyBorder="1" applyAlignment="1">
      <alignment horizontal="center" vertical="center"/>
    </xf>
    <xf numFmtId="0" fontId="0" fillId="2" borderId="5" xfId="0" applyFill="1" applyBorder="1" applyAlignment="1">
      <alignment wrapText="1"/>
    </xf>
    <xf numFmtId="164" fontId="0" fillId="2" borderId="5" xfId="0" applyNumberFormat="1" applyFill="1" applyBorder="1"/>
    <xf numFmtId="0" fontId="6"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4" xfId="0" applyFont="1" applyFill="1" applyBorder="1" applyAlignment="1">
      <alignment horizontal="center" vertical="center"/>
    </xf>
    <xf numFmtId="0" fontId="0" fillId="2" borderId="4" xfId="0" applyFill="1" applyBorder="1" applyAlignment="1">
      <alignment wrapText="1"/>
    </xf>
    <xf numFmtId="164" fontId="0" fillId="2" borderId="4" xfId="1" applyNumberFormat="1" applyFont="1" applyFill="1" applyBorder="1"/>
    <xf numFmtId="0" fontId="6" fillId="2" borderId="1" xfId="0" applyFont="1" applyFill="1" applyBorder="1" applyAlignment="1">
      <alignment horizontal="center"/>
    </xf>
    <xf numFmtId="0" fontId="6" fillId="2" borderId="1" xfId="0" applyFont="1" applyFill="1" applyBorder="1" applyAlignment="1">
      <alignment horizontal="center" wrapText="1"/>
    </xf>
    <xf numFmtId="164" fontId="0" fillId="2" borderId="4" xfId="0" applyNumberFormat="1" applyFill="1" applyBorder="1"/>
    <xf numFmtId="164" fontId="0" fillId="2" borderId="2" xfId="1" applyNumberFormat="1" applyFont="1" applyFill="1" applyBorder="1" applyAlignment="1">
      <alignment wrapText="1"/>
    </xf>
    <xf numFmtId="164" fontId="0" fillId="2" borderId="4" xfId="1" applyNumberFormat="1" applyFont="1" applyFill="1" applyBorder="1" applyAlignment="1">
      <alignment wrapText="1"/>
    </xf>
    <xf numFmtId="164" fontId="0" fillId="2" borderId="2" xfId="0" applyNumberFormat="1" applyFill="1" applyBorder="1" applyAlignment="1">
      <alignment wrapText="1"/>
    </xf>
    <xf numFmtId="0" fontId="0" fillId="2" borderId="6" xfId="0" applyFill="1" applyBorder="1" applyAlignment="1">
      <alignment wrapText="1"/>
    </xf>
    <xf numFmtId="164" fontId="8" fillId="2" borderId="4" xfId="0" applyNumberFormat="1" applyFont="1" applyFill="1" applyBorder="1"/>
    <xf numFmtId="164" fontId="8" fillId="2" borderId="2" xfId="0" applyNumberFormat="1" applyFont="1" applyFill="1" applyBorder="1"/>
    <xf numFmtId="164" fontId="8" fillId="2" borderId="6" xfId="0" applyNumberFormat="1" applyFont="1" applyFill="1" applyBorder="1"/>
    <xf numFmtId="0" fontId="4" fillId="3" borderId="9" xfId="0" applyFont="1" applyFill="1" applyBorder="1" applyAlignment="1">
      <alignment horizontal="center" vertical="center"/>
    </xf>
    <xf numFmtId="0" fontId="4" fillId="3" borderId="11" xfId="0" applyFont="1" applyFill="1" applyBorder="1" applyAlignment="1">
      <alignment horizontal="center" vertical="center"/>
    </xf>
    <xf numFmtId="0" fontId="6" fillId="3" borderId="7" xfId="0" applyFont="1" applyFill="1" applyBorder="1" applyAlignment="1">
      <alignment horizontal="center"/>
    </xf>
    <xf numFmtId="0" fontId="6" fillId="3" borderId="8" xfId="0" applyFont="1" applyFill="1" applyBorder="1" applyAlignment="1">
      <alignment horizontal="center"/>
    </xf>
    <xf numFmtId="164" fontId="0" fillId="3" borderId="10" xfId="0" applyNumberFormat="1" applyFill="1" applyBorder="1"/>
    <xf numFmtId="164" fontId="0" fillId="3" borderId="12" xfId="0" applyNumberFormat="1" applyFill="1" applyBorder="1"/>
    <xf numFmtId="46" fontId="0" fillId="3" borderId="12" xfId="0" applyNumberFormat="1" applyFill="1" applyBorder="1"/>
    <xf numFmtId="0" fontId="9" fillId="3" borderId="0" xfId="0" applyFont="1" applyFill="1" applyAlignment="1">
      <alignment horizontal="left" vertical="top" wrapText="1"/>
    </xf>
    <xf numFmtId="0" fontId="5" fillId="2" borderId="1" xfId="0" applyFont="1" applyFill="1" applyBorder="1" applyAlignment="1">
      <alignment horizontal="center"/>
    </xf>
    <xf numFmtId="164" fontId="7" fillId="2" borderId="1" xfId="1" applyNumberFormat="1" applyFont="1" applyFill="1" applyBorder="1"/>
  </cellXfs>
  <cellStyles count="2">
    <cellStyle name="Normal" xfId="0" builtinId="0"/>
    <cellStyle name="Percent" xfId="1" builtinId="5"/>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de la semaine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spPr>
            <a:ln w="25400">
              <a:solidFill>
                <a:schemeClr val="tx1"/>
              </a:solidFill>
            </a:ln>
            <a:scene3d>
              <a:camera prst="orthographicFront"/>
              <a:lightRig rig="threePt" dir="t"/>
            </a:scene3d>
            <a:sp3d/>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1-0437-4F19-80EF-3F6DCDBD901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3-0437-4F19-80EF-3F6DCDBD901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5-0437-4F19-80EF-3F6DCDBD901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7-0437-4F19-80EF-3F6DCDBD901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9-0437-4F19-80EF-3F6DCDBD901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B-0437-4F19-80EF-3F6DCDBD9019}"/>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D-0437-4F19-80EF-3F6DCDBD9019}"/>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F-0437-4F19-80EF-3F6DCDBD9019}"/>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11-0437-4F19-80EF-3F6DCDBD9019}"/>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13-0437-4F19-80EF-3F6DCDBD9019}"/>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15-0437-4F19-80EF-3F6DCDBD9019}"/>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17-0437-4F19-80EF-3F6DCDBD9019}"/>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19-0437-4F19-80EF-3F6DCDBD9019}"/>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1-E3E8-4F1D-A9EB-8975FF5FB37A}"/>
              </c:ext>
            </c:extLst>
          </c:dPt>
          <c:dLbls>
            <c:dLbl>
              <c:idx val="7"/>
              <c:layout>
                <c:manualLayout>
                  <c:x val="7.756199764281628E-2"/>
                  <c:y val="3.832603440468742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0437-4F19-80EF-3F6DCDBD9019}"/>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'Résumé de la semaine'!$B$3:$B$16</c:f>
              <c:strCache>
                <c:ptCount val="14"/>
                <c:pt idx="0">
                  <c:v>Intervention (ticketing)</c:v>
                </c:pt>
                <c:pt idx="1">
                  <c:v>Ipad</c:v>
                </c:pt>
                <c:pt idx="2">
                  <c:v>Check Salle</c:v>
                </c:pt>
                <c:pt idx="3">
                  <c:v>RMA</c:v>
                </c:pt>
                <c:pt idx="4">
                  <c:v>Audio Visuel</c:v>
                </c:pt>
                <c:pt idx="5">
                  <c:v>PC voyager/participant</c:v>
                </c:pt>
                <c:pt idx="6">
                  <c:v>Documentation</c:v>
                </c:pt>
                <c:pt idx="7">
                  <c:v>Acquisition connaissances</c:v>
                </c:pt>
                <c:pt idx="8">
                  <c:v>Intervention (chez l'IT)</c:v>
                </c:pt>
                <c:pt idx="9">
                  <c:v>Autres</c:v>
                </c:pt>
                <c:pt idx="10">
                  <c:v>Meeting</c:v>
                </c:pt>
                <c:pt idx="11">
                  <c:v>Excel</c:v>
                </c:pt>
                <c:pt idx="12">
                  <c:v>Installation</c:v>
                </c:pt>
                <c:pt idx="13">
                  <c:v>Invision</c:v>
                </c:pt>
              </c:strCache>
            </c:strRef>
          </c:cat>
          <c:val>
            <c:numRef>
              <c:f>'Résumé de la semaine'!$C$3:$C$16</c:f>
              <c:numCache>
                <c:formatCode>[$-F400]h:mm:ss\ AM/PM</c:formatCode>
                <c:ptCount val="14"/>
                <c:pt idx="0">
                  <c:v>0.12152777777777778</c:v>
                </c:pt>
                <c:pt idx="1">
                  <c:v>1.0416666666666666E-2</c:v>
                </c:pt>
                <c:pt idx="2">
                  <c:v>6.9444444444444434E-2</c:v>
                </c:pt>
                <c:pt idx="5">
                  <c:v>0.1076388888888889</c:v>
                </c:pt>
                <c:pt idx="7">
                  <c:v>1.0416666666666666E-2</c:v>
                </c:pt>
                <c:pt idx="8">
                  <c:v>0.15625</c:v>
                </c:pt>
                <c:pt idx="9">
                  <c:v>0.30555555555555558</c:v>
                </c:pt>
                <c:pt idx="10">
                  <c:v>0.125</c:v>
                </c:pt>
                <c:pt idx="11">
                  <c:v>7.9861111111111105E-2</c:v>
                </c:pt>
                <c:pt idx="12">
                  <c:v>0.4201388888888889</c:v>
                </c:pt>
                <c:pt idx="13">
                  <c:v>0.27777777777777779</c:v>
                </c:pt>
              </c:numCache>
            </c:numRef>
          </c:val>
          <c:extLst>
            <c:ext xmlns:c16="http://schemas.microsoft.com/office/drawing/2014/chart" uri="{C3380CC4-5D6E-409C-BE32-E72D297353CC}">
              <c16:uniqueId val="{00000000-E3E8-4F1D-A9EB-8975FF5FB37A}"/>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Lundi</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19413503065925322"/>
          <c:y val="0.12551138439827123"/>
          <c:w val="0.71005970672462893"/>
          <c:h val="0.79222003642420968"/>
        </c:manualLayout>
      </c:layout>
      <c:pieChart>
        <c:varyColors val="1"/>
        <c:ser>
          <c:idx val="0"/>
          <c:order val="0"/>
          <c:spPr>
            <a:ln w="25400" cmpd="sng">
              <a:solidFill>
                <a:schemeClr val="tx1"/>
              </a:solidFill>
            </a:ln>
            <a:effectLst/>
            <a:scene3d>
              <a:camera prst="orthographicFront"/>
              <a:lightRig rig="threePt" dir="t"/>
            </a:scene3d>
            <a:sp3d/>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1-B8F2-43AF-9184-D281030244F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3-B8F2-43AF-9184-D281030244F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5-B8F2-43AF-9184-D281030244F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7-B8F2-43AF-9184-D281030244F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9-B8F2-43AF-9184-D281030244F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B-B8F2-43AF-9184-D281030244FB}"/>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D-B8F2-43AF-9184-D281030244FB}"/>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F-B8F2-43AF-9184-D281030244FB}"/>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solidFill>
                  <a:schemeClr val="tx1"/>
                </a:solidFill>
              </a:ln>
              <a:effectLst/>
              <a:scene3d>
                <a:camera prst="orthographicFront"/>
                <a:lightRig rig="threePt" dir="t"/>
              </a:scene3d>
              <a:sp3d/>
            </c:spPr>
            <c:extLst>
              <c:ext xmlns:c16="http://schemas.microsoft.com/office/drawing/2014/chart" uri="{C3380CC4-5D6E-409C-BE32-E72D297353CC}">
                <c16:uniqueId val="{00000011-B8F2-43AF-9184-D281030244FB}"/>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13-B8F2-43AF-9184-D281030244FB}"/>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15-9F72-40C8-81B5-9F6C54FDC74F}"/>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17-9F72-40C8-81B5-9F6C54FDC74F}"/>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Lundi!$B$5:$B$16</c:f>
              <c:strCache>
                <c:ptCount val="12"/>
                <c:pt idx="0">
                  <c:v>Intervention (ticketing)</c:v>
                </c:pt>
                <c:pt idx="1">
                  <c:v>Ipad</c:v>
                </c:pt>
                <c:pt idx="2">
                  <c:v>Rangement</c:v>
                </c:pt>
                <c:pt idx="3">
                  <c:v>RMA</c:v>
                </c:pt>
                <c:pt idx="4">
                  <c:v>Audio Visuel</c:v>
                </c:pt>
                <c:pt idx="5">
                  <c:v>PC voyager/participant</c:v>
                </c:pt>
                <c:pt idx="6">
                  <c:v>Installation</c:v>
                </c:pt>
                <c:pt idx="7">
                  <c:v>Acquisition connaissances</c:v>
                </c:pt>
                <c:pt idx="8">
                  <c:v>Intervention (chez l'IT)</c:v>
                </c:pt>
                <c:pt idx="9">
                  <c:v>Autres</c:v>
                </c:pt>
                <c:pt idx="10">
                  <c:v>Meeting</c:v>
                </c:pt>
                <c:pt idx="11">
                  <c:v>Excel</c:v>
                </c:pt>
              </c:strCache>
            </c:strRef>
          </c:cat>
          <c:val>
            <c:numRef>
              <c:f>Lundi!$D$5:$D$16</c:f>
              <c:numCache>
                <c:formatCode>[$-F400]h:mm:ss\ AM/PM</c:formatCode>
                <c:ptCount val="12"/>
                <c:pt idx="0">
                  <c:v>4.8611111111111112E-2</c:v>
                </c:pt>
                <c:pt idx="6">
                  <c:v>0.1388888888888889</c:v>
                </c:pt>
                <c:pt idx="7">
                  <c:v>1.0416666666666666E-2</c:v>
                </c:pt>
                <c:pt idx="8">
                  <c:v>3.8194444444444441E-2</c:v>
                </c:pt>
                <c:pt idx="9">
                  <c:v>4.1666666666666664E-2</c:v>
                </c:pt>
                <c:pt idx="10">
                  <c:v>3.4722222222222224E-2</c:v>
                </c:pt>
                <c:pt idx="11">
                  <c:v>2.0833333333333332E-2</c:v>
                </c:pt>
              </c:numCache>
            </c:numRef>
          </c:val>
          <c:extLst>
            <c:ext xmlns:c16="http://schemas.microsoft.com/office/drawing/2014/chart" uri="{C3380CC4-5D6E-409C-BE32-E72D297353CC}">
              <c16:uniqueId val="{00000014-B8F2-43AF-9184-D281030244FB}"/>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Mardi</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spPr>
            <a:ln w="25400">
              <a:solidFill>
                <a:schemeClr val="tx1"/>
              </a:solidFill>
            </a:ln>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247-4D86-9810-D02C472F564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247-4D86-9810-D02C472F564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247-4D86-9810-D02C472F564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247-4D86-9810-D02C472F564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247-4D86-9810-D02C472F564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919F-4A68-996D-42636043D5D2}"/>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919F-4A68-996D-42636043D5D2}"/>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919F-4A68-996D-42636043D5D2}"/>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919F-4A68-996D-42636043D5D2}"/>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919F-4A68-996D-42636043D5D2}"/>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7DAA-46A4-AA1F-C7CB42CF94ED}"/>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7DAA-46A4-AA1F-C7CB42CF94ED}"/>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Mardi!$B$6:$B$17</c:f>
              <c:strCache>
                <c:ptCount val="12"/>
                <c:pt idx="0">
                  <c:v>Intervention (ticketing)</c:v>
                </c:pt>
                <c:pt idx="1">
                  <c:v>Ipad</c:v>
                </c:pt>
                <c:pt idx="2">
                  <c:v>Excel</c:v>
                </c:pt>
                <c:pt idx="3">
                  <c:v>RMA</c:v>
                </c:pt>
                <c:pt idx="4">
                  <c:v>Audio Visuel</c:v>
                </c:pt>
                <c:pt idx="5">
                  <c:v>PC voyager/participant</c:v>
                </c:pt>
                <c:pt idx="6">
                  <c:v>Invision</c:v>
                </c:pt>
                <c:pt idx="7">
                  <c:v>Acquisition connaissances</c:v>
                </c:pt>
                <c:pt idx="8">
                  <c:v>Intervention (chez l'IT)</c:v>
                </c:pt>
                <c:pt idx="9">
                  <c:v>Installation</c:v>
                </c:pt>
                <c:pt idx="10">
                  <c:v>Meeting</c:v>
                </c:pt>
                <c:pt idx="11">
                  <c:v>autres</c:v>
                </c:pt>
              </c:strCache>
            </c:strRef>
          </c:cat>
          <c:val>
            <c:numRef>
              <c:f>Mardi!$D$6:$D$17</c:f>
              <c:numCache>
                <c:formatCode>[$-F400]h:mm:ss\ AM/PM</c:formatCode>
                <c:ptCount val="12"/>
                <c:pt idx="1">
                  <c:v>1.0416666666666666E-2</c:v>
                </c:pt>
                <c:pt idx="2">
                  <c:v>6.9444444444444441E-3</c:v>
                </c:pt>
                <c:pt idx="5">
                  <c:v>8.6805555555555566E-2</c:v>
                </c:pt>
                <c:pt idx="6">
                  <c:v>8.3333333333333329E-2</c:v>
                </c:pt>
                <c:pt idx="8">
                  <c:v>2.0833333333333332E-2</c:v>
                </c:pt>
                <c:pt idx="9">
                  <c:v>2.0833333333333332E-2</c:v>
                </c:pt>
                <c:pt idx="10">
                  <c:v>7.6388888888888895E-2</c:v>
                </c:pt>
                <c:pt idx="11">
                  <c:v>2.7777777777777776E-2</c:v>
                </c:pt>
              </c:numCache>
            </c:numRef>
          </c:val>
          <c:extLst>
            <c:ext xmlns:c16="http://schemas.microsoft.com/office/drawing/2014/chart" uri="{C3380CC4-5D6E-409C-BE32-E72D297353CC}">
              <c16:uniqueId val="{0000000A-6247-4D86-9810-D02C472F5649}"/>
            </c:ext>
          </c:extLst>
        </c:ser>
        <c:dLbls>
          <c:showLegendKey val="0"/>
          <c:showVal val="0"/>
          <c:showCatName val="0"/>
          <c:showSerName val="0"/>
          <c:showPercent val="0"/>
          <c:showBubbleSize val="0"/>
          <c:showLeaderLines val="0"/>
        </c:dLbls>
        <c:firstSliceAng val="0"/>
      </c:pieChart>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Mercredi</a:t>
            </a:r>
          </a:p>
        </c:rich>
      </c:tx>
      <c:overlay val="0"/>
      <c:spPr>
        <a:noFill/>
        <a:ln>
          <a:noFill/>
        </a:ln>
        <a:effectLst/>
      </c:spPr>
    </c:title>
    <c:autoTitleDeleted val="0"/>
    <c:plotArea>
      <c:layout/>
      <c:pieChart>
        <c:varyColors val="1"/>
        <c:ser>
          <c:idx val="0"/>
          <c:order val="0"/>
          <c:spPr>
            <a:ln w="25400">
              <a:solidFill>
                <a:schemeClr val="tx1"/>
              </a:solidFill>
            </a:ln>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18E-4D85-951C-0CA738164B9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18E-4D85-951C-0CA738164B9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18E-4D85-951C-0CA738164B9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18E-4D85-951C-0CA738164B9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18E-4D85-951C-0CA738164B9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A8BA-4489-BC56-478FAB2E486F}"/>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A8BA-4489-BC56-478FAB2E486F}"/>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A8BA-4489-BC56-478FAB2E486F}"/>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A8BA-4489-BC56-478FAB2E486F}"/>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A8BA-4489-BC56-478FAB2E486F}"/>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8BB2-43AF-9380-FDD8BBD9BEAB}"/>
              </c:ext>
            </c:extLst>
          </c:dPt>
          <c:dLbls>
            <c:spPr>
              <a:solidFill>
                <a:sysClr val="window" lastClr="FFFFFF"/>
              </a:solidFill>
              <a:ln>
                <a:solidFill>
                  <a:sysClr val="windowText" lastClr="000000">
                    <a:lumMod val="65000"/>
                    <a:lumOff val="35000"/>
                  </a:sysClr>
                </a:solidFill>
              </a:ln>
              <a:effectLst/>
            </c:sp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Mercredi!$B$6:$B$16</c:f>
              <c:strCache>
                <c:ptCount val="11"/>
                <c:pt idx="0">
                  <c:v>Intervention (ticketing)</c:v>
                </c:pt>
                <c:pt idx="1">
                  <c:v>Ipad</c:v>
                </c:pt>
                <c:pt idx="2">
                  <c:v>Excel</c:v>
                </c:pt>
                <c:pt idx="3">
                  <c:v>Rangement</c:v>
                </c:pt>
                <c:pt idx="4">
                  <c:v>Audio Visuel</c:v>
                </c:pt>
                <c:pt idx="5">
                  <c:v>Autres</c:v>
                </c:pt>
                <c:pt idx="6">
                  <c:v>Invision</c:v>
                </c:pt>
                <c:pt idx="7">
                  <c:v>Acquisition connaissances</c:v>
                </c:pt>
                <c:pt idx="8">
                  <c:v>Intervention (Chez l'IT)</c:v>
                </c:pt>
                <c:pt idx="9">
                  <c:v>Installation</c:v>
                </c:pt>
                <c:pt idx="10">
                  <c:v>Meeting</c:v>
                </c:pt>
              </c:strCache>
            </c:strRef>
          </c:cat>
          <c:val>
            <c:numRef>
              <c:f>Mercredi!$D$6:$D$16</c:f>
              <c:numCache>
                <c:formatCode>[$-F400]h:mm:ss\ AM/PM</c:formatCode>
                <c:ptCount val="11"/>
                <c:pt idx="0">
                  <c:v>4.1666666666666664E-2</c:v>
                </c:pt>
                <c:pt idx="5">
                  <c:v>2.0833333333333332E-2</c:v>
                </c:pt>
                <c:pt idx="6">
                  <c:v>0.13194444444444445</c:v>
                </c:pt>
                <c:pt idx="8">
                  <c:v>2.0833333333333332E-2</c:v>
                </c:pt>
                <c:pt idx="9">
                  <c:v>0.11805555555555557</c:v>
                </c:pt>
              </c:numCache>
            </c:numRef>
          </c:val>
          <c:extLst>
            <c:ext xmlns:c16="http://schemas.microsoft.com/office/drawing/2014/chart" uri="{C3380CC4-5D6E-409C-BE32-E72D297353CC}">
              <c16:uniqueId val="{0000000A-B18E-4D85-951C-0CA738164B9B}"/>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Jeudi</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spPr>
            <a:ln w="25400">
              <a:solidFill>
                <a:schemeClr val="tx1"/>
              </a:solidFill>
            </a:ln>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18D-43B9-9CAC-70293E19AAD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18D-43B9-9CAC-70293E19AAD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18D-43B9-9CAC-70293E19AAD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18D-43B9-9CAC-70293E19AAD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18D-43B9-9CAC-70293E19AAD0}"/>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0F3D-4B3A-85B5-660FA53FC5EF}"/>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0F3D-4B3A-85B5-660FA53FC5EF}"/>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0F3D-4B3A-85B5-660FA53FC5EF}"/>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0F3D-4B3A-85B5-660FA53FC5EF}"/>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0F3D-4B3A-85B5-660FA53FC5EF}"/>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E76A-46D1-AEBE-7BBF29220A71}"/>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Jeudi!$B$6:$B$16</c:f>
              <c:strCache>
                <c:ptCount val="11"/>
                <c:pt idx="0">
                  <c:v>Intervention(ticketing)</c:v>
                </c:pt>
                <c:pt idx="1">
                  <c:v>PC voyager/participant</c:v>
                </c:pt>
                <c:pt idx="2">
                  <c:v>Invision</c:v>
                </c:pt>
                <c:pt idx="3">
                  <c:v>Excel</c:v>
                </c:pt>
                <c:pt idx="4">
                  <c:v>Audio Visuel</c:v>
                </c:pt>
                <c:pt idx="5">
                  <c:v>Meeting</c:v>
                </c:pt>
                <c:pt idx="6">
                  <c:v>Check Salle</c:v>
                </c:pt>
                <c:pt idx="7">
                  <c:v>Acquisition connaissances</c:v>
                </c:pt>
                <c:pt idx="8">
                  <c:v>Intervention (Chez l'IT)</c:v>
                </c:pt>
                <c:pt idx="9">
                  <c:v>Installation</c:v>
                </c:pt>
                <c:pt idx="10">
                  <c:v>Autres</c:v>
                </c:pt>
              </c:strCache>
            </c:strRef>
          </c:cat>
          <c:val>
            <c:numRef>
              <c:f>Jeudi!$D$6:$D$16</c:f>
              <c:numCache>
                <c:formatCode>[$-F400]h:mm:ss\ AM/PM</c:formatCode>
                <c:ptCount val="11"/>
                <c:pt idx="1">
                  <c:v>2.0833333333333332E-2</c:v>
                </c:pt>
                <c:pt idx="2">
                  <c:v>6.25E-2</c:v>
                </c:pt>
                <c:pt idx="3">
                  <c:v>1.0416666666666666E-2</c:v>
                </c:pt>
                <c:pt idx="5">
                  <c:v>1.3888888888888888E-2</c:v>
                </c:pt>
                <c:pt idx="8">
                  <c:v>1.3888888888888888E-2</c:v>
                </c:pt>
                <c:pt idx="9">
                  <c:v>0.125</c:v>
                </c:pt>
                <c:pt idx="10">
                  <c:v>9.7222222222222224E-2</c:v>
                </c:pt>
              </c:numCache>
            </c:numRef>
          </c:val>
          <c:extLst>
            <c:ext xmlns:c16="http://schemas.microsoft.com/office/drawing/2014/chart" uri="{C3380CC4-5D6E-409C-BE32-E72D297353CC}">
              <c16:uniqueId val="{0000000A-B18D-43B9-9CAC-70293E19AAD0}"/>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Vendredi</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spPr>
            <a:ln w="25400">
              <a:solidFill>
                <a:schemeClr val="tx1"/>
              </a:solidFill>
            </a:ln>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C05-4AD6-959A-2A9069E4512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C05-4AD6-959A-2A9069E4512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C05-4AD6-959A-2A9069E4512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C05-4AD6-959A-2A9069E4512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C05-4AD6-959A-2A9069E45122}"/>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E4CD-4E2A-AFCA-0EDD01669CBE}"/>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E4CD-4E2A-AFCA-0EDD01669CBE}"/>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E4CD-4E2A-AFCA-0EDD01669CBE}"/>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E4CD-4E2A-AFCA-0EDD01669CBE}"/>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E4CD-4E2A-AFCA-0EDD01669CBE}"/>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B127-406D-AC09-D8D426620F6F}"/>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Vendredi!$B$6:$B$16</c:f>
              <c:strCache>
                <c:ptCount val="11"/>
                <c:pt idx="0">
                  <c:v>Intervention(ticketing)</c:v>
                </c:pt>
                <c:pt idx="1">
                  <c:v>Ipad</c:v>
                </c:pt>
                <c:pt idx="2">
                  <c:v>Check Salle</c:v>
                </c:pt>
                <c:pt idx="3">
                  <c:v>Excel</c:v>
                </c:pt>
                <c:pt idx="4">
                  <c:v>Audio Visuel</c:v>
                </c:pt>
                <c:pt idx="5">
                  <c:v>Invision</c:v>
                </c:pt>
                <c:pt idx="6">
                  <c:v>Documentation</c:v>
                </c:pt>
                <c:pt idx="7">
                  <c:v>Acquisition connaissances</c:v>
                </c:pt>
                <c:pt idx="8">
                  <c:v>Intervention (Chez l'IT)</c:v>
                </c:pt>
                <c:pt idx="9">
                  <c:v>Installation</c:v>
                </c:pt>
                <c:pt idx="10">
                  <c:v>Autres</c:v>
                </c:pt>
              </c:strCache>
            </c:strRef>
          </c:cat>
          <c:val>
            <c:numRef>
              <c:f>Vendredi!$D$6:$D$16</c:f>
              <c:numCache>
                <c:formatCode>[$-F400]h:mm:ss\ AM/PM</c:formatCode>
                <c:ptCount val="11"/>
                <c:pt idx="0">
                  <c:v>3.125E-2</c:v>
                </c:pt>
                <c:pt idx="2">
                  <c:v>6.9444444444444434E-2</c:v>
                </c:pt>
                <c:pt idx="3">
                  <c:v>4.1666666666666664E-2</c:v>
                </c:pt>
                <c:pt idx="8">
                  <c:v>6.25E-2</c:v>
                </c:pt>
                <c:pt idx="9">
                  <c:v>1.7361111111111112E-2</c:v>
                </c:pt>
                <c:pt idx="10">
                  <c:v>0.11805555555555557</c:v>
                </c:pt>
              </c:numCache>
            </c:numRef>
          </c:val>
          <c:extLst>
            <c:ext xmlns:c16="http://schemas.microsoft.com/office/drawing/2014/chart" uri="{C3380CC4-5D6E-409C-BE32-E72D297353CC}">
              <c16:uniqueId val="{0000000A-6C05-4AD6-959A-2A9069E45122}"/>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7</xdr:col>
      <xdr:colOff>213751</xdr:colOff>
      <xdr:row>1</xdr:row>
      <xdr:rowOff>4948</xdr:rowOff>
    </xdr:from>
    <xdr:to>
      <xdr:col>14</xdr:col>
      <xdr:colOff>283882</xdr:colOff>
      <xdr:row>24</xdr:row>
      <xdr:rowOff>175559</xdr:rowOff>
    </xdr:to>
    <xdr:graphicFrame macro="">
      <xdr:nvGraphicFramePr>
        <xdr:cNvPr id="5" name="Graphique 4">
          <a:extLst>
            <a:ext uri="{FF2B5EF4-FFF2-40B4-BE49-F238E27FC236}">
              <a16:creationId xmlns:a16="http://schemas.microsoft.com/office/drawing/2014/main" id="{18E387DE-8CF9-4DD3-9A17-C4D8549A77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225516</xdr:colOff>
      <xdr:row>0</xdr:row>
      <xdr:rowOff>157027</xdr:rowOff>
    </xdr:from>
    <xdr:to>
      <xdr:col>13</xdr:col>
      <xdr:colOff>466724</xdr:colOff>
      <xdr:row>30</xdr:row>
      <xdr:rowOff>38100</xdr:rowOff>
    </xdr:to>
    <xdr:graphicFrame macro="">
      <xdr:nvGraphicFramePr>
        <xdr:cNvPr id="3" name="Graphique 3">
          <a:extLst>
            <a:ext uri="{FF2B5EF4-FFF2-40B4-BE49-F238E27FC236}">
              <a16:creationId xmlns:a16="http://schemas.microsoft.com/office/drawing/2014/main" id="{9C6D9516-C1A4-4B8A-AC37-CAB634196C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273788</xdr:colOff>
      <xdr:row>1</xdr:row>
      <xdr:rowOff>3234</xdr:rowOff>
    </xdr:from>
    <xdr:to>
      <xdr:col>14</xdr:col>
      <xdr:colOff>285750</xdr:colOff>
      <xdr:row>23</xdr:row>
      <xdr:rowOff>85725</xdr:rowOff>
    </xdr:to>
    <xdr:graphicFrame macro="">
      <xdr:nvGraphicFramePr>
        <xdr:cNvPr id="2" name="Graphique 2">
          <a:extLst>
            <a:ext uri="{FF2B5EF4-FFF2-40B4-BE49-F238E27FC236}">
              <a16:creationId xmlns:a16="http://schemas.microsoft.com/office/drawing/2014/main" id="{5D854C20-E91F-4CBF-9FA9-DA314AD1E4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417448</xdr:colOff>
      <xdr:row>0</xdr:row>
      <xdr:rowOff>102881</xdr:rowOff>
    </xdr:from>
    <xdr:to>
      <xdr:col>12</xdr:col>
      <xdr:colOff>752475</xdr:colOff>
      <xdr:row>26</xdr:row>
      <xdr:rowOff>104775</xdr:rowOff>
    </xdr:to>
    <xdr:graphicFrame macro="">
      <xdr:nvGraphicFramePr>
        <xdr:cNvPr id="2" name="Graphique 2">
          <a:extLst>
            <a:ext uri="{FF2B5EF4-FFF2-40B4-BE49-F238E27FC236}">
              <a16:creationId xmlns:a16="http://schemas.microsoft.com/office/drawing/2014/main" id="{9A596371-50CC-464C-A93D-487BDD8703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482750</xdr:colOff>
      <xdr:row>2</xdr:row>
      <xdr:rowOff>70537</xdr:rowOff>
    </xdr:from>
    <xdr:to>
      <xdr:col>12</xdr:col>
      <xdr:colOff>523874</xdr:colOff>
      <xdr:row>29</xdr:row>
      <xdr:rowOff>38100</xdr:rowOff>
    </xdr:to>
    <xdr:graphicFrame macro="">
      <xdr:nvGraphicFramePr>
        <xdr:cNvPr id="2" name="Graphique 2">
          <a:extLst>
            <a:ext uri="{FF2B5EF4-FFF2-40B4-BE49-F238E27FC236}">
              <a16:creationId xmlns:a16="http://schemas.microsoft.com/office/drawing/2014/main" id="{68BF470F-3A15-421E-847D-668B4546A9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584406</xdr:colOff>
      <xdr:row>2</xdr:row>
      <xdr:rowOff>95441</xdr:rowOff>
    </xdr:from>
    <xdr:to>
      <xdr:col>11</xdr:col>
      <xdr:colOff>657225</xdr:colOff>
      <xdr:row>20</xdr:row>
      <xdr:rowOff>104774</xdr:rowOff>
    </xdr:to>
    <xdr:graphicFrame macro="">
      <xdr:nvGraphicFramePr>
        <xdr:cNvPr id="2" name="Graphique 2">
          <a:extLst>
            <a:ext uri="{FF2B5EF4-FFF2-40B4-BE49-F238E27FC236}">
              <a16:creationId xmlns:a16="http://schemas.microsoft.com/office/drawing/2014/main" id="{C6757036-CBD6-41D9-99AA-486E246D24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603D8-C251-4269-BA1D-FE4378604C07}">
  <dimension ref="B1:F34"/>
  <sheetViews>
    <sheetView tabSelected="1" zoomScale="145" zoomScaleNormal="145" workbookViewId="0">
      <selection activeCell="B21" sqref="B21:F34"/>
    </sheetView>
  </sheetViews>
  <sheetFormatPr defaultColWidth="11.42578125" defaultRowHeight="15" x14ac:dyDescent="0.25"/>
  <cols>
    <col min="2" max="2" width="25.28515625" customWidth="1"/>
    <col min="8" max="8" width="24.140625" customWidth="1"/>
  </cols>
  <sheetData>
    <row r="1" spans="2:3" ht="15.75" thickBot="1" x14ac:dyDescent="0.3"/>
    <row r="2" spans="2:3" ht="19.5" thickTop="1" x14ac:dyDescent="0.3">
      <c r="B2" s="32" t="s">
        <v>19</v>
      </c>
      <c r="C2" s="33" t="s">
        <v>18</v>
      </c>
    </row>
    <row r="3" spans="2:3" x14ac:dyDescent="0.25">
      <c r="B3" s="30" t="s">
        <v>22</v>
      </c>
      <c r="C3" s="34">
        <f>SUM(Lundi!D5,Mercredi!D6,Vendredi!D6)</f>
        <v>0.12152777777777778</v>
      </c>
    </row>
    <row r="4" spans="2:3" x14ac:dyDescent="0.25">
      <c r="B4" s="30" t="s">
        <v>5</v>
      </c>
      <c r="C4" s="34">
        <f>SUM(Mardi!D7)</f>
        <v>1.0416666666666666E-2</v>
      </c>
    </row>
    <row r="5" spans="2:3" x14ac:dyDescent="0.25">
      <c r="B5" s="30" t="s">
        <v>25</v>
      </c>
      <c r="C5" s="34">
        <f>SUM(Vendredi!D8)</f>
        <v>6.9444444444444434E-2</v>
      </c>
    </row>
    <row r="6" spans="2:3" x14ac:dyDescent="0.25">
      <c r="B6" s="30" t="s">
        <v>6</v>
      </c>
      <c r="C6" s="34"/>
    </row>
    <row r="7" spans="2:3" x14ac:dyDescent="0.25">
      <c r="B7" s="30" t="s">
        <v>7</v>
      </c>
      <c r="C7" s="34"/>
    </row>
    <row r="8" spans="2:3" x14ac:dyDescent="0.25">
      <c r="B8" s="30" t="s">
        <v>12</v>
      </c>
      <c r="C8" s="34">
        <f>SUM(Mardi!D11,Jeudi!D7)</f>
        <v>0.1076388888888889</v>
      </c>
    </row>
    <row r="9" spans="2:3" x14ac:dyDescent="0.25">
      <c r="B9" s="30" t="s">
        <v>13</v>
      </c>
      <c r="C9" s="34"/>
    </row>
    <row r="10" spans="2:3" x14ac:dyDescent="0.25">
      <c r="B10" s="30" t="s">
        <v>14</v>
      </c>
      <c r="C10" s="34">
        <f>SUM(Lundi!D12)</f>
        <v>1.0416666666666666E-2</v>
      </c>
    </row>
    <row r="11" spans="2:3" x14ac:dyDescent="0.25">
      <c r="B11" s="30" t="s">
        <v>21</v>
      </c>
      <c r="C11" s="34">
        <f>SUM(Lundi!D13,Mardi!D14,Mercredi!D14,Jeudi!D14,Vendredi!D14)</f>
        <v>0.15625</v>
      </c>
    </row>
    <row r="12" spans="2:3" x14ac:dyDescent="0.25">
      <c r="B12" s="30" t="s">
        <v>28</v>
      </c>
      <c r="C12" s="34">
        <f>SUM(Lundi!D14,Mardi!D17,Mercredi!D11,Jeudi!D16,Vendredi!D16)</f>
        <v>0.30555555555555558</v>
      </c>
    </row>
    <row r="13" spans="2:3" x14ac:dyDescent="0.25">
      <c r="B13" s="30" t="s">
        <v>17</v>
      </c>
      <c r="C13" s="34">
        <f>SUM(Lundi!D15,Mardi!D16,Jeudi!D11)</f>
        <v>0.125</v>
      </c>
    </row>
    <row r="14" spans="2:3" x14ac:dyDescent="0.25">
      <c r="B14" s="30" t="s">
        <v>20</v>
      </c>
      <c r="C14" s="34">
        <f>SUM(Lundi!D16,Mardi!D8,Jeudi!D9,Vendredi!D9)</f>
        <v>7.9861111111111105E-2</v>
      </c>
    </row>
    <row r="15" spans="2:3" x14ac:dyDescent="0.25">
      <c r="B15" s="30" t="s">
        <v>15</v>
      </c>
      <c r="C15" s="34">
        <f>SUM(Lundi!D11,Mardi!D15,Mercredi!D15,Jeudi!D15,Vendredi!D15)</f>
        <v>0.4201388888888889</v>
      </c>
    </row>
    <row r="16" spans="2:3" x14ac:dyDescent="0.25">
      <c r="B16" s="30" t="s">
        <v>29</v>
      </c>
      <c r="C16" s="34">
        <f>SUM(Mardi!D12,Mercredi!D12,Jeudi!D8)</f>
        <v>0.27777777777777779</v>
      </c>
    </row>
    <row r="17" spans="2:6" ht="15.75" thickBot="1" x14ac:dyDescent="0.3">
      <c r="B17" s="31" t="s">
        <v>27</v>
      </c>
      <c r="C17" s="35"/>
    </row>
    <row r="18" spans="2:6" ht="16.5" thickTop="1" thickBot="1" x14ac:dyDescent="0.3">
      <c r="B18" s="31" t="s">
        <v>30</v>
      </c>
      <c r="C18" s="36">
        <f>SUM(C3:C17)</f>
        <v>1.6840277777777777</v>
      </c>
    </row>
    <row r="19" spans="2:6" ht="15.75" thickTop="1" x14ac:dyDescent="0.25"/>
    <row r="21" spans="2:6" ht="14.85" customHeight="1" x14ac:dyDescent="0.25">
      <c r="B21" s="37" t="s">
        <v>64</v>
      </c>
      <c r="C21" s="37"/>
      <c r="D21" s="37"/>
      <c r="E21" s="37"/>
      <c r="F21" s="37"/>
    </row>
    <row r="22" spans="2:6" ht="14.85" customHeight="1" x14ac:dyDescent="0.25">
      <c r="B22" s="37"/>
      <c r="C22" s="37"/>
      <c r="D22" s="37"/>
      <c r="E22" s="37"/>
      <c r="F22" s="37"/>
    </row>
    <row r="23" spans="2:6" ht="14.85" customHeight="1" x14ac:dyDescent="0.25">
      <c r="B23" s="37"/>
      <c r="C23" s="37"/>
      <c r="D23" s="37"/>
      <c r="E23" s="37"/>
      <c r="F23" s="37"/>
    </row>
    <row r="24" spans="2:6" ht="14.85" customHeight="1" x14ac:dyDescent="0.25">
      <c r="B24" s="37"/>
      <c r="C24" s="37"/>
      <c r="D24" s="37"/>
      <c r="E24" s="37"/>
      <c r="F24" s="37"/>
    </row>
    <row r="25" spans="2:6" ht="14.85" customHeight="1" x14ac:dyDescent="0.25">
      <c r="B25" s="37"/>
      <c r="C25" s="37"/>
      <c r="D25" s="37"/>
      <c r="E25" s="37"/>
      <c r="F25" s="37"/>
    </row>
    <row r="26" spans="2:6" ht="14.85" customHeight="1" x14ac:dyDescent="0.25">
      <c r="B26" s="37"/>
      <c r="C26" s="37"/>
      <c r="D26" s="37"/>
      <c r="E26" s="37"/>
      <c r="F26" s="37"/>
    </row>
    <row r="27" spans="2:6" ht="14.85" customHeight="1" x14ac:dyDescent="0.25">
      <c r="B27" s="37"/>
      <c r="C27" s="37"/>
      <c r="D27" s="37"/>
      <c r="E27" s="37"/>
      <c r="F27" s="37"/>
    </row>
    <row r="28" spans="2:6" ht="14.85" customHeight="1" x14ac:dyDescent="0.25">
      <c r="B28" s="37"/>
      <c r="C28" s="37"/>
      <c r="D28" s="37"/>
      <c r="E28" s="37"/>
      <c r="F28" s="37"/>
    </row>
    <row r="29" spans="2:6" ht="15" customHeight="1" x14ac:dyDescent="0.25">
      <c r="B29" s="37"/>
      <c r="C29" s="37"/>
      <c r="D29" s="37"/>
      <c r="E29" s="37"/>
      <c r="F29" s="37"/>
    </row>
    <row r="30" spans="2:6" ht="15" customHeight="1" x14ac:dyDescent="0.25">
      <c r="B30" s="37"/>
      <c r="C30" s="37"/>
      <c r="D30" s="37"/>
      <c r="E30" s="37"/>
      <c r="F30" s="37"/>
    </row>
    <row r="31" spans="2:6" ht="15" customHeight="1" x14ac:dyDescent="0.25">
      <c r="B31" s="37"/>
      <c r="C31" s="37"/>
      <c r="D31" s="37"/>
      <c r="E31" s="37"/>
      <c r="F31" s="37"/>
    </row>
    <row r="32" spans="2:6" x14ac:dyDescent="0.25">
      <c r="B32" s="37"/>
      <c r="C32" s="37"/>
      <c r="D32" s="37"/>
      <c r="E32" s="37"/>
      <c r="F32" s="37"/>
    </row>
    <row r="33" spans="2:6" x14ac:dyDescent="0.25">
      <c r="B33" s="37"/>
      <c r="C33" s="37"/>
      <c r="D33" s="37"/>
      <c r="E33" s="37"/>
      <c r="F33" s="37"/>
    </row>
    <row r="34" spans="2:6" x14ac:dyDescent="0.25">
      <c r="B34" s="37"/>
      <c r="C34" s="37"/>
      <c r="D34" s="37"/>
      <c r="E34" s="37"/>
      <c r="F34" s="37"/>
    </row>
  </sheetData>
  <mergeCells count="1">
    <mergeCell ref="B21:F34"/>
  </mergeCells>
  <pageMargins left="0.7" right="0.7" top="0.75" bottom="0.75" header="0.3" footer="0.3"/>
  <pageSetup paperSize="9" orientation="portrait" horizontalDpi="360" verticalDpi="36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9663C-6641-4F8A-93C7-146E7A44F891}">
  <dimension ref="A2:H19"/>
  <sheetViews>
    <sheetView zoomScale="115" zoomScaleNormal="115" workbookViewId="0">
      <selection activeCell="D11" sqref="D11"/>
    </sheetView>
  </sheetViews>
  <sheetFormatPr defaultColWidth="11.42578125" defaultRowHeight="15" x14ac:dyDescent="0.25"/>
  <cols>
    <col min="2" max="2" width="24.7109375" customWidth="1"/>
    <col min="3" max="3" width="100.28515625" style="6" customWidth="1"/>
    <col min="8" max="8" width="14.7109375" customWidth="1"/>
    <col min="9" max="9" width="17.140625" customWidth="1"/>
  </cols>
  <sheetData>
    <row r="2" spans="1:5" ht="15.75" thickBot="1" x14ac:dyDescent="0.3">
      <c r="B2" t="s">
        <v>10</v>
      </c>
      <c r="C2" s="5">
        <v>0.33333333333333331</v>
      </c>
    </row>
    <row r="3" spans="1:5" ht="30" thickTop="1" thickBot="1" x14ac:dyDescent="0.5">
      <c r="B3" s="38" t="s">
        <v>0</v>
      </c>
      <c r="C3" s="38"/>
      <c r="D3" s="38"/>
      <c r="E3" s="2"/>
    </row>
    <row r="4" spans="1:5" ht="20.25" thickTop="1" thickBot="1" x14ac:dyDescent="0.35">
      <c r="B4" s="20" t="s">
        <v>19</v>
      </c>
      <c r="C4" s="21" t="s">
        <v>16</v>
      </c>
      <c r="D4" s="20" t="s">
        <v>18</v>
      </c>
      <c r="E4" s="4"/>
    </row>
    <row r="5" spans="1:5" ht="30.75" thickTop="1" x14ac:dyDescent="0.25">
      <c r="B5" s="17" t="s">
        <v>22</v>
      </c>
      <c r="C5" s="18" t="s">
        <v>33</v>
      </c>
      <c r="D5" s="19">
        <v>4.8611111111111112E-2</v>
      </c>
      <c r="E5" s="1"/>
    </row>
    <row r="6" spans="1:5" x14ac:dyDescent="0.25">
      <c r="B6" s="7" t="s">
        <v>5</v>
      </c>
      <c r="C6" s="8"/>
      <c r="D6" s="9"/>
      <c r="E6" s="1"/>
    </row>
    <row r="7" spans="1:5" x14ac:dyDescent="0.25">
      <c r="B7" s="7" t="s">
        <v>31</v>
      </c>
      <c r="C7" s="8"/>
      <c r="D7" s="9"/>
      <c r="E7" s="1"/>
    </row>
    <row r="8" spans="1:5" x14ac:dyDescent="0.25">
      <c r="A8" t="s">
        <v>11</v>
      </c>
      <c r="B8" s="7" t="s">
        <v>6</v>
      </c>
      <c r="C8" s="8"/>
      <c r="D8" s="9"/>
      <c r="E8" s="1"/>
    </row>
    <row r="9" spans="1:5" x14ac:dyDescent="0.25">
      <c r="B9" s="7" t="s">
        <v>7</v>
      </c>
      <c r="C9" s="10"/>
      <c r="D9" s="9"/>
      <c r="E9" s="1"/>
    </row>
    <row r="10" spans="1:5" x14ac:dyDescent="0.25">
      <c r="B10" s="7" t="s">
        <v>12</v>
      </c>
      <c r="C10" s="8"/>
      <c r="D10" s="11"/>
      <c r="E10" s="1"/>
    </row>
    <row r="11" spans="1:5" ht="90" x14ac:dyDescent="0.25">
      <c r="B11" s="7" t="s">
        <v>15</v>
      </c>
      <c r="C11" s="8" t="s">
        <v>34</v>
      </c>
      <c r="D11" s="11">
        <v>0.1388888888888889</v>
      </c>
      <c r="E11" s="1"/>
    </row>
    <row r="12" spans="1:5" ht="45" x14ac:dyDescent="0.25">
      <c r="B12" s="7" t="s">
        <v>14</v>
      </c>
      <c r="C12" s="8" t="s">
        <v>38</v>
      </c>
      <c r="D12" s="11">
        <v>1.0416666666666666E-2</v>
      </c>
      <c r="E12" s="1"/>
    </row>
    <row r="13" spans="1:5" ht="45" x14ac:dyDescent="0.25">
      <c r="B13" s="7" t="s">
        <v>21</v>
      </c>
      <c r="C13" s="8" t="s">
        <v>35</v>
      </c>
      <c r="D13" s="11">
        <v>3.8194444444444441E-2</v>
      </c>
      <c r="E13" s="1"/>
    </row>
    <row r="14" spans="1:5" ht="60" x14ac:dyDescent="0.25">
      <c r="B14" s="7" t="s">
        <v>28</v>
      </c>
      <c r="C14" s="8" t="s">
        <v>36</v>
      </c>
      <c r="D14" s="11">
        <v>4.1666666666666664E-2</v>
      </c>
      <c r="E14" s="1"/>
    </row>
    <row r="15" spans="1:5" ht="45" x14ac:dyDescent="0.25">
      <c r="B15" s="7" t="s">
        <v>17</v>
      </c>
      <c r="C15" s="8" t="s">
        <v>37</v>
      </c>
      <c r="D15" s="11">
        <v>3.4722222222222224E-2</v>
      </c>
      <c r="E15" s="1"/>
    </row>
    <row r="16" spans="1:5" ht="15.75" thickBot="1" x14ac:dyDescent="0.3">
      <c r="B16" s="12" t="s">
        <v>20</v>
      </c>
      <c r="C16" s="13" t="s">
        <v>32</v>
      </c>
      <c r="D16" s="14">
        <v>2.0833333333333332E-2</v>
      </c>
    </row>
    <row r="17" spans="2:8" ht="20.25" thickTop="1" thickBot="1" x14ac:dyDescent="0.35">
      <c r="B17" s="15" t="s">
        <v>8</v>
      </c>
      <c r="C17" s="39">
        <f>SUM(D5:D16)</f>
        <v>0.33333333333333331</v>
      </c>
      <c r="D17" s="39"/>
    </row>
    <row r="18" spans="2:8" ht="15.75" thickTop="1" x14ac:dyDescent="0.25">
      <c r="D18" s="1"/>
      <c r="E18" s="1"/>
    </row>
    <row r="19" spans="2:8" x14ac:dyDescent="0.25">
      <c r="B19" t="s">
        <v>9</v>
      </c>
      <c r="C19" s="5">
        <f>IF(C17&gt;C2,C17-C2,0)</f>
        <v>0</v>
      </c>
      <c r="F19" s="1"/>
      <c r="G19" s="1"/>
      <c r="H19" s="1"/>
    </row>
  </sheetData>
  <mergeCells count="2">
    <mergeCell ref="B3:D3"/>
    <mergeCell ref="C17:D17"/>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E3190-40E7-4E85-BBA3-B0BF2DF1F78F}">
  <dimension ref="B2:E20"/>
  <sheetViews>
    <sheetView zoomScale="115" zoomScaleNormal="115" workbookViewId="0">
      <selection activeCell="C27" sqref="C27"/>
    </sheetView>
  </sheetViews>
  <sheetFormatPr defaultColWidth="11.42578125" defaultRowHeight="15" x14ac:dyDescent="0.25"/>
  <cols>
    <col min="2" max="2" width="24.7109375" customWidth="1"/>
    <col min="3" max="3" width="89.5703125" customWidth="1"/>
    <col min="8" max="8" width="14.7109375" customWidth="1"/>
    <col min="9" max="9" width="17.140625" customWidth="1"/>
  </cols>
  <sheetData>
    <row r="2" spans="2:5" x14ac:dyDescent="0.25">
      <c r="B2" t="s">
        <v>10</v>
      </c>
      <c r="C2" s="1">
        <v>0.33333333333333331</v>
      </c>
    </row>
    <row r="3" spans="2:5" ht="15.75" thickBot="1" x14ac:dyDescent="0.3"/>
    <row r="4" spans="2:5" ht="30" thickTop="1" thickBot="1" x14ac:dyDescent="0.5">
      <c r="B4" s="38" t="s">
        <v>1</v>
      </c>
      <c r="C4" s="38"/>
      <c r="D4" s="38"/>
      <c r="E4" s="2"/>
    </row>
    <row r="5" spans="2:5" ht="20.25" thickTop="1" thickBot="1" x14ac:dyDescent="0.35">
      <c r="B5" s="20" t="s">
        <v>19</v>
      </c>
      <c r="C5" s="20" t="s">
        <v>16</v>
      </c>
      <c r="D5" s="20" t="s">
        <v>18</v>
      </c>
      <c r="E5" s="3"/>
    </row>
    <row r="6" spans="2:5" ht="15.75" thickTop="1" x14ac:dyDescent="0.25">
      <c r="B6" s="17" t="s">
        <v>22</v>
      </c>
      <c r="C6" s="24"/>
      <c r="D6" s="27"/>
    </row>
    <row r="7" spans="2:5" ht="30" x14ac:dyDescent="0.25">
      <c r="B7" s="7" t="s">
        <v>5</v>
      </c>
      <c r="C7" s="23" t="s">
        <v>41</v>
      </c>
      <c r="D7" s="28">
        <v>1.0416666666666666E-2</v>
      </c>
    </row>
    <row r="8" spans="2:5" x14ac:dyDescent="0.25">
      <c r="B8" s="7" t="s">
        <v>20</v>
      </c>
      <c r="C8" s="23" t="s">
        <v>40</v>
      </c>
      <c r="D8" s="28">
        <v>6.9444444444444441E-3</v>
      </c>
    </row>
    <row r="9" spans="2:5" x14ac:dyDescent="0.25">
      <c r="B9" s="7" t="s">
        <v>6</v>
      </c>
      <c r="C9" s="23"/>
      <c r="D9" s="28"/>
    </row>
    <row r="10" spans="2:5" x14ac:dyDescent="0.25">
      <c r="B10" s="7" t="s">
        <v>7</v>
      </c>
      <c r="C10" s="23"/>
      <c r="D10" s="28"/>
    </row>
    <row r="11" spans="2:5" ht="45" x14ac:dyDescent="0.25">
      <c r="B11" s="7" t="s">
        <v>12</v>
      </c>
      <c r="C11" s="25" t="s">
        <v>45</v>
      </c>
      <c r="D11" s="28">
        <v>8.6805555555555566E-2</v>
      </c>
    </row>
    <row r="12" spans="2:5" ht="30" x14ac:dyDescent="0.25">
      <c r="B12" s="7" t="s">
        <v>29</v>
      </c>
      <c r="C12" s="25" t="s">
        <v>43</v>
      </c>
      <c r="D12" s="28">
        <v>8.3333333333333329E-2</v>
      </c>
    </row>
    <row r="13" spans="2:5" x14ac:dyDescent="0.25">
      <c r="B13" s="7" t="s">
        <v>14</v>
      </c>
      <c r="C13" s="25"/>
      <c r="D13" s="28"/>
    </row>
    <row r="14" spans="2:5" ht="45" x14ac:dyDescent="0.25">
      <c r="B14" s="7" t="s">
        <v>21</v>
      </c>
      <c r="C14" s="25" t="s">
        <v>42</v>
      </c>
      <c r="D14" s="28">
        <v>2.0833333333333332E-2</v>
      </c>
    </row>
    <row r="15" spans="2:5" ht="30" x14ac:dyDescent="0.25">
      <c r="B15" s="7" t="s">
        <v>15</v>
      </c>
      <c r="C15" s="25" t="s">
        <v>39</v>
      </c>
      <c r="D15" s="28">
        <v>2.0833333333333332E-2</v>
      </c>
    </row>
    <row r="16" spans="2:5" ht="30" x14ac:dyDescent="0.25">
      <c r="B16" s="7" t="s">
        <v>17</v>
      </c>
      <c r="C16" s="25" t="s">
        <v>63</v>
      </c>
      <c r="D16" s="28">
        <v>7.6388888888888895E-2</v>
      </c>
    </row>
    <row r="17" spans="2:4" ht="45.75" thickBot="1" x14ac:dyDescent="0.3">
      <c r="B17" s="16" t="s">
        <v>23</v>
      </c>
      <c r="C17" s="26" t="s">
        <v>44</v>
      </c>
      <c r="D17" s="29">
        <v>2.7777777777777776E-2</v>
      </c>
    </row>
    <row r="18" spans="2:4" ht="20.25" thickTop="1" thickBot="1" x14ac:dyDescent="0.35">
      <c r="B18" s="15" t="s">
        <v>8</v>
      </c>
      <c r="C18" s="39">
        <f>SUM(D6:D17)</f>
        <v>0.33333333333333337</v>
      </c>
      <c r="D18" s="39"/>
    </row>
    <row r="19" spans="2:4" ht="15.75" thickTop="1" x14ac:dyDescent="0.25"/>
    <row r="20" spans="2:4" x14ac:dyDescent="0.25">
      <c r="B20" t="s">
        <v>9</v>
      </c>
      <c r="C20" s="1">
        <f>IF(C18&gt;C2,C18-C2,0)</f>
        <v>0</v>
      </c>
    </row>
  </sheetData>
  <mergeCells count="2">
    <mergeCell ref="B4:D4"/>
    <mergeCell ref="C18:D18"/>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292B0-CD36-4638-9419-DEC18F30F2BE}">
  <dimension ref="A2:E20"/>
  <sheetViews>
    <sheetView zoomScale="130" zoomScaleNormal="130" workbookViewId="0">
      <selection activeCell="C14" sqref="C14"/>
    </sheetView>
  </sheetViews>
  <sheetFormatPr defaultColWidth="11.42578125" defaultRowHeight="15" x14ac:dyDescent="0.25"/>
  <cols>
    <col min="2" max="2" width="24.140625" customWidth="1"/>
    <col min="3" max="3" width="92.42578125" customWidth="1"/>
    <col min="8" max="8" width="14.7109375" customWidth="1"/>
    <col min="9" max="9" width="17.140625" customWidth="1"/>
  </cols>
  <sheetData>
    <row r="2" spans="1:5" x14ac:dyDescent="0.25">
      <c r="B2" t="s">
        <v>10</v>
      </c>
      <c r="C2" s="1">
        <v>0.33333333333333331</v>
      </c>
    </row>
    <row r="3" spans="1:5" ht="15.75" thickBot="1" x14ac:dyDescent="0.3"/>
    <row r="4" spans="1:5" ht="30" thickTop="1" thickBot="1" x14ac:dyDescent="0.5">
      <c r="B4" s="38" t="s">
        <v>2</v>
      </c>
      <c r="C4" s="38"/>
      <c r="D4" s="38"/>
    </row>
    <row r="5" spans="1:5" ht="20.25" thickTop="1" thickBot="1" x14ac:dyDescent="0.35">
      <c r="B5" s="20" t="s">
        <v>19</v>
      </c>
      <c r="C5" s="20" t="s">
        <v>16</v>
      </c>
      <c r="D5" s="20" t="s">
        <v>18</v>
      </c>
      <c r="E5" s="3"/>
    </row>
    <row r="6" spans="1:5" ht="45.75" thickTop="1" x14ac:dyDescent="0.25">
      <c r="B6" s="17" t="s">
        <v>22</v>
      </c>
      <c r="C6" s="24" t="s">
        <v>46</v>
      </c>
      <c r="D6" s="22">
        <v>4.1666666666666664E-2</v>
      </c>
    </row>
    <row r="7" spans="1:5" x14ac:dyDescent="0.25">
      <c r="B7" s="7" t="s">
        <v>5</v>
      </c>
      <c r="C7" s="23"/>
      <c r="D7" s="11"/>
    </row>
    <row r="8" spans="1:5" x14ac:dyDescent="0.25">
      <c r="A8" t="s">
        <v>11</v>
      </c>
      <c r="B8" s="7" t="s">
        <v>20</v>
      </c>
      <c r="C8" s="23"/>
      <c r="D8" s="11"/>
    </row>
    <row r="9" spans="1:5" x14ac:dyDescent="0.25">
      <c r="B9" s="7" t="s">
        <v>31</v>
      </c>
      <c r="C9" s="23"/>
      <c r="D9" s="11"/>
    </row>
    <row r="10" spans="1:5" x14ac:dyDescent="0.25">
      <c r="B10" s="7" t="s">
        <v>7</v>
      </c>
      <c r="C10" s="23"/>
      <c r="D10" s="11"/>
    </row>
    <row r="11" spans="1:5" x14ac:dyDescent="0.25">
      <c r="B11" s="7" t="s">
        <v>28</v>
      </c>
      <c r="C11" s="25" t="s">
        <v>50</v>
      </c>
      <c r="D11" s="11">
        <v>2.0833333333333332E-2</v>
      </c>
    </row>
    <row r="12" spans="1:5" ht="30" x14ac:dyDescent="0.25">
      <c r="B12" s="7" t="s">
        <v>29</v>
      </c>
      <c r="C12" s="25" t="s">
        <v>48</v>
      </c>
      <c r="D12" s="11">
        <v>0.13194444444444445</v>
      </c>
    </row>
    <row r="13" spans="1:5" x14ac:dyDescent="0.25">
      <c r="B13" s="7" t="s">
        <v>14</v>
      </c>
      <c r="C13" s="25"/>
      <c r="D13" s="11"/>
    </row>
    <row r="14" spans="1:5" ht="45" x14ac:dyDescent="0.25">
      <c r="B14" s="7" t="s">
        <v>24</v>
      </c>
      <c r="C14" s="25" t="s">
        <v>47</v>
      </c>
      <c r="D14" s="11">
        <v>2.0833333333333332E-2</v>
      </c>
    </row>
    <row r="15" spans="1:5" ht="45" x14ac:dyDescent="0.25">
      <c r="B15" s="7" t="s">
        <v>15</v>
      </c>
      <c r="C15" s="25" t="s">
        <v>49</v>
      </c>
      <c r="D15" s="11">
        <v>0.11805555555555557</v>
      </c>
    </row>
    <row r="16" spans="1:5" ht="15.75" thickBot="1" x14ac:dyDescent="0.3">
      <c r="B16" s="12" t="s">
        <v>17</v>
      </c>
      <c r="C16" s="13"/>
      <c r="D16" s="14"/>
    </row>
    <row r="17" spans="2:4" ht="20.25" thickTop="1" thickBot="1" x14ac:dyDescent="0.35">
      <c r="B17" s="15" t="s">
        <v>8</v>
      </c>
      <c r="C17" s="39">
        <f>SUM(D6:D16)</f>
        <v>0.33333333333333337</v>
      </c>
      <c r="D17" s="39"/>
    </row>
    <row r="18" spans="2:4" ht="15.75" thickTop="1" x14ac:dyDescent="0.25"/>
    <row r="20" spans="2:4" x14ac:dyDescent="0.25">
      <c r="B20" t="s">
        <v>9</v>
      </c>
      <c r="C20" s="1">
        <f>IF(C17&gt;C2,C17-C2,0)</f>
        <v>0</v>
      </c>
    </row>
  </sheetData>
  <mergeCells count="2">
    <mergeCell ref="B4:D4"/>
    <mergeCell ref="C17:D17"/>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C0D2E-DF2C-46FF-88AF-6B2EDFD4B8A9}">
  <dimension ref="A2:D20"/>
  <sheetViews>
    <sheetView zoomScale="130" zoomScaleNormal="130" workbookViewId="0">
      <selection activeCell="D7" sqref="D7"/>
    </sheetView>
  </sheetViews>
  <sheetFormatPr defaultColWidth="11.42578125" defaultRowHeight="15" x14ac:dyDescent="0.25"/>
  <cols>
    <col min="2" max="2" width="24.140625" customWidth="1"/>
    <col min="3" max="3" width="88.140625" customWidth="1"/>
    <col min="8" max="8" width="14.7109375" customWidth="1"/>
    <col min="9" max="9" width="17.140625" customWidth="1"/>
  </cols>
  <sheetData>
    <row r="2" spans="1:4" x14ac:dyDescent="0.25">
      <c r="B2" t="s">
        <v>10</v>
      </c>
      <c r="C2" s="1">
        <v>0.33333333333333331</v>
      </c>
    </row>
    <row r="3" spans="1:4" ht="15.75" thickBot="1" x14ac:dyDescent="0.3"/>
    <row r="4" spans="1:4" ht="30" thickTop="1" thickBot="1" x14ac:dyDescent="0.5">
      <c r="B4" s="38" t="s">
        <v>3</v>
      </c>
      <c r="C4" s="38"/>
      <c r="D4" s="38"/>
    </row>
    <row r="5" spans="1:4" ht="20.25" thickTop="1" thickBot="1" x14ac:dyDescent="0.35">
      <c r="B5" s="20" t="s">
        <v>19</v>
      </c>
      <c r="C5" s="20" t="s">
        <v>16</v>
      </c>
      <c r="D5" s="20" t="s">
        <v>18</v>
      </c>
    </row>
    <row r="6" spans="1:4" ht="15.75" thickTop="1" x14ac:dyDescent="0.25">
      <c r="B6" s="17" t="s">
        <v>26</v>
      </c>
      <c r="C6" s="24"/>
      <c r="D6" s="22"/>
    </row>
    <row r="7" spans="1:4" ht="30" x14ac:dyDescent="0.25">
      <c r="B7" s="7" t="s">
        <v>12</v>
      </c>
      <c r="C7" s="23" t="s">
        <v>52</v>
      </c>
      <c r="D7" s="11">
        <v>2.0833333333333332E-2</v>
      </c>
    </row>
    <row r="8" spans="1:4" x14ac:dyDescent="0.25">
      <c r="A8" t="s">
        <v>11</v>
      </c>
      <c r="B8" s="7" t="s">
        <v>29</v>
      </c>
      <c r="C8" s="23" t="s">
        <v>56</v>
      </c>
      <c r="D8" s="11">
        <v>6.25E-2</v>
      </c>
    </row>
    <row r="9" spans="1:4" x14ac:dyDescent="0.25">
      <c r="B9" s="7" t="s">
        <v>20</v>
      </c>
      <c r="C9" s="23" t="s">
        <v>40</v>
      </c>
      <c r="D9" s="11">
        <v>1.0416666666666666E-2</v>
      </c>
    </row>
    <row r="10" spans="1:4" x14ac:dyDescent="0.25">
      <c r="B10" s="7" t="s">
        <v>7</v>
      </c>
      <c r="C10" s="23"/>
      <c r="D10" s="11"/>
    </row>
    <row r="11" spans="1:4" x14ac:dyDescent="0.25">
      <c r="B11" s="7" t="s">
        <v>17</v>
      </c>
      <c r="C11" s="25" t="s">
        <v>51</v>
      </c>
      <c r="D11" s="11">
        <v>1.3888888888888888E-2</v>
      </c>
    </row>
    <row r="12" spans="1:4" x14ac:dyDescent="0.25">
      <c r="B12" s="7" t="s">
        <v>25</v>
      </c>
      <c r="C12" s="25"/>
      <c r="D12" s="11"/>
    </row>
    <row r="13" spans="1:4" x14ac:dyDescent="0.25">
      <c r="B13" s="7" t="s">
        <v>14</v>
      </c>
      <c r="C13" s="25"/>
      <c r="D13" s="11"/>
    </row>
    <row r="14" spans="1:4" ht="30" x14ac:dyDescent="0.25">
      <c r="B14" s="7" t="s">
        <v>24</v>
      </c>
      <c r="C14" s="25" t="s">
        <v>53</v>
      </c>
      <c r="D14" s="11">
        <v>1.3888888888888888E-2</v>
      </c>
    </row>
    <row r="15" spans="1:4" ht="45" x14ac:dyDescent="0.25">
      <c r="B15" s="7" t="s">
        <v>15</v>
      </c>
      <c r="C15" s="25" t="s">
        <v>54</v>
      </c>
      <c r="D15" s="11">
        <v>0.125</v>
      </c>
    </row>
    <row r="16" spans="1:4" ht="90.75" thickBot="1" x14ac:dyDescent="0.3">
      <c r="B16" s="12" t="s">
        <v>28</v>
      </c>
      <c r="C16" s="13" t="s">
        <v>55</v>
      </c>
      <c r="D16" s="14">
        <v>9.7222222222222224E-2</v>
      </c>
    </row>
    <row r="17" spans="2:4" ht="20.25" thickTop="1" thickBot="1" x14ac:dyDescent="0.35">
      <c r="B17" s="15" t="s">
        <v>8</v>
      </c>
      <c r="C17" s="39">
        <f>SUM(D6:D16)</f>
        <v>0.34375</v>
      </c>
      <c r="D17" s="39"/>
    </row>
    <row r="18" spans="2:4" ht="15.75" thickTop="1" x14ac:dyDescent="0.25"/>
    <row r="20" spans="2:4" x14ac:dyDescent="0.25">
      <c r="B20" t="s">
        <v>9</v>
      </c>
      <c r="C20" s="1">
        <f>IF(C17&gt;C2,C17-C2,0)</f>
        <v>1.0416666666666685E-2</v>
      </c>
    </row>
  </sheetData>
  <mergeCells count="2">
    <mergeCell ref="B4:D4"/>
    <mergeCell ref="C17:D17"/>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0C1D8-ADAD-4649-9559-414264B70E9A}">
  <dimension ref="A2:D20"/>
  <sheetViews>
    <sheetView zoomScale="130" zoomScaleNormal="130" workbookViewId="0">
      <selection activeCell="B26" sqref="B26"/>
    </sheetView>
  </sheetViews>
  <sheetFormatPr defaultColWidth="11.42578125" defaultRowHeight="15" x14ac:dyDescent="0.25"/>
  <cols>
    <col min="2" max="2" width="24.28515625" customWidth="1"/>
    <col min="3" max="3" width="89" customWidth="1"/>
    <col min="8" max="8" width="14.7109375" customWidth="1"/>
    <col min="9" max="9" width="17.140625" customWidth="1"/>
  </cols>
  <sheetData>
    <row r="2" spans="1:4" x14ac:dyDescent="0.25">
      <c r="B2" t="s">
        <v>10</v>
      </c>
      <c r="C2" s="1">
        <v>0.33333333333333331</v>
      </c>
    </row>
    <row r="3" spans="1:4" ht="15.75" thickBot="1" x14ac:dyDescent="0.3"/>
    <row r="4" spans="1:4" ht="30" thickTop="1" thickBot="1" x14ac:dyDescent="0.5">
      <c r="B4" s="38" t="s">
        <v>4</v>
      </c>
      <c r="C4" s="38"/>
      <c r="D4" s="38"/>
    </row>
    <row r="5" spans="1:4" ht="20.25" thickTop="1" thickBot="1" x14ac:dyDescent="0.35">
      <c r="B5" s="20" t="s">
        <v>19</v>
      </c>
      <c r="C5" s="20" t="s">
        <v>16</v>
      </c>
      <c r="D5" s="20" t="s">
        <v>18</v>
      </c>
    </row>
    <row r="6" spans="1:4" ht="60.75" thickTop="1" x14ac:dyDescent="0.25">
      <c r="B6" s="17" t="s">
        <v>26</v>
      </c>
      <c r="C6" s="24" t="s">
        <v>58</v>
      </c>
      <c r="D6" s="22">
        <v>3.125E-2</v>
      </c>
    </row>
    <row r="7" spans="1:4" x14ac:dyDescent="0.25">
      <c r="B7" s="7" t="s">
        <v>5</v>
      </c>
      <c r="C7" s="23"/>
      <c r="D7" s="11"/>
    </row>
    <row r="8" spans="1:4" ht="30" x14ac:dyDescent="0.25">
      <c r="A8" t="s">
        <v>11</v>
      </c>
      <c r="B8" s="7" t="s">
        <v>25</v>
      </c>
      <c r="C8" s="23" t="s">
        <v>61</v>
      </c>
      <c r="D8" s="11">
        <v>6.9444444444444434E-2</v>
      </c>
    </row>
    <row r="9" spans="1:4" ht="60" x14ac:dyDescent="0.25">
      <c r="B9" s="7" t="s">
        <v>20</v>
      </c>
      <c r="C9" s="23" t="s">
        <v>60</v>
      </c>
      <c r="D9" s="11">
        <v>4.1666666666666664E-2</v>
      </c>
    </row>
    <row r="10" spans="1:4" x14ac:dyDescent="0.25">
      <c r="B10" s="7" t="s">
        <v>7</v>
      </c>
      <c r="C10" s="23"/>
      <c r="D10" s="11"/>
    </row>
    <row r="11" spans="1:4" x14ac:dyDescent="0.25">
      <c r="B11" s="7" t="s">
        <v>29</v>
      </c>
      <c r="C11" s="25"/>
      <c r="D11" s="11"/>
    </row>
    <row r="12" spans="1:4" x14ac:dyDescent="0.25">
      <c r="B12" s="7" t="s">
        <v>13</v>
      </c>
      <c r="C12" s="25"/>
      <c r="D12" s="11"/>
    </row>
    <row r="13" spans="1:4" x14ac:dyDescent="0.25">
      <c r="B13" s="7" t="s">
        <v>14</v>
      </c>
      <c r="C13" s="25"/>
      <c r="D13" s="11"/>
    </row>
    <row r="14" spans="1:4" ht="60" x14ac:dyDescent="0.25">
      <c r="B14" s="7" t="s">
        <v>24</v>
      </c>
      <c r="C14" s="25" t="s">
        <v>59</v>
      </c>
      <c r="D14" s="11">
        <v>6.25E-2</v>
      </c>
    </row>
    <row r="15" spans="1:4" x14ac:dyDescent="0.25">
      <c r="B15" s="7" t="s">
        <v>15</v>
      </c>
      <c r="C15" s="25" t="s">
        <v>62</v>
      </c>
      <c r="D15" s="11">
        <v>1.7361111111111112E-2</v>
      </c>
    </row>
    <row r="16" spans="1:4" ht="105.75" thickBot="1" x14ac:dyDescent="0.3">
      <c r="B16" s="12" t="s">
        <v>28</v>
      </c>
      <c r="C16" s="13" t="s">
        <v>57</v>
      </c>
      <c r="D16" s="14">
        <v>0.11805555555555557</v>
      </c>
    </row>
    <row r="17" spans="2:4" ht="20.25" thickTop="1" thickBot="1" x14ac:dyDescent="0.35">
      <c r="B17" s="15" t="s">
        <v>8</v>
      </c>
      <c r="C17" s="39">
        <f>SUM(D6:D16)</f>
        <v>0.34027777777777779</v>
      </c>
      <c r="D17" s="39"/>
    </row>
    <row r="18" spans="2:4" ht="15.75" thickTop="1" x14ac:dyDescent="0.25"/>
    <row r="20" spans="2:4" x14ac:dyDescent="0.25">
      <c r="B20" t="s">
        <v>9</v>
      </c>
      <c r="C20" s="1">
        <f>IF(C17&gt;C2,C17-C2,0)</f>
        <v>6.9444444444444753E-3</v>
      </c>
    </row>
  </sheetData>
  <mergeCells count="2">
    <mergeCell ref="B4:D4"/>
    <mergeCell ref="C17:D1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Résumé de la semaine</vt:lpstr>
      <vt:lpstr>Lundi</vt:lpstr>
      <vt:lpstr>Mardi</vt:lpstr>
      <vt:lpstr>Mercredi</vt:lpstr>
      <vt:lpstr>Jeudi</vt:lpstr>
      <vt:lpstr>Vendredi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Jimmy</dc:creator>
  <cp:lastModifiedBy>Catarino Dinis, Jimmy</cp:lastModifiedBy>
  <dcterms:created xsi:type="dcterms:W3CDTF">2019-01-31T15:30:09Z</dcterms:created>
  <dcterms:modified xsi:type="dcterms:W3CDTF">2019-03-25T07:19:52Z</dcterms:modified>
</cp:coreProperties>
</file>