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dinis\Desktop\Journal de bord\"/>
    </mc:Choice>
  </mc:AlternateContent>
  <xr:revisionPtr revIDLastSave="0" documentId="10_ncr:100000_{0FF48525-BD40-4E2C-B900-F03CF34C9855}" xr6:coauthVersionLast="31" xr6:coauthVersionMax="40" xr10:uidLastSave="{00000000-0000-0000-0000-000000000000}"/>
  <bookViews>
    <workbookView xWindow="-90" yWindow="-90" windowWidth="19380" windowHeight="9315" xr2:uid="{6FF9F98A-377F-4DA7-9DC3-B2393DBEC313}"/>
  </bookViews>
  <sheets>
    <sheet name="Résumé de la semaine" sheetId="7" r:id="rId1"/>
    <sheet name="Lundi" sheetId="2" r:id="rId2"/>
    <sheet name="Mardi" sheetId="3" r:id="rId3"/>
    <sheet name="Mercredi" sheetId="4" r:id="rId4"/>
    <sheet name="Jeudi" sheetId="5" r:id="rId5"/>
    <sheet name="Vendredi" sheetId="6" r:id="rId6"/>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3" i="7" l="1"/>
  <c r="C17" i="7"/>
  <c r="C15" i="7"/>
  <c r="C14" i="7"/>
  <c r="C12" i="7"/>
  <c r="C11" i="7"/>
  <c r="C9" i="7"/>
  <c r="C7" i="7"/>
  <c r="C6" i="7"/>
  <c r="C5" i="7"/>
  <c r="C4" i="7"/>
  <c r="C3" i="7"/>
  <c r="C18" i="7" l="1"/>
  <c r="C18" i="3" l="1"/>
  <c r="C20" i="3" s="1"/>
  <c r="C17" i="2" l="1"/>
  <c r="C17" i="4"/>
  <c r="C17" i="5"/>
  <c r="C17" i="6"/>
  <c r="C20" i="6" s="1"/>
  <c r="C20" i="5" l="1"/>
  <c r="C19" i="2"/>
  <c r="C20" i="4" l="1"/>
</calcChain>
</file>

<file path=xl/sharedStrings.xml><?xml version="1.0" encoding="utf-8"?>
<sst xmlns="http://schemas.openxmlformats.org/spreadsheetml/2006/main" count="149" uniqueCount="69">
  <si>
    <t>Lundi</t>
  </si>
  <si>
    <t>Mardi</t>
  </si>
  <si>
    <t>Mercredi</t>
  </si>
  <si>
    <t>Jeudi</t>
  </si>
  <si>
    <t>Vendredi</t>
  </si>
  <si>
    <t>Ipad</t>
  </si>
  <si>
    <t>RMA</t>
  </si>
  <si>
    <t>Audio Visuel</t>
  </si>
  <si>
    <t>Total</t>
  </si>
  <si>
    <t>Heure Sup.</t>
  </si>
  <si>
    <t>Durée Max. journée</t>
  </si>
  <si>
    <t>:</t>
  </si>
  <si>
    <t>PC voyager/participant</t>
  </si>
  <si>
    <t>Documentation</t>
  </si>
  <si>
    <t>Acquisition connaissances</t>
  </si>
  <si>
    <t>Installation</t>
  </si>
  <si>
    <t>Description</t>
  </si>
  <si>
    <t>Meeting</t>
  </si>
  <si>
    <t>Heure</t>
  </si>
  <si>
    <t>Type</t>
  </si>
  <si>
    <t>Excel</t>
  </si>
  <si>
    <t>Intervention (chez l'IT)</t>
  </si>
  <si>
    <t>Intervention (ticketing)</t>
  </si>
  <si>
    <t>autres</t>
  </si>
  <si>
    <t>Intervention (Chez l'IT)</t>
  </si>
  <si>
    <t>Check Salle</t>
  </si>
  <si>
    <t>Intervention(ticketing)</t>
  </si>
  <si>
    <t>Autres</t>
  </si>
  <si>
    <t>Total heure</t>
  </si>
  <si>
    <t>PC  voyager/participant</t>
  </si>
  <si>
    <t>Rangement</t>
  </si>
  <si>
    <t>Audio visuel</t>
  </si>
  <si>
    <t>PowerPoint</t>
  </si>
  <si>
    <t>Powerpoint</t>
  </si>
  <si>
    <t>Remplissage de mon journal de bord de la semaine passé puis envoi à Luca et M.Ithurbide
Remplissage de mon journal de bord</t>
  </si>
  <si>
    <t>Appel Lenovo pour avoir des informations sur mon ticket - les pièces ont été commandé - la personne va contacter le technicien afin qu'il me contact pour fixer un rdv - le technicien passera demain</t>
  </si>
  <si>
    <t>Check des mails
Check avec Luca pour notre meeting concernant mon auto-évaluation - on le fera plus tard et celui d'eqbal pareil
J'ai donné à Luca son téléphone que mon manager m'a donné</t>
  </si>
  <si>
    <t>Une personne a oublié son laptop chez elle - préparation d'un voyager, connexion à son compte chez l'it - config Outlook - la personne a oublié son téléphone dans son bureau - la personne doit accepter la notification sur son téléphone pour terminer la configuration de son Outlook - la personne est de retour, fin de la config de son outlook plus ajout d'une boite mail partage
Problème de clavier, souris avec la docking - test des ports USB - ils ne fonctionnent pas - changement de la docking tout est bon - il faut tester l'autre docking au bureau
Une personne ne sait pas comment brancher son nouveau laptop avec la nouvelle docking - appairage du casque
Nouvelle arrivé - demande de son pc - problème de licence Outlook - demande aux admins de l'activer - il faut attendre 30 min pour qu'elle soit complètement opérationnel - explication de comment ouvrir un ticket
Demande de chargeur de pc pour avoir oublié le sien à la maison
Demande de téléphone IP - la personne n'aura pas de téléphone IP sur ordre de son manager - installation d'un casque pour parler 
Récupération d'un appareil photo
Préparation d'un casque pour une personne
Préparation d'un téléphone IP - le compte n'est pas créé - création d'un ticket chez les admins - en attente
Problème d'accès sur un site - pour ce site la personne doit contacter une adresse email pour lui redonner son Username - Problème d'accès à Webex - Onelogin Access Denied - vidage du cache - accès à Webex - tout est bon</t>
  </si>
  <si>
    <t>Livraison ipad au BR34
Livraison ipad au nestlé</t>
  </si>
  <si>
    <t>Déménagement de 2 bureaux</t>
  </si>
  <si>
    <t>Configuration du WiFi pour les pc d'un programme + update des GPO
préparation d'un pc pour une conférence
Préparation d'un casque
Installation d'un casque
Check d'un écran qui passe en noir puis se rallume a des moments - test sur l'écran - aucun problème - la personne me dit que cela le fait tout le temps mais je vois rien
Check de mes tickets</t>
  </si>
  <si>
    <t>Les pcs pour l'OWP se sont mis en veille -  check des pcs - restart des pcs - tout est bon</t>
  </si>
  <si>
    <t>Meeting avec Luca pour comparer mon auto-évaluation avec son évaluation de moi
Meeting avec M.Ithurbide et Luca concernant ma deuxième note de stage</t>
  </si>
  <si>
    <t>Déménagement de 4 personnes dans une salle - changement des cables réseaux dans l'armoire de brassage - tout est ok
Une personne changer de bureau seul pour cause que j'ai vidé ce dernier - la personne me demande de lui amener une multi-prise, une rallonge, 1 cable réseau et j'ai du encore modifier les cables dans l'armoire de brassage</t>
  </si>
  <si>
    <t>demande à la sécurité s'il reste des places de parking
Appel de M.Ithurbide pour lui dire qu'il va devoir se parquer sur une place bleue
Accueil de M.Ithurbide et direction BR34
Appel de Reichelt pour savoir ou en est ma commande, on m'a dit que le colis a été livré ce matin au mail office - direction mail office - j'y ai trouvé le paquet pour les docking mais pas mes cables displayport - check sur le site de reichelt - retour au mail office - un admin me dit qu'il y a un colis la bas sans nom contenant des cables - je retrouve le colis sans nom au mail office et j'ai mes cable - tout est bon</t>
  </si>
  <si>
    <t>Problème d'ipad non chargé - 2 chargeurs et go - les ipads sont chargés à fond, ils sont juste éteint
Préparation de 2 pc pour une personnes
Demande de pc voyager - le pc est prêt 
Retour d'un pc voyager
Problème de casque - check de l'usb, test avec un autre casque - marche pas - update du driver - MAJ - test, toujours pas bon - donner un autre casque</t>
  </si>
  <si>
    <t>Création d'asset pour des nouvelles dockings - problème avec l'imprimante pour les étiquettes - changement du rouleau et de l'encre - création du fichier Excel, commencement des assets</t>
  </si>
  <si>
    <t>Check des tickets
Préparation d'un ordinateur pour off-campus
Préparation d'un ordinateur + imprimante pour off-campus</t>
  </si>
  <si>
    <t>Check des mails IMD &amp; CPNV
Poubelle - cartons des nouvelles docking - préparation des 10 autres docking pour les renvoyer</t>
  </si>
  <si>
    <t>Préparation d'un téléphone ip pour une nouvelle qui n'en n'avait pas encore - installation du téléphone ip dans son bureau
MAC - Une personne veut ajouter sa signature dans ses mails de IMD - créationd de la signature - installation des mails IMD sur son ipad, téléphone - Dropbox pleine, la personne veut bouger ses documents dans un autres comptes de dropbox, donc partage des fichiers - Pendant l'intervention, on a du changer ses mots de passe, elle les à écrit quelque part, ils ont été sauvegardé sur KeyChain aussi, etc...
Problème d'écran qui passe en noir et reviennent à la normale - check des connections par cables et changement de ces derniers - si le problème persiste - je checkerai la docking puis les écrans</t>
  </si>
  <si>
    <t>Remplissage du journal de bord</t>
  </si>
  <si>
    <t>Remplissage de mon rapport de stage</t>
  </si>
  <si>
    <t>Aide Luca au M100
Tirage de cable en M210</t>
  </si>
  <si>
    <t>Problème d'écrans avec la docking, les écrans sont en veille - débranchement du DVI puis rebranchement - pas de changement - check de la source sur les écrans, ils sont sur la bonne source, check des paramètres d'écrans - la docking detecte les 2 écrans - clique sur l'écran pour le selectionner et j'y vois que son paramètre est désactiver ce display et c'est pareil pour l'autre, j'ai changer cela en mettant que les écrans sont des extensions du pc et tout est bon
Une personne a reçu son nouveau téléphone - configuration complète de son iphone - installation de Outlook - MFA - OneLogin Protect - problème avec le MFA - suppression de ces devices sous Outlook.office365.com - ajout du compte sur MFA - c'est bon - config du OneLogin Protect - c'est bon - installation d'application disponible uniquement sous l'AppStore du Danemark, explication de comment changer de compte sous AppStore</t>
  </si>
  <si>
    <t>Remplissage de mon rapport de stage - fin de mon rapport de stage - envoi de mon rapport à Luca pour qu'il vérifie qu'il n'y a pas de contenu sensible qui ne doit pas être lu par d'autres personnes</t>
  </si>
  <si>
    <t>Check des mails
Ajout dans le calendrier de l'équipe que je ne serait pas là demain tout de suite pour cause que j'ai mon entretien pour mon 2ème stage</t>
  </si>
  <si>
    <t>Check des écrans pour OWP - l'écran de la réception n'était pas sur la bonne source
Aide Eqbal au M100
Rangement au M100</t>
  </si>
  <si>
    <t>Check des tickets
Préparation de pc et une imprimante  - test</t>
  </si>
  <si>
    <t>Patching de cables réseaux pour une nouvelle personnes dans un bureau + configuration de son téléphone
Récupération des téléphones et des pcs utilisé pour une simulation
Installation de pcs pour un programme</t>
  </si>
  <si>
    <t>Remplissage de mon journal de bord</t>
  </si>
  <si>
    <t>Je n'ai commencé qu'à 11h15 pour cause que j'ai passé mon entretien à l'ECAL</t>
  </si>
  <si>
    <t>Rangement de caméra</t>
  </si>
  <si>
    <t>Récupération d'ipad dans un auditorium</t>
  </si>
  <si>
    <t>Récupération des pc participant d'un programme dans la M110
Problème de clé USB qui ne fonctionne pas sur le pc - test sur un autre - pas de signal - discussion avec la personne sur des moyen pour retenir ses mots de passe - comment bien placer les caractères spéciaux - est ce bien les password manager, etc...</t>
  </si>
  <si>
    <t>Check des tickets
Ajout de matériels à une réservation -  la personne veut des adaptateurs - explication à la personne de comment les utiliser
Check d'un écran qui a des problème en s'éteignant et qui ne s'affiche pas - le cable est mal branché</t>
  </si>
  <si>
    <t>Check des salles</t>
  </si>
  <si>
    <t>Installation d'un casque pour une personne - problème lors de l'appairage - le casque ne s'appaire pas si l'usb est branché sur la docking - branchement de l'usb sur le pc - appairage complété
Préparation de matériel pour une personne - mes collègues vont l'installer Lundi</t>
  </si>
  <si>
    <t>Entretien à l'ECAL
Check des mails
Discussion avec mes collègues par rapport à mon entretien
Check des salles que l'on va devoir checker - tout le campus - écriture des salles sur une feuille
Autres (vendredi après-midi)
Envoi d'une liste d'asset pour eqbal dont il a besoin</t>
  </si>
  <si>
    <r>
      <t xml:space="preserve">Commentaire:
</t>
    </r>
    <r>
      <rPr>
        <sz val="12"/>
        <color theme="0"/>
        <rFont val="Calibri"/>
        <family val="2"/>
        <scheme val="minor"/>
      </rPr>
      <t>Pendant cette semaine, j'ai terminé mon rapport de stage, je l'ai envoyé à Luca pour qu'il vérifie s'il n'y a pas de données sensible à ne pas dévoiler.
J'ai aussi fait un meeting concernant ma deuxième note de stage, cela s'est bien passé. J'ai passé mon entretien pour mon 2ème stage à L'ECAL.
Sinon j'ai effectué des interventions à l'it ou par tickets ainsi que des installations de matériels.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</si>
</sst>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1" x14ac:knownFonts="1">
    <font>
      <sz val="11"/>
      <color theme="1"/>
      <name val="Calibri"/>
      <family val="2"/>
      <scheme val="minor"/>
    </font>
    <font>
      <sz val="11"/>
      <color theme="1"/>
      <name val="Calibri"/>
      <family val="2"/>
      <scheme val="minor"/>
    </font>
    <font>
      <b/>
      <sz val="11"/>
      <color theme="1"/>
      <name val="Calibri"/>
      <family val="2"/>
      <scheme val="minor"/>
    </font>
    <font>
      <b/>
      <sz val="22"/>
      <color theme="1"/>
      <name val="Calibri"/>
      <family val="2"/>
      <scheme val="minor"/>
    </font>
    <font>
      <b/>
      <sz val="11"/>
      <color theme="0"/>
      <name val="Calibri"/>
      <family val="2"/>
      <scheme val="minor"/>
    </font>
    <font>
      <b/>
      <sz val="22"/>
      <color theme="0"/>
      <name val="Calibri"/>
      <family val="2"/>
      <scheme val="minor"/>
    </font>
    <font>
      <b/>
      <sz val="14"/>
      <color theme="0"/>
      <name val="Calibri"/>
      <family val="2"/>
      <scheme val="minor"/>
    </font>
    <font>
      <sz val="14"/>
      <color theme="1"/>
      <name val="Calibri"/>
      <family val="2"/>
      <scheme val="minor"/>
    </font>
    <font>
      <sz val="11"/>
      <name val="Calibri"/>
      <family val="2"/>
      <scheme val="minor"/>
    </font>
    <font>
      <b/>
      <sz val="12"/>
      <color theme="0"/>
      <name val="Calibri"/>
      <family val="2"/>
      <scheme val="minor"/>
    </font>
    <font>
      <sz val="12"/>
      <color theme="0"/>
      <name val="Calibri"/>
      <family val="2"/>
      <scheme val="minor"/>
    </font>
  </fonts>
  <fills count="4">
    <fill>
      <patternFill patternType="none"/>
    </fill>
    <fill>
      <patternFill patternType="gray125"/>
    </fill>
    <fill>
      <patternFill patternType="solid">
        <fgColor theme="0" tint="-0.34998626667073579"/>
        <bgColor indexed="64"/>
      </patternFill>
    </fill>
    <fill>
      <patternFill patternType="solid">
        <fgColor theme="2" tint="-0.499984740745262"/>
        <bgColor indexed="64"/>
      </patternFill>
    </fill>
  </fills>
  <borders count="13">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style="thin">
        <color auto="1"/>
      </top>
      <bottom style="thin">
        <color auto="1"/>
      </bottom>
      <diagonal/>
    </border>
    <border>
      <left style="thick">
        <color auto="1"/>
      </left>
      <right style="thick">
        <color auto="1"/>
      </right>
      <top/>
      <bottom/>
      <diagonal/>
    </border>
    <border>
      <left style="thick">
        <color auto="1"/>
      </left>
      <right style="thick">
        <color auto="1"/>
      </right>
      <top/>
      <bottom style="thin">
        <color auto="1"/>
      </bottom>
      <diagonal/>
    </border>
    <border>
      <left style="thick">
        <color auto="1"/>
      </left>
      <right style="thick">
        <color auto="1"/>
      </right>
      <top style="thin">
        <color auto="1"/>
      </top>
      <bottom/>
      <diagonal/>
    </border>
    <border>
      <left style="thick">
        <color auto="1"/>
      </left>
      <right style="thick">
        <color auto="1"/>
      </right>
      <top style="thin">
        <color auto="1"/>
      </top>
      <bottom style="thick">
        <color auto="1"/>
      </bottom>
      <diagonal/>
    </border>
    <border>
      <left style="thick">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medium">
        <color auto="1"/>
      </right>
      <top style="thin">
        <color auto="1"/>
      </top>
      <bottom style="thick">
        <color auto="1"/>
      </bottom>
      <diagonal/>
    </border>
    <border>
      <left style="medium">
        <color auto="1"/>
      </left>
      <right style="thick">
        <color auto="1"/>
      </right>
      <top style="thin">
        <color auto="1"/>
      </top>
      <bottom style="thick">
        <color auto="1"/>
      </bottom>
      <diagonal/>
    </border>
  </borders>
  <cellStyleXfs count="2">
    <xf numFmtId="0" fontId="0" fillId="0" borderId="0"/>
    <xf numFmtId="9" fontId="1" fillId="0" borderId="0" applyFont="0" applyFill="0" applyBorder="0" applyAlignment="0" applyProtection="0"/>
  </cellStyleXfs>
  <cellXfs count="40">
    <xf numFmtId="0" fontId="0" fillId="0" borderId="0" xfId="0"/>
    <xf numFmtId="164" fontId="0" fillId="0" borderId="0" xfId="0" applyNumberFormat="1"/>
    <xf numFmtId="0" fontId="3" fillId="0" borderId="0" xfId="0" applyFont="1" applyAlignment="1">
      <alignment horizontal="center"/>
    </xf>
    <xf numFmtId="0" fontId="0" fillId="0" borderId="0" xfId="0" applyAlignment="1">
      <alignment horizontal="center"/>
    </xf>
    <xf numFmtId="0" fontId="2" fillId="0" borderId="0" xfId="0" applyFont="1" applyAlignment="1">
      <alignment horizontal="center"/>
    </xf>
    <xf numFmtId="164" fontId="0" fillId="0" borderId="0" xfId="0" applyNumberFormat="1" applyAlignment="1">
      <alignment wrapText="1"/>
    </xf>
    <xf numFmtId="0" fontId="0" fillId="0" borderId="0" xfId="0" applyAlignment="1">
      <alignment wrapText="1"/>
    </xf>
    <xf numFmtId="0" fontId="4" fillId="2" borderId="2" xfId="0" applyFont="1" applyFill="1" applyBorder="1" applyAlignment="1">
      <alignment horizontal="center" vertical="center"/>
    </xf>
    <xf numFmtId="0" fontId="0" fillId="2" borderId="2" xfId="0" applyFill="1" applyBorder="1" applyAlignment="1">
      <alignment wrapText="1"/>
    </xf>
    <xf numFmtId="164" fontId="0" fillId="2" borderId="2" xfId="1" applyNumberFormat="1" applyFont="1" applyFill="1" applyBorder="1"/>
    <xf numFmtId="0" fontId="0" fillId="2" borderId="3" xfId="0" applyFill="1" applyBorder="1" applyAlignment="1">
      <alignment wrapText="1"/>
    </xf>
    <xf numFmtId="164" fontId="0" fillId="2" borderId="2" xfId="0" applyNumberFormat="1" applyFill="1" applyBorder="1"/>
    <xf numFmtId="0" fontId="4" fillId="2" borderId="5" xfId="0" applyFont="1" applyFill="1" applyBorder="1" applyAlignment="1">
      <alignment horizontal="center" vertical="center"/>
    </xf>
    <xf numFmtId="0" fontId="0" fillId="2" borderId="5" xfId="0" applyFill="1" applyBorder="1" applyAlignment="1">
      <alignment wrapText="1"/>
    </xf>
    <xf numFmtId="164" fontId="0" fillId="2" borderId="5" xfId="0" applyNumberFormat="1" applyFill="1" applyBorder="1"/>
    <xf numFmtId="0" fontId="6"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4" xfId="0" applyFont="1" applyFill="1" applyBorder="1" applyAlignment="1">
      <alignment horizontal="center" vertical="center"/>
    </xf>
    <xf numFmtId="0" fontId="0" fillId="2" borderId="4" xfId="0" applyFill="1" applyBorder="1" applyAlignment="1">
      <alignment wrapText="1"/>
    </xf>
    <xf numFmtId="164" fontId="0" fillId="2" borderId="4" xfId="1" applyNumberFormat="1" applyFont="1" applyFill="1" applyBorder="1"/>
    <xf numFmtId="0" fontId="6" fillId="2" borderId="1" xfId="0" applyFont="1" applyFill="1" applyBorder="1" applyAlignment="1">
      <alignment horizontal="center"/>
    </xf>
    <xf numFmtId="0" fontId="6" fillId="2" borderId="1" xfId="0" applyFont="1" applyFill="1" applyBorder="1" applyAlignment="1">
      <alignment horizontal="center" wrapText="1"/>
    </xf>
    <xf numFmtId="164" fontId="0" fillId="2" borderId="4" xfId="0" applyNumberFormat="1" applyFill="1" applyBorder="1"/>
    <xf numFmtId="164" fontId="0" fillId="2" borderId="2" xfId="1" applyNumberFormat="1" applyFont="1" applyFill="1" applyBorder="1" applyAlignment="1">
      <alignment wrapText="1"/>
    </xf>
    <xf numFmtId="164" fontId="0" fillId="2" borderId="4" xfId="1" applyNumberFormat="1" applyFont="1" applyFill="1" applyBorder="1" applyAlignment="1">
      <alignment wrapText="1"/>
    </xf>
    <xf numFmtId="164" fontId="0" fillId="2" borderId="2" xfId="0" applyNumberFormat="1" applyFill="1" applyBorder="1" applyAlignment="1">
      <alignment wrapText="1"/>
    </xf>
    <xf numFmtId="0" fontId="0" fillId="2" borderId="6" xfId="0" applyFill="1" applyBorder="1" applyAlignment="1">
      <alignment wrapText="1"/>
    </xf>
    <xf numFmtId="164" fontId="8" fillId="2" borderId="4" xfId="0" applyNumberFormat="1" applyFont="1" applyFill="1" applyBorder="1"/>
    <xf numFmtId="164" fontId="8" fillId="2" borderId="2" xfId="0" applyNumberFormat="1" applyFont="1" applyFill="1" applyBorder="1"/>
    <xf numFmtId="164" fontId="8" fillId="2" borderId="6" xfId="0" applyNumberFormat="1" applyFont="1" applyFill="1" applyBorder="1"/>
    <xf numFmtId="0" fontId="4" fillId="3" borderId="9" xfId="0" applyFont="1" applyFill="1" applyBorder="1" applyAlignment="1">
      <alignment horizontal="center" vertical="center"/>
    </xf>
    <xf numFmtId="0" fontId="4" fillId="3" borderId="11" xfId="0" applyFont="1" applyFill="1" applyBorder="1" applyAlignment="1">
      <alignment horizontal="center" vertical="center"/>
    </xf>
    <xf numFmtId="0" fontId="6" fillId="3" borderId="7" xfId="0" applyFont="1" applyFill="1" applyBorder="1" applyAlignment="1">
      <alignment horizontal="center"/>
    </xf>
    <xf numFmtId="0" fontId="6" fillId="3" borderId="8" xfId="0" applyFont="1" applyFill="1" applyBorder="1" applyAlignment="1">
      <alignment horizontal="center"/>
    </xf>
    <xf numFmtId="164" fontId="0" fillId="3" borderId="10" xfId="0" applyNumberFormat="1" applyFill="1" applyBorder="1"/>
    <xf numFmtId="164" fontId="0" fillId="3" borderId="12" xfId="0" applyNumberFormat="1" applyFill="1" applyBorder="1"/>
    <xf numFmtId="46" fontId="0" fillId="3" borderId="10" xfId="0" applyNumberFormat="1" applyFill="1" applyBorder="1"/>
    <xf numFmtId="0" fontId="9" fillId="3" borderId="0" xfId="0" applyFont="1" applyFill="1" applyAlignment="1">
      <alignment horizontal="left" vertical="top" wrapText="1"/>
    </xf>
    <xf numFmtId="0" fontId="5" fillId="2" borderId="1" xfId="0" applyFont="1" applyFill="1" applyBorder="1" applyAlignment="1">
      <alignment horizontal="center"/>
    </xf>
    <xf numFmtId="164" fontId="7" fillId="2" borderId="1" xfId="1" applyNumberFormat="1" applyFont="1" applyFill="1" applyBorder="1"/>
  </cellXfs>
  <cellStyles count="2">
    <cellStyle name="Normal" xfId="0" builtinId="0"/>
    <cellStyle name="Percent" xfId="1" builtinId="5"/>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de la semaine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spPr>
            <a:ln w="25400">
              <a:solidFill>
                <a:schemeClr val="tx1"/>
              </a:solidFill>
            </a:ln>
            <a:scene3d>
              <a:camera prst="orthographicFront"/>
              <a:lightRig rig="threePt" dir="t"/>
            </a:scene3d>
            <a:sp3d/>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1-0437-4F19-80EF-3F6DCDBD901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3-0437-4F19-80EF-3F6DCDBD901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5-0437-4F19-80EF-3F6DCDBD901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7-0437-4F19-80EF-3F6DCDBD901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9-0437-4F19-80EF-3F6DCDBD901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B-0437-4F19-80EF-3F6DCDBD9019}"/>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D-0437-4F19-80EF-3F6DCDBD9019}"/>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F-0437-4F19-80EF-3F6DCDBD9019}"/>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11-0437-4F19-80EF-3F6DCDBD9019}"/>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13-0437-4F19-80EF-3F6DCDBD9019}"/>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15-0437-4F19-80EF-3F6DCDBD9019}"/>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17-0437-4F19-80EF-3F6DCDBD9019}"/>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19-0437-4F19-80EF-3F6DCDBD9019}"/>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1-E3E8-4F1D-A9EB-8975FF5FB37A}"/>
              </c:ext>
            </c:extLst>
          </c:dPt>
          <c:dLbls>
            <c:dLbl>
              <c:idx val="7"/>
              <c:layout>
                <c:manualLayout>
                  <c:x val="7.756199764281628E-2"/>
                  <c:y val="3.832603440468742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0437-4F19-80EF-3F6DCDBD9019}"/>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'Résumé de la semaine'!$B$3:$B$16</c:f>
              <c:strCache>
                <c:ptCount val="14"/>
                <c:pt idx="0">
                  <c:v>Intervention (ticketing)</c:v>
                </c:pt>
                <c:pt idx="1">
                  <c:v>Ipad</c:v>
                </c:pt>
                <c:pt idx="2">
                  <c:v>Check Salle</c:v>
                </c:pt>
                <c:pt idx="3">
                  <c:v>RMA</c:v>
                </c:pt>
                <c:pt idx="4">
                  <c:v>Audio Visuel</c:v>
                </c:pt>
                <c:pt idx="5">
                  <c:v>PC voyager/participant</c:v>
                </c:pt>
                <c:pt idx="6">
                  <c:v>Documentation</c:v>
                </c:pt>
                <c:pt idx="7">
                  <c:v>Acquisition connaissances</c:v>
                </c:pt>
                <c:pt idx="8">
                  <c:v>Intervention (chez l'IT)</c:v>
                </c:pt>
                <c:pt idx="9">
                  <c:v>Autres</c:v>
                </c:pt>
                <c:pt idx="10">
                  <c:v>Meeting</c:v>
                </c:pt>
                <c:pt idx="11">
                  <c:v>Excel</c:v>
                </c:pt>
                <c:pt idx="12">
                  <c:v>Installation</c:v>
                </c:pt>
                <c:pt idx="13">
                  <c:v>PowerPoint</c:v>
                </c:pt>
              </c:strCache>
            </c:strRef>
          </c:cat>
          <c:val>
            <c:numRef>
              <c:f>'Résumé de la semaine'!$C$3:$C$16</c:f>
              <c:numCache>
                <c:formatCode>[$-F400]h:mm:ss\ AM/PM</c:formatCode>
                <c:ptCount val="14"/>
                <c:pt idx="0">
                  <c:v>0.1875</c:v>
                </c:pt>
                <c:pt idx="1">
                  <c:v>3.125E-2</c:v>
                </c:pt>
                <c:pt idx="2">
                  <c:v>2.7777777777777776E-2</c:v>
                </c:pt>
                <c:pt idx="3">
                  <c:v>1.3888888888888888E-2</c:v>
                </c:pt>
                <c:pt idx="4">
                  <c:v>0.2638888888888889</c:v>
                </c:pt>
                <c:pt idx="6">
                  <c:v>0.10416666666666666</c:v>
                </c:pt>
                <c:pt idx="8">
                  <c:v>0.37847222222222221</c:v>
                </c:pt>
                <c:pt idx="9">
                  <c:v>0.28472222222222221</c:v>
                </c:pt>
                <c:pt idx="10">
                  <c:v>3.4722222222222224E-2</c:v>
                </c:pt>
                <c:pt idx="11">
                  <c:v>9.3750000000000014E-2</c:v>
                </c:pt>
                <c:pt idx="12">
                  <c:v>0.28472222222222221</c:v>
                </c:pt>
              </c:numCache>
            </c:numRef>
          </c:val>
          <c:extLst>
            <c:ext xmlns:c16="http://schemas.microsoft.com/office/drawing/2014/chart" uri="{C3380CC4-5D6E-409C-BE32-E72D297353CC}">
              <c16:uniqueId val="{00000000-E3E8-4F1D-A9EB-8975FF5FB37A}"/>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Lundi</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19413503065925322"/>
          <c:y val="0.12551138439827123"/>
          <c:w val="0.71005970672462893"/>
          <c:h val="0.79222003642420968"/>
        </c:manualLayout>
      </c:layout>
      <c:pieChart>
        <c:varyColors val="1"/>
        <c:ser>
          <c:idx val="0"/>
          <c:order val="0"/>
          <c:spPr>
            <a:ln w="25400" cmpd="sng">
              <a:solidFill>
                <a:schemeClr val="tx1"/>
              </a:solidFill>
            </a:ln>
            <a:effectLst/>
            <a:scene3d>
              <a:camera prst="orthographicFront"/>
              <a:lightRig rig="threePt" dir="t"/>
            </a:scene3d>
            <a:sp3d/>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1-B8F2-43AF-9184-D281030244F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3-B8F2-43AF-9184-D281030244F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5-B8F2-43AF-9184-D281030244F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7-B8F2-43AF-9184-D281030244F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9-B8F2-43AF-9184-D281030244F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B-B8F2-43AF-9184-D281030244FB}"/>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D-B8F2-43AF-9184-D281030244FB}"/>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F-B8F2-43AF-9184-D281030244FB}"/>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solidFill>
                  <a:schemeClr val="tx1"/>
                </a:solidFill>
              </a:ln>
              <a:effectLst/>
              <a:scene3d>
                <a:camera prst="orthographicFront"/>
                <a:lightRig rig="threePt" dir="t"/>
              </a:scene3d>
              <a:sp3d/>
            </c:spPr>
            <c:extLst>
              <c:ext xmlns:c16="http://schemas.microsoft.com/office/drawing/2014/chart" uri="{C3380CC4-5D6E-409C-BE32-E72D297353CC}">
                <c16:uniqueId val="{00000011-B8F2-43AF-9184-D281030244FB}"/>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13-B8F2-43AF-9184-D281030244FB}"/>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15-9F72-40C8-81B5-9F6C54FDC74F}"/>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17-9F72-40C8-81B5-9F6C54FDC74F}"/>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Lundi!$B$5:$B$16</c:f>
              <c:strCache>
                <c:ptCount val="12"/>
                <c:pt idx="0">
                  <c:v>Intervention (ticketing)</c:v>
                </c:pt>
                <c:pt idx="1">
                  <c:v>Ipad</c:v>
                </c:pt>
                <c:pt idx="2">
                  <c:v>Documentation</c:v>
                </c:pt>
                <c:pt idx="3">
                  <c:v>RMA</c:v>
                </c:pt>
                <c:pt idx="4">
                  <c:v>Audio Visuel</c:v>
                </c:pt>
                <c:pt idx="5">
                  <c:v>PC voyager/participant</c:v>
                </c:pt>
                <c:pt idx="6">
                  <c:v>Installation</c:v>
                </c:pt>
                <c:pt idx="7">
                  <c:v>Rangement</c:v>
                </c:pt>
                <c:pt idx="8">
                  <c:v>Intervention (chez l'IT)</c:v>
                </c:pt>
                <c:pt idx="9">
                  <c:v>Autres</c:v>
                </c:pt>
                <c:pt idx="10">
                  <c:v>Meeting</c:v>
                </c:pt>
                <c:pt idx="11">
                  <c:v>Excel</c:v>
                </c:pt>
              </c:strCache>
            </c:strRef>
          </c:cat>
          <c:val>
            <c:numRef>
              <c:f>Lundi!$D$5:$D$16</c:f>
              <c:numCache>
                <c:formatCode>[$-F400]h:mm:ss\ AM/PM</c:formatCode>
                <c:ptCount val="12"/>
                <c:pt idx="0">
                  <c:v>0.11458333333333333</c:v>
                </c:pt>
                <c:pt idx="1">
                  <c:v>1.7361111111111112E-2</c:v>
                </c:pt>
                <c:pt idx="3">
                  <c:v>1.3888888888888888E-2</c:v>
                </c:pt>
                <c:pt idx="6">
                  <c:v>2.0833333333333332E-2</c:v>
                </c:pt>
                <c:pt idx="8">
                  <c:v>0.12847222222222224</c:v>
                </c:pt>
                <c:pt idx="9">
                  <c:v>2.0833333333333332E-2</c:v>
                </c:pt>
                <c:pt idx="11">
                  <c:v>2.7777777777777776E-2</c:v>
                </c:pt>
              </c:numCache>
            </c:numRef>
          </c:val>
          <c:extLst>
            <c:ext xmlns:c16="http://schemas.microsoft.com/office/drawing/2014/chart" uri="{C3380CC4-5D6E-409C-BE32-E72D297353CC}">
              <c16:uniqueId val="{00000014-B8F2-43AF-9184-D281030244FB}"/>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Mardi</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spPr>
            <a:ln w="25400">
              <a:solidFill>
                <a:schemeClr val="tx1"/>
              </a:solidFill>
            </a:ln>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247-4D86-9810-D02C472F564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247-4D86-9810-D02C472F564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247-4D86-9810-D02C472F564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247-4D86-9810-D02C472F564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247-4D86-9810-D02C472F564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919F-4A68-996D-42636043D5D2}"/>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919F-4A68-996D-42636043D5D2}"/>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919F-4A68-996D-42636043D5D2}"/>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919F-4A68-996D-42636043D5D2}"/>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919F-4A68-996D-42636043D5D2}"/>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7DAA-46A4-AA1F-C7CB42CF94ED}"/>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7DAA-46A4-AA1F-C7CB42CF94ED}"/>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Mardi!$B$6:$B$17</c:f>
              <c:strCache>
                <c:ptCount val="12"/>
                <c:pt idx="0">
                  <c:v>Intervention (ticketing)</c:v>
                </c:pt>
                <c:pt idx="1">
                  <c:v>Ipad</c:v>
                </c:pt>
                <c:pt idx="2">
                  <c:v>Excel</c:v>
                </c:pt>
                <c:pt idx="3">
                  <c:v>RMA</c:v>
                </c:pt>
                <c:pt idx="4">
                  <c:v>Audio Visuel</c:v>
                </c:pt>
                <c:pt idx="5">
                  <c:v>PC voyager/participant</c:v>
                </c:pt>
                <c:pt idx="6">
                  <c:v>Documentation</c:v>
                </c:pt>
                <c:pt idx="7">
                  <c:v>Acquisition connaissances</c:v>
                </c:pt>
                <c:pt idx="8">
                  <c:v>Intervention (chez l'IT)</c:v>
                </c:pt>
                <c:pt idx="9">
                  <c:v>Installation</c:v>
                </c:pt>
                <c:pt idx="10">
                  <c:v>Meeting</c:v>
                </c:pt>
                <c:pt idx="11">
                  <c:v>autres</c:v>
                </c:pt>
              </c:strCache>
            </c:strRef>
          </c:cat>
          <c:val>
            <c:numRef>
              <c:f>Mardi!$D$6:$D$17</c:f>
              <c:numCache>
                <c:formatCode>[$-F400]h:mm:ss\ AM/PM</c:formatCode>
                <c:ptCount val="12"/>
                <c:pt idx="2">
                  <c:v>4.8611111111111112E-2</c:v>
                </c:pt>
                <c:pt idx="4">
                  <c:v>1.0416666666666666E-2</c:v>
                </c:pt>
                <c:pt idx="8">
                  <c:v>3.8194444444444441E-2</c:v>
                </c:pt>
                <c:pt idx="9">
                  <c:v>0.15277777777777776</c:v>
                </c:pt>
                <c:pt idx="10">
                  <c:v>3.4722222222222224E-2</c:v>
                </c:pt>
                <c:pt idx="11">
                  <c:v>6.25E-2</c:v>
                </c:pt>
              </c:numCache>
            </c:numRef>
          </c:val>
          <c:extLst>
            <c:ext xmlns:c16="http://schemas.microsoft.com/office/drawing/2014/chart" uri="{C3380CC4-5D6E-409C-BE32-E72D297353CC}">
              <c16:uniqueId val="{0000000A-6247-4D86-9810-D02C472F5649}"/>
            </c:ext>
          </c:extLst>
        </c:ser>
        <c:dLbls>
          <c:showLegendKey val="0"/>
          <c:showVal val="0"/>
          <c:showCatName val="0"/>
          <c:showSerName val="0"/>
          <c:showPercent val="0"/>
          <c:showBubbleSize val="0"/>
          <c:showLeaderLines val="0"/>
        </c:dLbls>
        <c:firstSliceAng val="0"/>
      </c:pieChart>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Mercredi</a:t>
            </a:r>
          </a:p>
        </c:rich>
      </c:tx>
      <c:overlay val="0"/>
      <c:spPr>
        <a:noFill/>
        <a:ln>
          <a:noFill/>
        </a:ln>
        <a:effectLst/>
      </c:spPr>
    </c:title>
    <c:autoTitleDeleted val="0"/>
    <c:plotArea>
      <c:layout/>
      <c:pieChart>
        <c:varyColors val="1"/>
        <c:ser>
          <c:idx val="0"/>
          <c:order val="0"/>
          <c:spPr>
            <a:ln w="25400">
              <a:solidFill>
                <a:schemeClr val="tx1"/>
              </a:solidFill>
            </a:ln>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18E-4D85-951C-0CA738164B9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18E-4D85-951C-0CA738164B9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18E-4D85-951C-0CA738164B9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18E-4D85-951C-0CA738164B9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18E-4D85-951C-0CA738164B9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A8BA-4489-BC56-478FAB2E486F}"/>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A8BA-4489-BC56-478FAB2E486F}"/>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A8BA-4489-BC56-478FAB2E486F}"/>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A8BA-4489-BC56-478FAB2E486F}"/>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A8BA-4489-BC56-478FAB2E486F}"/>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8BB2-43AF-9380-FDD8BBD9BEAB}"/>
              </c:ext>
            </c:extLst>
          </c:dPt>
          <c:dLbls>
            <c:spPr>
              <a:solidFill>
                <a:sysClr val="window" lastClr="FFFFFF"/>
              </a:solidFill>
              <a:ln>
                <a:solidFill>
                  <a:sysClr val="windowText" lastClr="000000">
                    <a:lumMod val="65000"/>
                    <a:lumOff val="35000"/>
                  </a:sysClr>
                </a:solidFill>
              </a:ln>
              <a:effectLst/>
            </c:sp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Mercredi!$B$6:$B$16</c:f>
              <c:strCache>
                <c:ptCount val="11"/>
                <c:pt idx="0">
                  <c:v>Intervention (ticketing)</c:v>
                </c:pt>
                <c:pt idx="1">
                  <c:v>Rangement</c:v>
                </c:pt>
                <c:pt idx="2">
                  <c:v>Excel</c:v>
                </c:pt>
                <c:pt idx="3">
                  <c:v>Audio visuel</c:v>
                </c:pt>
                <c:pt idx="4">
                  <c:v>PC  voyager/participant</c:v>
                </c:pt>
                <c:pt idx="5">
                  <c:v>Autres</c:v>
                </c:pt>
                <c:pt idx="6">
                  <c:v>Ipad</c:v>
                </c:pt>
                <c:pt idx="7">
                  <c:v>PowerPoint</c:v>
                </c:pt>
                <c:pt idx="8">
                  <c:v>Intervention (Chez l'IT)</c:v>
                </c:pt>
                <c:pt idx="9">
                  <c:v>Installation</c:v>
                </c:pt>
                <c:pt idx="10">
                  <c:v>Documentation</c:v>
                </c:pt>
              </c:strCache>
            </c:strRef>
          </c:cat>
          <c:val>
            <c:numRef>
              <c:f>Mercredi!$D$6:$D$16</c:f>
              <c:numCache>
                <c:formatCode>[$-F400]h:mm:ss\ AM/PM</c:formatCode>
                <c:ptCount val="11"/>
                <c:pt idx="0">
                  <c:v>2.7777777777777776E-2</c:v>
                </c:pt>
                <c:pt idx="2">
                  <c:v>6.9444444444444441E-3</c:v>
                </c:pt>
                <c:pt idx="3">
                  <c:v>0.15625</c:v>
                </c:pt>
                <c:pt idx="5">
                  <c:v>1.7361111111111112E-2</c:v>
                </c:pt>
                <c:pt idx="8">
                  <c:v>0.10069444444444443</c:v>
                </c:pt>
                <c:pt idx="10">
                  <c:v>3.8194444444444441E-2</c:v>
                </c:pt>
              </c:numCache>
            </c:numRef>
          </c:val>
          <c:extLst>
            <c:ext xmlns:c16="http://schemas.microsoft.com/office/drawing/2014/chart" uri="{C3380CC4-5D6E-409C-BE32-E72D297353CC}">
              <c16:uniqueId val="{0000000A-B18E-4D85-951C-0CA738164B9B}"/>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Jeudi</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spPr>
            <a:ln w="25400">
              <a:solidFill>
                <a:schemeClr val="tx1"/>
              </a:solidFill>
            </a:ln>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18D-43B9-9CAC-70293E19AAD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18D-43B9-9CAC-70293E19AAD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18D-43B9-9CAC-70293E19AAD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18D-43B9-9CAC-70293E19AAD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18D-43B9-9CAC-70293E19AAD0}"/>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0F3D-4B3A-85B5-660FA53FC5EF}"/>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0F3D-4B3A-85B5-660FA53FC5EF}"/>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0F3D-4B3A-85B5-660FA53FC5EF}"/>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0F3D-4B3A-85B5-660FA53FC5EF}"/>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0F3D-4B3A-85B5-660FA53FC5EF}"/>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E76A-46D1-AEBE-7BBF29220A71}"/>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Jeudi!$B$6:$B$16</c:f>
              <c:strCache>
                <c:ptCount val="11"/>
                <c:pt idx="0">
                  <c:v>Intervention(ticketing)</c:v>
                </c:pt>
                <c:pt idx="1">
                  <c:v>PC voyager/participant</c:v>
                </c:pt>
                <c:pt idx="2">
                  <c:v>PowerPoint</c:v>
                </c:pt>
                <c:pt idx="3">
                  <c:v>Excel</c:v>
                </c:pt>
                <c:pt idx="4">
                  <c:v>Audio Visuel</c:v>
                </c:pt>
                <c:pt idx="5">
                  <c:v>Rangement</c:v>
                </c:pt>
                <c:pt idx="6">
                  <c:v>Ipad</c:v>
                </c:pt>
                <c:pt idx="7">
                  <c:v>Documentation</c:v>
                </c:pt>
                <c:pt idx="8">
                  <c:v>Intervention (Chez l'IT)</c:v>
                </c:pt>
                <c:pt idx="9">
                  <c:v>Installation</c:v>
                </c:pt>
                <c:pt idx="10">
                  <c:v>Autres</c:v>
                </c:pt>
              </c:strCache>
            </c:strRef>
          </c:cat>
          <c:val>
            <c:numRef>
              <c:f>Jeudi!$D$6:$D$16</c:f>
              <c:numCache>
                <c:formatCode>[$-F400]h:mm:ss\ AM/PM</c:formatCode>
                <c:ptCount val="11"/>
                <c:pt idx="0">
                  <c:v>1.7361111111111112E-2</c:v>
                </c:pt>
                <c:pt idx="3">
                  <c:v>6.9444444444444441E-3</c:v>
                </c:pt>
                <c:pt idx="4">
                  <c:v>9.7222222222222224E-2</c:v>
                </c:pt>
                <c:pt idx="7">
                  <c:v>6.5972222222222224E-2</c:v>
                </c:pt>
                <c:pt idx="8">
                  <c:v>5.9027777777777783E-2</c:v>
                </c:pt>
                <c:pt idx="9">
                  <c:v>8.3333333333333329E-2</c:v>
                </c:pt>
                <c:pt idx="10">
                  <c:v>1.3888888888888888E-2</c:v>
                </c:pt>
              </c:numCache>
            </c:numRef>
          </c:val>
          <c:extLst>
            <c:ext xmlns:c16="http://schemas.microsoft.com/office/drawing/2014/chart" uri="{C3380CC4-5D6E-409C-BE32-E72D297353CC}">
              <c16:uniqueId val="{0000000A-B18D-43B9-9CAC-70293E19AAD0}"/>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Vendredi</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spPr>
            <a:ln w="25400">
              <a:solidFill>
                <a:schemeClr val="tx1"/>
              </a:solidFill>
            </a:ln>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C05-4AD6-959A-2A9069E4512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C05-4AD6-959A-2A9069E4512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C05-4AD6-959A-2A9069E4512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C05-4AD6-959A-2A9069E4512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C05-4AD6-959A-2A9069E45122}"/>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E4CD-4E2A-AFCA-0EDD01669CBE}"/>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E4CD-4E2A-AFCA-0EDD01669CBE}"/>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E4CD-4E2A-AFCA-0EDD01669CBE}"/>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E4CD-4E2A-AFCA-0EDD01669CBE}"/>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E4CD-4E2A-AFCA-0EDD01669CBE}"/>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B127-406D-AC09-D8D426620F6F}"/>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Vendredi!$B$6:$B$16</c:f>
              <c:strCache>
                <c:ptCount val="11"/>
                <c:pt idx="0">
                  <c:v>Intervention(ticketing)</c:v>
                </c:pt>
                <c:pt idx="1">
                  <c:v>PC voyager/participant</c:v>
                </c:pt>
                <c:pt idx="2">
                  <c:v>Check Salle</c:v>
                </c:pt>
                <c:pt idx="3">
                  <c:v>Excel</c:v>
                </c:pt>
                <c:pt idx="4">
                  <c:v>Audio Visuel</c:v>
                </c:pt>
                <c:pt idx="5">
                  <c:v>Rangement</c:v>
                </c:pt>
                <c:pt idx="6">
                  <c:v>Ipad</c:v>
                </c:pt>
                <c:pt idx="7">
                  <c:v>Powerpoint</c:v>
                </c:pt>
                <c:pt idx="8">
                  <c:v>Intervention (Chez l'IT)</c:v>
                </c:pt>
                <c:pt idx="9">
                  <c:v>Installation</c:v>
                </c:pt>
                <c:pt idx="10">
                  <c:v>Autres</c:v>
                </c:pt>
              </c:strCache>
            </c:strRef>
          </c:cat>
          <c:val>
            <c:numRef>
              <c:f>Vendredi!$D$6:$D$16</c:f>
              <c:numCache>
                <c:formatCode>[$-F400]h:mm:ss\ AM/PM</c:formatCode>
                <c:ptCount val="11"/>
                <c:pt idx="0">
                  <c:v>2.7777777777777776E-2</c:v>
                </c:pt>
                <c:pt idx="2">
                  <c:v>2.7777777777777776E-2</c:v>
                </c:pt>
                <c:pt idx="3">
                  <c:v>3.472222222222222E-3</c:v>
                </c:pt>
                <c:pt idx="5">
                  <c:v>1.0416666666666666E-2</c:v>
                </c:pt>
                <c:pt idx="6">
                  <c:v>1.3888888888888888E-2</c:v>
                </c:pt>
                <c:pt idx="8">
                  <c:v>5.2083333333333336E-2</c:v>
                </c:pt>
                <c:pt idx="9">
                  <c:v>2.7777777777777776E-2</c:v>
                </c:pt>
                <c:pt idx="10">
                  <c:v>0.17013888888888887</c:v>
                </c:pt>
              </c:numCache>
            </c:numRef>
          </c:val>
          <c:extLst>
            <c:ext xmlns:c16="http://schemas.microsoft.com/office/drawing/2014/chart" uri="{C3380CC4-5D6E-409C-BE32-E72D297353CC}">
              <c16:uniqueId val="{0000000A-6C05-4AD6-959A-2A9069E45122}"/>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7</xdr:col>
      <xdr:colOff>213751</xdr:colOff>
      <xdr:row>1</xdr:row>
      <xdr:rowOff>4948</xdr:rowOff>
    </xdr:from>
    <xdr:to>
      <xdr:col>14</xdr:col>
      <xdr:colOff>283882</xdr:colOff>
      <xdr:row>24</xdr:row>
      <xdr:rowOff>175559</xdr:rowOff>
    </xdr:to>
    <xdr:graphicFrame macro="">
      <xdr:nvGraphicFramePr>
        <xdr:cNvPr id="5" name="Graphique 4">
          <a:extLst>
            <a:ext uri="{FF2B5EF4-FFF2-40B4-BE49-F238E27FC236}">
              <a16:creationId xmlns:a16="http://schemas.microsoft.com/office/drawing/2014/main" id="{18E387DE-8CF9-4DD3-9A17-C4D8549A77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225515</xdr:colOff>
      <xdr:row>0</xdr:row>
      <xdr:rowOff>157028</xdr:rowOff>
    </xdr:from>
    <xdr:to>
      <xdr:col>15</xdr:col>
      <xdr:colOff>256760</xdr:colOff>
      <xdr:row>22</xdr:row>
      <xdr:rowOff>173936</xdr:rowOff>
    </xdr:to>
    <xdr:graphicFrame macro="">
      <xdr:nvGraphicFramePr>
        <xdr:cNvPr id="3" name="Graphique 3">
          <a:extLst>
            <a:ext uri="{FF2B5EF4-FFF2-40B4-BE49-F238E27FC236}">
              <a16:creationId xmlns:a16="http://schemas.microsoft.com/office/drawing/2014/main" id="{9C6D9516-C1A4-4B8A-AC37-CAB634196C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273788</xdr:colOff>
      <xdr:row>1</xdr:row>
      <xdr:rowOff>3234</xdr:rowOff>
    </xdr:from>
    <xdr:to>
      <xdr:col>14</xdr:col>
      <xdr:colOff>285750</xdr:colOff>
      <xdr:row>23</xdr:row>
      <xdr:rowOff>85725</xdr:rowOff>
    </xdr:to>
    <xdr:graphicFrame macro="">
      <xdr:nvGraphicFramePr>
        <xdr:cNvPr id="2" name="Graphique 2">
          <a:extLst>
            <a:ext uri="{FF2B5EF4-FFF2-40B4-BE49-F238E27FC236}">
              <a16:creationId xmlns:a16="http://schemas.microsoft.com/office/drawing/2014/main" id="{5D854C20-E91F-4CBF-9FA9-DA314AD1E4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417447</xdr:colOff>
      <xdr:row>0</xdr:row>
      <xdr:rowOff>102882</xdr:rowOff>
    </xdr:from>
    <xdr:to>
      <xdr:col>14</xdr:col>
      <xdr:colOff>161925</xdr:colOff>
      <xdr:row>17</xdr:row>
      <xdr:rowOff>114301</xdr:rowOff>
    </xdr:to>
    <xdr:graphicFrame macro="">
      <xdr:nvGraphicFramePr>
        <xdr:cNvPr id="2" name="Graphique 2">
          <a:extLst>
            <a:ext uri="{FF2B5EF4-FFF2-40B4-BE49-F238E27FC236}">
              <a16:creationId xmlns:a16="http://schemas.microsoft.com/office/drawing/2014/main" id="{9A596371-50CC-464C-A93D-487BDD8703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482750</xdr:colOff>
      <xdr:row>2</xdr:row>
      <xdr:rowOff>70537</xdr:rowOff>
    </xdr:from>
    <xdr:to>
      <xdr:col>12</xdr:col>
      <xdr:colOff>523874</xdr:colOff>
      <xdr:row>29</xdr:row>
      <xdr:rowOff>38100</xdr:rowOff>
    </xdr:to>
    <xdr:graphicFrame macro="">
      <xdr:nvGraphicFramePr>
        <xdr:cNvPr id="2" name="Graphique 2">
          <a:extLst>
            <a:ext uri="{FF2B5EF4-FFF2-40B4-BE49-F238E27FC236}">
              <a16:creationId xmlns:a16="http://schemas.microsoft.com/office/drawing/2014/main" id="{68BF470F-3A15-421E-847D-668B4546A9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584406</xdr:colOff>
      <xdr:row>2</xdr:row>
      <xdr:rowOff>95441</xdr:rowOff>
    </xdr:from>
    <xdr:to>
      <xdr:col>11</xdr:col>
      <xdr:colOff>657225</xdr:colOff>
      <xdr:row>20</xdr:row>
      <xdr:rowOff>104774</xdr:rowOff>
    </xdr:to>
    <xdr:graphicFrame macro="">
      <xdr:nvGraphicFramePr>
        <xdr:cNvPr id="2" name="Graphique 2">
          <a:extLst>
            <a:ext uri="{FF2B5EF4-FFF2-40B4-BE49-F238E27FC236}">
              <a16:creationId xmlns:a16="http://schemas.microsoft.com/office/drawing/2014/main" id="{C6757036-CBD6-41D9-99AA-486E246D24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603D8-C251-4269-BA1D-FE4378604C07}">
  <dimension ref="B1:F34"/>
  <sheetViews>
    <sheetView tabSelected="1" zoomScale="145" zoomScaleNormal="145" workbookViewId="0">
      <selection activeCell="G21" sqref="G21"/>
    </sheetView>
  </sheetViews>
  <sheetFormatPr defaultColWidth="11.42578125" defaultRowHeight="15" x14ac:dyDescent="0.25"/>
  <cols>
    <col min="2" max="2" width="25.28515625" customWidth="1"/>
    <col min="8" max="8" width="24.140625" customWidth="1"/>
  </cols>
  <sheetData>
    <row r="1" spans="2:3" ht="15.75" thickBot="1" x14ac:dyDescent="0.3"/>
    <row r="2" spans="2:3" ht="19.5" thickTop="1" x14ac:dyDescent="0.3">
      <c r="B2" s="32" t="s">
        <v>19</v>
      </c>
      <c r="C2" s="33" t="s">
        <v>18</v>
      </c>
    </row>
    <row r="3" spans="2:3" x14ac:dyDescent="0.25">
      <c r="B3" s="30" t="s">
        <v>22</v>
      </c>
      <c r="C3" s="34">
        <f>SUM(Lundi!D5,Mercredi!D6,Jeudi!D6,Vendredi!D6)</f>
        <v>0.1875</v>
      </c>
    </row>
    <row r="4" spans="2:3" x14ac:dyDescent="0.25">
      <c r="B4" s="30" t="s">
        <v>5</v>
      </c>
      <c r="C4" s="34">
        <f>SUM(Lundi!D6,Vendredi!D12)</f>
        <v>3.125E-2</v>
      </c>
    </row>
    <row r="5" spans="2:3" x14ac:dyDescent="0.25">
      <c r="B5" s="30" t="s">
        <v>25</v>
      </c>
      <c r="C5" s="34">
        <f>SUM(Vendredi!D8)</f>
        <v>2.7777777777777776E-2</v>
      </c>
    </row>
    <row r="6" spans="2:3" x14ac:dyDescent="0.25">
      <c r="B6" s="30" t="s">
        <v>6</v>
      </c>
      <c r="C6" s="34">
        <f>SUM(Lundi!D8)</f>
        <v>1.3888888888888888E-2</v>
      </c>
    </row>
    <row r="7" spans="2:3" x14ac:dyDescent="0.25">
      <c r="B7" s="30" t="s">
        <v>7</v>
      </c>
      <c r="C7" s="34">
        <f>SUM(Mardi!D10,Mercredi!D9,Jeudi!D10)</f>
        <v>0.2638888888888889</v>
      </c>
    </row>
    <row r="8" spans="2:3" x14ac:dyDescent="0.25">
      <c r="B8" s="30" t="s">
        <v>12</v>
      </c>
      <c r="C8" s="34"/>
    </row>
    <row r="9" spans="2:3" x14ac:dyDescent="0.25">
      <c r="B9" s="30" t="s">
        <v>13</v>
      </c>
      <c r="C9" s="34">
        <f>SUM(Mercredi!D16,Jeudi!D13)</f>
        <v>0.10416666666666666</v>
      </c>
    </row>
    <row r="10" spans="2:3" x14ac:dyDescent="0.25">
      <c r="B10" s="30" t="s">
        <v>14</v>
      </c>
      <c r="C10" s="34"/>
    </row>
    <row r="11" spans="2:3" x14ac:dyDescent="0.25">
      <c r="B11" s="30" t="s">
        <v>21</v>
      </c>
      <c r="C11" s="34">
        <f>SUM(Lundi!D13,Mardi!D14,Mercredi!D14,Jeudi!D14,Vendredi!D14)</f>
        <v>0.37847222222222221</v>
      </c>
    </row>
    <row r="12" spans="2:3" x14ac:dyDescent="0.25">
      <c r="B12" s="30" t="s">
        <v>27</v>
      </c>
      <c r="C12" s="34">
        <f>SUM(Lundi!D14,Mardi!D17,Mercredi!D11,Jeudi!D16,Vendredi!D16)</f>
        <v>0.28472222222222221</v>
      </c>
    </row>
    <row r="13" spans="2:3" x14ac:dyDescent="0.25">
      <c r="B13" s="30" t="s">
        <v>17</v>
      </c>
      <c r="C13" s="34">
        <f>SUM(Mardi!D16)</f>
        <v>3.4722222222222224E-2</v>
      </c>
    </row>
    <row r="14" spans="2:3" x14ac:dyDescent="0.25">
      <c r="B14" s="30" t="s">
        <v>20</v>
      </c>
      <c r="C14" s="34">
        <f>SUM(Lundi!D16,Mardi!D8,Mercredi!D8,Jeudi!D9,Vendredi!D9)</f>
        <v>9.3750000000000014E-2</v>
      </c>
    </row>
    <row r="15" spans="2:3" x14ac:dyDescent="0.25">
      <c r="B15" s="30" t="s">
        <v>15</v>
      </c>
      <c r="C15" s="34">
        <f>SUM(Lundi!D11,Mardi!D15,Jeudi!D15,Vendredi!D15)</f>
        <v>0.28472222222222221</v>
      </c>
    </row>
    <row r="16" spans="2:3" x14ac:dyDescent="0.25">
      <c r="B16" s="30" t="s">
        <v>32</v>
      </c>
      <c r="C16" s="34"/>
    </row>
    <row r="17" spans="2:6" ht="15.75" thickBot="1" x14ac:dyDescent="0.3">
      <c r="B17" s="31" t="s">
        <v>30</v>
      </c>
      <c r="C17" s="35">
        <f>SUM(Vendredi!D11)</f>
        <v>1.0416666666666666E-2</v>
      </c>
    </row>
    <row r="18" spans="2:6" ht="16.5" thickTop="1" thickBot="1" x14ac:dyDescent="0.3">
      <c r="B18" s="31" t="s">
        <v>28</v>
      </c>
      <c r="C18" s="36">
        <f>SUM(C3:C17)</f>
        <v>1.7152777777777779</v>
      </c>
    </row>
    <row r="19" spans="2:6" ht="15.75" thickTop="1" x14ac:dyDescent="0.25"/>
    <row r="21" spans="2:6" ht="14.85" customHeight="1" x14ac:dyDescent="0.25">
      <c r="B21" s="37" t="s">
        <v>68</v>
      </c>
      <c r="C21" s="37"/>
      <c r="D21" s="37"/>
      <c r="E21" s="37"/>
      <c r="F21" s="37"/>
    </row>
    <row r="22" spans="2:6" ht="14.85" customHeight="1" x14ac:dyDescent="0.25">
      <c r="B22" s="37"/>
      <c r="C22" s="37"/>
      <c r="D22" s="37"/>
      <c r="E22" s="37"/>
      <c r="F22" s="37"/>
    </row>
    <row r="23" spans="2:6" ht="14.85" customHeight="1" x14ac:dyDescent="0.25">
      <c r="B23" s="37"/>
      <c r="C23" s="37"/>
      <c r="D23" s="37"/>
      <c r="E23" s="37"/>
      <c r="F23" s="37"/>
    </row>
    <row r="24" spans="2:6" ht="14.85" customHeight="1" x14ac:dyDescent="0.25">
      <c r="B24" s="37"/>
      <c r="C24" s="37"/>
      <c r="D24" s="37"/>
      <c r="E24" s="37"/>
      <c r="F24" s="37"/>
    </row>
    <row r="25" spans="2:6" ht="14.85" customHeight="1" x14ac:dyDescent="0.25">
      <c r="B25" s="37"/>
      <c r="C25" s="37"/>
      <c r="D25" s="37"/>
      <c r="E25" s="37"/>
      <c r="F25" s="37"/>
    </row>
    <row r="26" spans="2:6" ht="14.85" customHeight="1" x14ac:dyDescent="0.25">
      <c r="B26" s="37"/>
      <c r="C26" s="37"/>
      <c r="D26" s="37"/>
      <c r="E26" s="37"/>
      <c r="F26" s="37"/>
    </row>
    <row r="27" spans="2:6" ht="14.85" customHeight="1" x14ac:dyDescent="0.25">
      <c r="B27" s="37"/>
      <c r="C27" s="37"/>
      <c r="D27" s="37"/>
      <c r="E27" s="37"/>
      <c r="F27" s="37"/>
    </row>
    <row r="28" spans="2:6" ht="14.85" customHeight="1" x14ac:dyDescent="0.25">
      <c r="B28" s="37"/>
      <c r="C28" s="37"/>
      <c r="D28" s="37"/>
      <c r="E28" s="37"/>
      <c r="F28" s="37"/>
    </row>
    <row r="29" spans="2:6" ht="15" customHeight="1" x14ac:dyDescent="0.25">
      <c r="B29" s="37"/>
      <c r="C29" s="37"/>
      <c r="D29" s="37"/>
      <c r="E29" s="37"/>
      <c r="F29" s="37"/>
    </row>
    <row r="30" spans="2:6" ht="15" customHeight="1" x14ac:dyDescent="0.25">
      <c r="B30" s="37"/>
      <c r="C30" s="37"/>
      <c r="D30" s="37"/>
      <c r="E30" s="37"/>
      <c r="F30" s="37"/>
    </row>
    <row r="31" spans="2:6" ht="15" customHeight="1" x14ac:dyDescent="0.25">
      <c r="B31" s="37"/>
      <c r="C31" s="37"/>
      <c r="D31" s="37"/>
      <c r="E31" s="37"/>
      <c r="F31" s="37"/>
    </row>
    <row r="32" spans="2:6" x14ac:dyDescent="0.25">
      <c r="B32" s="37"/>
      <c r="C32" s="37"/>
      <c r="D32" s="37"/>
      <c r="E32" s="37"/>
      <c r="F32" s="37"/>
    </row>
    <row r="33" spans="2:6" x14ac:dyDescent="0.25">
      <c r="B33" s="37"/>
      <c r="C33" s="37"/>
      <c r="D33" s="37"/>
      <c r="E33" s="37"/>
      <c r="F33" s="37"/>
    </row>
    <row r="34" spans="2:6" x14ac:dyDescent="0.25">
      <c r="B34" s="37"/>
      <c r="C34" s="37"/>
      <c r="D34" s="37"/>
      <c r="E34" s="37"/>
      <c r="F34" s="37"/>
    </row>
  </sheetData>
  <mergeCells count="1">
    <mergeCell ref="B21:F34"/>
  </mergeCells>
  <pageMargins left="0.7" right="0.7" top="0.75" bottom="0.75" header="0.3" footer="0.3"/>
  <pageSetup paperSize="9" orientation="portrait" horizontalDpi="360" verticalDpi="36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9663C-6641-4F8A-93C7-146E7A44F891}">
  <dimension ref="B2:H19"/>
  <sheetViews>
    <sheetView zoomScaleNormal="100" workbookViewId="0">
      <selection activeCell="D12" sqref="D12"/>
    </sheetView>
  </sheetViews>
  <sheetFormatPr defaultColWidth="11.42578125" defaultRowHeight="15" x14ac:dyDescent="0.25"/>
  <cols>
    <col min="2" max="2" width="24.7109375" customWidth="1"/>
    <col min="3" max="3" width="100.28515625" style="6" customWidth="1"/>
    <col min="8" max="8" width="14.7109375" customWidth="1"/>
    <col min="9" max="9" width="17.140625" customWidth="1"/>
  </cols>
  <sheetData>
    <row r="2" spans="2:5" ht="15.75" thickBot="1" x14ac:dyDescent="0.3">
      <c r="B2" t="s">
        <v>10</v>
      </c>
      <c r="C2" s="5">
        <v>0.33333333333333331</v>
      </c>
    </row>
    <row r="3" spans="2:5" ht="30" thickTop="1" thickBot="1" x14ac:dyDescent="0.5">
      <c r="B3" s="38" t="s">
        <v>0</v>
      </c>
      <c r="C3" s="38"/>
      <c r="D3" s="38"/>
      <c r="E3" s="2"/>
    </row>
    <row r="4" spans="2:5" ht="20.25" thickTop="1" thickBot="1" x14ac:dyDescent="0.35">
      <c r="B4" s="20" t="s">
        <v>19</v>
      </c>
      <c r="C4" s="21" t="s">
        <v>16</v>
      </c>
      <c r="D4" s="20" t="s">
        <v>18</v>
      </c>
      <c r="E4" s="4"/>
    </row>
    <row r="5" spans="2:5" ht="105.75" thickTop="1" x14ac:dyDescent="0.25">
      <c r="B5" s="17" t="s">
        <v>22</v>
      </c>
      <c r="C5" s="18" t="s">
        <v>40</v>
      </c>
      <c r="D5" s="19">
        <v>0.11458333333333333</v>
      </c>
      <c r="E5" s="1"/>
    </row>
    <row r="6" spans="2:5" ht="30" x14ac:dyDescent="0.25">
      <c r="B6" s="7" t="s">
        <v>5</v>
      </c>
      <c r="C6" s="8" t="s">
        <v>38</v>
      </c>
      <c r="D6" s="9">
        <v>1.7361111111111112E-2</v>
      </c>
      <c r="E6" s="1"/>
    </row>
    <row r="7" spans="2:5" x14ac:dyDescent="0.25">
      <c r="B7" s="7" t="s">
        <v>13</v>
      </c>
      <c r="C7" s="8"/>
      <c r="D7" s="9"/>
      <c r="E7" s="1"/>
    </row>
    <row r="8" spans="2:5" ht="30" x14ac:dyDescent="0.25">
      <c r="B8" s="7" t="s">
        <v>6</v>
      </c>
      <c r="C8" s="8" t="s">
        <v>35</v>
      </c>
      <c r="D8" s="9">
        <v>1.3888888888888888E-2</v>
      </c>
      <c r="E8" s="1"/>
    </row>
    <row r="9" spans="2:5" x14ac:dyDescent="0.25">
      <c r="B9" s="7" t="s">
        <v>7</v>
      </c>
      <c r="C9" s="10"/>
      <c r="D9" s="9"/>
      <c r="E9" s="1"/>
    </row>
    <row r="10" spans="2:5" x14ac:dyDescent="0.25">
      <c r="B10" s="7" t="s">
        <v>12</v>
      </c>
      <c r="C10" s="8"/>
      <c r="D10" s="11"/>
      <c r="E10" s="1"/>
    </row>
    <row r="11" spans="2:5" x14ac:dyDescent="0.25">
      <c r="B11" s="7" t="s">
        <v>15</v>
      </c>
      <c r="C11" s="8" t="s">
        <v>39</v>
      </c>
      <c r="D11" s="11">
        <v>2.0833333333333332E-2</v>
      </c>
      <c r="E11" s="1"/>
    </row>
    <row r="12" spans="2:5" x14ac:dyDescent="0.25">
      <c r="B12" s="7" t="s">
        <v>30</v>
      </c>
      <c r="C12" s="8"/>
      <c r="D12" s="11"/>
      <c r="E12" s="1"/>
    </row>
    <row r="13" spans="2:5" ht="285" x14ac:dyDescent="0.25">
      <c r="B13" s="7" t="s">
        <v>21</v>
      </c>
      <c r="C13" s="8" t="s">
        <v>37</v>
      </c>
      <c r="D13" s="11">
        <v>0.12847222222222224</v>
      </c>
      <c r="E13" s="1"/>
    </row>
    <row r="14" spans="2:5" ht="60" x14ac:dyDescent="0.25">
      <c r="B14" s="7" t="s">
        <v>27</v>
      </c>
      <c r="C14" s="8" t="s">
        <v>36</v>
      </c>
      <c r="D14" s="11">
        <v>2.0833333333333332E-2</v>
      </c>
      <c r="E14" s="1"/>
    </row>
    <row r="15" spans="2:5" x14ac:dyDescent="0.25">
      <c r="B15" s="7" t="s">
        <v>17</v>
      </c>
      <c r="C15" s="8"/>
      <c r="D15" s="11"/>
      <c r="E15" s="1"/>
    </row>
    <row r="16" spans="2:5" ht="30.75" thickBot="1" x14ac:dyDescent="0.3">
      <c r="B16" s="12" t="s">
        <v>20</v>
      </c>
      <c r="C16" s="13" t="s">
        <v>34</v>
      </c>
      <c r="D16" s="14">
        <v>2.7777777777777776E-2</v>
      </c>
    </row>
    <row r="17" spans="2:8" ht="20.25" thickTop="1" thickBot="1" x14ac:dyDescent="0.35">
      <c r="B17" s="15" t="s">
        <v>8</v>
      </c>
      <c r="C17" s="39">
        <f>SUM(D5:D16)</f>
        <v>0.34375000000000006</v>
      </c>
      <c r="D17" s="39"/>
    </row>
    <row r="18" spans="2:8" ht="15.75" thickTop="1" x14ac:dyDescent="0.25">
      <c r="D18" s="1"/>
      <c r="E18" s="1"/>
    </row>
    <row r="19" spans="2:8" x14ac:dyDescent="0.25">
      <c r="B19" t="s">
        <v>9</v>
      </c>
      <c r="C19" s="5">
        <f>IF(C17&gt;C2,C17-C2,0)</f>
        <v>1.0416666666666741E-2</v>
      </c>
      <c r="F19" s="1"/>
      <c r="G19" s="1"/>
      <c r="H19" s="1"/>
    </row>
  </sheetData>
  <mergeCells count="2">
    <mergeCell ref="B3:D3"/>
    <mergeCell ref="C17:D17"/>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E3190-40E7-4E85-BBA3-B0BF2DF1F78F}">
  <dimension ref="B2:E20"/>
  <sheetViews>
    <sheetView zoomScaleNormal="100" workbookViewId="0">
      <selection activeCell="D7" sqref="D7"/>
    </sheetView>
  </sheetViews>
  <sheetFormatPr defaultColWidth="11.42578125" defaultRowHeight="15" x14ac:dyDescent="0.25"/>
  <cols>
    <col min="2" max="2" width="24.7109375" customWidth="1"/>
    <col min="3" max="3" width="89.5703125" customWidth="1"/>
    <col min="8" max="8" width="14.7109375" customWidth="1"/>
    <col min="9" max="9" width="17.140625" customWidth="1"/>
  </cols>
  <sheetData>
    <row r="2" spans="2:5" x14ac:dyDescent="0.25">
      <c r="B2" t="s">
        <v>10</v>
      </c>
      <c r="C2" s="1">
        <v>0.33333333333333331</v>
      </c>
    </row>
    <row r="3" spans="2:5" ht="15.75" thickBot="1" x14ac:dyDescent="0.3"/>
    <row r="4" spans="2:5" ht="30" thickTop="1" thickBot="1" x14ac:dyDescent="0.5">
      <c r="B4" s="38" t="s">
        <v>1</v>
      </c>
      <c r="C4" s="38"/>
      <c r="D4" s="38"/>
      <c r="E4" s="2"/>
    </row>
    <row r="5" spans="2:5" ht="20.25" thickTop="1" thickBot="1" x14ac:dyDescent="0.35">
      <c r="B5" s="20" t="s">
        <v>19</v>
      </c>
      <c r="C5" s="20" t="s">
        <v>16</v>
      </c>
      <c r="D5" s="20" t="s">
        <v>18</v>
      </c>
      <c r="E5" s="3"/>
    </row>
    <row r="6" spans="2:5" ht="15.75" thickTop="1" x14ac:dyDescent="0.25">
      <c r="B6" s="17" t="s">
        <v>22</v>
      </c>
      <c r="C6" s="24"/>
      <c r="D6" s="27"/>
    </row>
    <row r="7" spans="2:5" x14ac:dyDescent="0.25">
      <c r="B7" s="7" t="s">
        <v>5</v>
      </c>
      <c r="C7" s="23"/>
      <c r="D7" s="28"/>
    </row>
    <row r="8" spans="2:5" ht="30" x14ac:dyDescent="0.25">
      <c r="B8" s="7" t="s">
        <v>20</v>
      </c>
      <c r="C8" s="23" t="s">
        <v>46</v>
      </c>
      <c r="D8" s="28">
        <v>4.8611111111111112E-2</v>
      </c>
    </row>
    <row r="9" spans="2:5" x14ac:dyDescent="0.25">
      <c r="B9" s="7" t="s">
        <v>6</v>
      </c>
      <c r="C9" s="23"/>
      <c r="D9" s="28"/>
    </row>
    <row r="10" spans="2:5" x14ac:dyDescent="0.25">
      <c r="B10" s="7" t="s">
        <v>7</v>
      </c>
      <c r="C10" s="23" t="s">
        <v>41</v>
      </c>
      <c r="D10" s="28">
        <v>1.0416666666666666E-2</v>
      </c>
    </row>
    <row r="11" spans="2:5" x14ac:dyDescent="0.25">
      <c r="B11" s="7" t="s">
        <v>12</v>
      </c>
      <c r="C11" s="25"/>
      <c r="D11" s="28"/>
    </row>
    <row r="12" spans="2:5" x14ac:dyDescent="0.25">
      <c r="B12" s="7" t="s">
        <v>13</v>
      </c>
      <c r="C12" s="25"/>
      <c r="D12" s="28"/>
    </row>
    <row r="13" spans="2:5" x14ac:dyDescent="0.25">
      <c r="B13" s="7" t="s">
        <v>14</v>
      </c>
      <c r="C13" s="25"/>
      <c r="D13" s="28"/>
    </row>
    <row r="14" spans="2:5" ht="90" x14ac:dyDescent="0.25">
      <c r="B14" s="7" t="s">
        <v>21</v>
      </c>
      <c r="C14" s="25" t="s">
        <v>45</v>
      </c>
      <c r="D14" s="28">
        <v>3.8194444444444441E-2</v>
      </c>
    </row>
    <row r="15" spans="2:5" ht="75" x14ac:dyDescent="0.25">
      <c r="B15" s="7" t="s">
        <v>15</v>
      </c>
      <c r="C15" s="25" t="s">
        <v>43</v>
      </c>
      <c r="D15" s="28">
        <v>0.15277777777777776</v>
      </c>
    </row>
    <row r="16" spans="2:5" ht="30" x14ac:dyDescent="0.25">
      <c r="B16" s="7" t="s">
        <v>17</v>
      </c>
      <c r="C16" s="25" t="s">
        <v>42</v>
      </c>
      <c r="D16" s="28">
        <v>3.4722222222222224E-2</v>
      </c>
    </row>
    <row r="17" spans="2:4" ht="120.75" thickBot="1" x14ac:dyDescent="0.3">
      <c r="B17" s="16" t="s">
        <v>23</v>
      </c>
      <c r="C17" s="26" t="s">
        <v>44</v>
      </c>
      <c r="D17" s="29">
        <v>6.25E-2</v>
      </c>
    </row>
    <row r="18" spans="2:4" ht="20.25" thickTop="1" thickBot="1" x14ac:dyDescent="0.35">
      <c r="B18" s="15" t="s">
        <v>8</v>
      </c>
      <c r="C18" s="39">
        <f>SUM(D6:D17)</f>
        <v>0.34722222222222221</v>
      </c>
      <c r="D18" s="39"/>
    </row>
    <row r="19" spans="2:4" ht="15.75" thickTop="1" x14ac:dyDescent="0.25"/>
    <row r="20" spans="2:4" x14ac:dyDescent="0.25">
      <c r="B20" t="s">
        <v>9</v>
      </c>
      <c r="C20" s="1">
        <f>IF(C18&gt;C2,C18-C2,0)</f>
        <v>1.3888888888888895E-2</v>
      </c>
    </row>
  </sheetData>
  <mergeCells count="2">
    <mergeCell ref="B4:D4"/>
    <mergeCell ref="C18:D18"/>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292B0-CD36-4638-9419-DEC18F30F2BE}">
  <dimension ref="A2:E20"/>
  <sheetViews>
    <sheetView zoomScaleNormal="100" workbookViewId="0">
      <selection activeCell="D9" sqref="D9"/>
    </sheetView>
  </sheetViews>
  <sheetFormatPr defaultColWidth="11.42578125" defaultRowHeight="15" x14ac:dyDescent="0.25"/>
  <cols>
    <col min="2" max="2" width="24.140625" customWidth="1"/>
    <col min="3" max="3" width="92.42578125" customWidth="1"/>
    <col min="8" max="8" width="14.7109375" customWidth="1"/>
    <col min="9" max="9" width="17.140625" customWidth="1"/>
  </cols>
  <sheetData>
    <row r="2" spans="1:5" x14ac:dyDescent="0.25">
      <c r="B2" t="s">
        <v>10</v>
      </c>
      <c r="C2" s="1">
        <v>0.33333333333333331</v>
      </c>
    </row>
    <row r="3" spans="1:5" ht="15.75" thickBot="1" x14ac:dyDescent="0.3"/>
    <row r="4" spans="1:5" ht="30" thickTop="1" thickBot="1" x14ac:dyDescent="0.5">
      <c r="B4" s="38" t="s">
        <v>2</v>
      </c>
      <c r="C4" s="38"/>
      <c r="D4" s="38"/>
    </row>
    <row r="5" spans="1:5" ht="20.25" thickTop="1" thickBot="1" x14ac:dyDescent="0.35">
      <c r="B5" s="20" t="s">
        <v>19</v>
      </c>
      <c r="C5" s="20" t="s">
        <v>16</v>
      </c>
      <c r="D5" s="20" t="s">
        <v>18</v>
      </c>
      <c r="E5" s="3"/>
    </row>
    <row r="6" spans="1:5" ht="45.75" thickTop="1" x14ac:dyDescent="0.25">
      <c r="B6" s="17" t="s">
        <v>22</v>
      </c>
      <c r="C6" s="24" t="s">
        <v>47</v>
      </c>
      <c r="D6" s="22">
        <v>2.7777777777777776E-2</v>
      </c>
    </row>
    <row r="7" spans="1:5" x14ac:dyDescent="0.25">
      <c r="B7" s="7" t="s">
        <v>30</v>
      </c>
      <c r="C7" s="23"/>
      <c r="D7" s="11"/>
    </row>
    <row r="8" spans="1:5" x14ac:dyDescent="0.25">
      <c r="A8" t="s">
        <v>11</v>
      </c>
      <c r="B8" s="7" t="s">
        <v>20</v>
      </c>
      <c r="C8" s="23" t="s">
        <v>50</v>
      </c>
      <c r="D8" s="11">
        <v>6.9444444444444441E-3</v>
      </c>
    </row>
    <row r="9" spans="1:5" ht="30" x14ac:dyDescent="0.25">
      <c r="B9" s="7" t="s">
        <v>31</v>
      </c>
      <c r="C9" s="23" t="s">
        <v>52</v>
      </c>
      <c r="D9" s="11">
        <v>0.15625</v>
      </c>
    </row>
    <row r="10" spans="1:5" x14ac:dyDescent="0.25">
      <c r="B10" s="7" t="s">
        <v>29</v>
      </c>
      <c r="C10" s="23"/>
      <c r="D10" s="11"/>
    </row>
    <row r="11" spans="1:5" ht="30" x14ac:dyDescent="0.25">
      <c r="B11" s="7" t="s">
        <v>27</v>
      </c>
      <c r="C11" s="25" t="s">
        <v>48</v>
      </c>
      <c r="D11" s="11">
        <v>1.7361111111111112E-2</v>
      </c>
    </row>
    <row r="12" spans="1:5" x14ac:dyDescent="0.25">
      <c r="B12" s="7" t="s">
        <v>5</v>
      </c>
      <c r="C12" s="25"/>
      <c r="D12" s="11"/>
    </row>
    <row r="13" spans="1:5" x14ac:dyDescent="0.25">
      <c r="B13" s="7" t="s">
        <v>32</v>
      </c>
      <c r="C13" s="25"/>
      <c r="D13" s="11"/>
    </row>
    <row r="14" spans="1:5" ht="135" x14ac:dyDescent="0.25">
      <c r="B14" s="7" t="s">
        <v>24</v>
      </c>
      <c r="C14" s="25" t="s">
        <v>49</v>
      </c>
      <c r="D14" s="11">
        <v>0.10069444444444443</v>
      </c>
    </row>
    <row r="15" spans="1:5" x14ac:dyDescent="0.25">
      <c r="B15" s="7" t="s">
        <v>15</v>
      </c>
      <c r="C15" s="25"/>
      <c r="D15" s="11"/>
    </row>
    <row r="16" spans="1:5" ht="15.75" thickBot="1" x14ac:dyDescent="0.3">
      <c r="B16" s="12" t="s">
        <v>13</v>
      </c>
      <c r="C16" s="13" t="s">
        <v>51</v>
      </c>
      <c r="D16" s="14">
        <v>3.8194444444444441E-2</v>
      </c>
    </row>
    <row r="17" spans="2:4" ht="20.25" thickTop="1" thickBot="1" x14ac:dyDescent="0.35">
      <c r="B17" s="15" t="s">
        <v>8</v>
      </c>
      <c r="C17" s="39">
        <f>SUM(D6:D16)</f>
        <v>0.34722222222222215</v>
      </c>
      <c r="D17" s="39"/>
    </row>
    <row r="18" spans="2:4" ht="15.75" thickTop="1" x14ac:dyDescent="0.25"/>
    <row r="20" spans="2:4" x14ac:dyDescent="0.25">
      <c r="B20" t="s">
        <v>9</v>
      </c>
      <c r="C20" s="1">
        <f>IF(C17&gt;C2,C17-C2,0)</f>
        <v>1.388888888888884E-2</v>
      </c>
    </row>
  </sheetData>
  <mergeCells count="2">
    <mergeCell ref="B4:D4"/>
    <mergeCell ref="C17:D17"/>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C0D2E-DF2C-46FF-88AF-6B2EDFD4B8A9}">
  <dimension ref="A2:D20"/>
  <sheetViews>
    <sheetView zoomScaleNormal="100" workbookViewId="0">
      <selection activeCell="D9" sqref="D9"/>
    </sheetView>
  </sheetViews>
  <sheetFormatPr defaultColWidth="11.42578125" defaultRowHeight="15" x14ac:dyDescent="0.25"/>
  <cols>
    <col min="2" max="2" width="24.140625" customWidth="1"/>
    <col min="3" max="3" width="88.140625" customWidth="1"/>
    <col min="8" max="8" width="14.7109375" customWidth="1"/>
    <col min="9" max="9" width="17.140625" customWidth="1"/>
  </cols>
  <sheetData>
    <row r="2" spans="1:4" x14ac:dyDescent="0.25">
      <c r="B2" t="s">
        <v>10</v>
      </c>
      <c r="C2" s="1">
        <v>0.33333333333333331</v>
      </c>
    </row>
    <row r="3" spans="1:4" ht="15.75" thickBot="1" x14ac:dyDescent="0.3"/>
    <row r="4" spans="1:4" ht="30" thickTop="1" thickBot="1" x14ac:dyDescent="0.5">
      <c r="B4" s="38" t="s">
        <v>3</v>
      </c>
      <c r="C4" s="38"/>
      <c r="D4" s="38"/>
    </row>
    <row r="5" spans="1:4" ht="20.25" thickTop="1" thickBot="1" x14ac:dyDescent="0.35">
      <c r="B5" s="20" t="s">
        <v>19</v>
      </c>
      <c r="C5" s="20" t="s">
        <v>16</v>
      </c>
      <c r="D5" s="20" t="s">
        <v>18</v>
      </c>
    </row>
    <row r="6" spans="1:4" ht="30.75" thickTop="1" x14ac:dyDescent="0.25">
      <c r="B6" s="17" t="s">
        <v>26</v>
      </c>
      <c r="C6" s="24" t="s">
        <v>57</v>
      </c>
      <c r="D6" s="22">
        <v>1.7361111111111112E-2</v>
      </c>
    </row>
    <row r="7" spans="1:4" x14ac:dyDescent="0.25">
      <c r="B7" s="7" t="s">
        <v>12</v>
      </c>
      <c r="C7" s="23"/>
      <c r="D7" s="11"/>
    </row>
    <row r="8" spans="1:4" x14ac:dyDescent="0.25">
      <c r="A8" t="s">
        <v>11</v>
      </c>
      <c r="B8" s="7" t="s">
        <v>32</v>
      </c>
      <c r="C8" s="23"/>
      <c r="D8" s="11"/>
    </row>
    <row r="9" spans="1:4" x14ac:dyDescent="0.25">
      <c r="B9" s="7" t="s">
        <v>20</v>
      </c>
      <c r="C9" s="23" t="s">
        <v>59</v>
      </c>
      <c r="D9" s="11">
        <v>6.9444444444444441E-3</v>
      </c>
    </row>
    <row r="10" spans="1:4" ht="45" x14ac:dyDescent="0.25">
      <c r="B10" s="7" t="s">
        <v>7</v>
      </c>
      <c r="C10" s="23" t="s">
        <v>56</v>
      </c>
      <c r="D10" s="11">
        <v>9.7222222222222224E-2</v>
      </c>
    </row>
    <row r="11" spans="1:4" x14ac:dyDescent="0.25">
      <c r="B11" s="7" t="s">
        <v>30</v>
      </c>
      <c r="C11" s="25"/>
      <c r="D11" s="11"/>
    </row>
    <row r="12" spans="1:4" x14ac:dyDescent="0.25">
      <c r="B12" s="7" t="s">
        <v>5</v>
      </c>
      <c r="C12" s="25"/>
      <c r="D12" s="11"/>
    </row>
    <row r="13" spans="1:4" ht="45" x14ac:dyDescent="0.25">
      <c r="B13" s="7" t="s">
        <v>13</v>
      </c>
      <c r="C13" s="25" t="s">
        <v>54</v>
      </c>
      <c r="D13" s="11">
        <v>6.5972222222222224E-2</v>
      </c>
    </row>
    <row r="14" spans="1:4" ht="150" x14ac:dyDescent="0.25">
      <c r="B14" s="7" t="s">
        <v>24</v>
      </c>
      <c r="C14" s="25" t="s">
        <v>53</v>
      </c>
      <c r="D14" s="11">
        <v>5.9027777777777783E-2</v>
      </c>
    </row>
    <row r="15" spans="1:4" ht="60" x14ac:dyDescent="0.25">
      <c r="B15" s="7" t="s">
        <v>15</v>
      </c>
      <c r="C15" s="25" t="s">
        <v>58</v>
      </c>
      <c r="D15" s="11">
        <v>8.3333333333333329E-2</v>
      </c>
    </row>
    <row r="16" spans="1:4" ht="45.75" thickBot="1" x14ac:dyDescent="0.3">
      <c r="B16" s="12" t="s">
        <v>27</v>
      </c>
      <c r="C16" s="13" t="s">
        <v>55</v>
      </c>
      <c r="D16" s="14">
        <v>1.3888888888888888E-2</v>
      </c>
    </row>
    <row r="17" spans="2:4" ht="20.25" thickTop="1" thickBot="1" x14ac:dyDescent="0.35">
      <c r="B17" s="15" t="s">
        <v>8</v>
      </c>
      <c r="C17" s="39">
        <f>SUM(D6:D16)</f>
        <v>0.34375</v>
      </c>
      <c r="D17" s="39"/>
    </row>
    <row r="18" spans="2:4" ht="15.75" thickTop="1" x14ac:dyDescent="0.25"/>
    <row r="20" spans="2:4" x14ac:dyDescent="0.25">
      <c r="B20" t="s">
        <v>9</v>
      </c>
      <c r="C20" s="1">
        <f>IF(C17&gt;C2,C17-C2,0)</f>
        <v>1.0416666666666685E-2</v>
      </c>
    </row>
  </sheetData>
  <mergeCells count="2">
    <mergeCell ref="B4:D4"/>
    <mergeCell ref="C17:D17"/>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0C1D8-ADAD-4649-9559-414264B70E9A}">
  <dimension ref="A2:D24"/>
  <sheetViews>
    <sheetView zoomScale="115" zoomScaleNormal="115" workbookViewId="0">
      <selection activeCell="D28" sqref="D28"/>
    </sheetView>
  </sheetViews>
  <sheetFormatPr defaultColWidth="11.42578125" defaultRowHeight="15" x14ac:dyDescent="0.25"/>
  <cols>
    <col min="2" max="2" width="24.28515625" customWidth="1"/>
    <col min="3" max="3" width="89" customWidth="1"/>
    <col min="8" max="8" width="14.7109375" customWidth="1"/>
    <col min="9" max="9" width="17.140625" customWidth="1"/>
  </cols>
  <sheetData>
    <row r="2" spans="1:4" x14ac:dyDescent="0.25">
      <c r="B2" t="s">
        <v>10</v>
      </c>
      <c r="C2" s="1">
        <v>0.33333333333333331</v>
      </c>
    </row>
    <row r="3" spans="1:4" ht="15.75" thickBot="1" x14ac:dyDescent="0.3"/>
    <row r="4" spans="1:4" ht="30" thickTop="1" thickBot="1" x14ac:dyDescent="0.5">
      <c r="B4" s="38" t="s">
        <v>4</v>
      </c>
      <c r="C4" s="38"/>
      <c r="D4" s="38"/>
    </row>
    <row r="5" spans="1:4" ht="20.25" thickTop="1" thickBot="1" x14ac:dyDescent="0.35">
      <c r="B5" s="20" t="s">
        <v>19</v>
      </c>
      <c r="C5" s="20" t="s">
        <v>16</v>
      </c>
      <c r="D5" s="20" t="s">
        <v>18</v>
      </c>
    </row>
    <row r="6" spans="1:4" ht="75.75" thickTop="1" x14ac:dyDescent="0.25">
      <c r="B6" s="17" t="s">
        <v>26</v>
      </c>
      <c r="C6" s="24" t="s">
        <v>64</v>
      </c>
      <c r="D6" s="22">
        <v>2.7777777777777776E-2</v>
      </c>
    </row>
    <row r="7" spans="1:4" x14ac:dyDescent="0.25">
      <c r="B7" s="7" t="s">
        <v>12</v>
      </c>
      <c r="C7" s="23"/>
      <c r="D7" s="11"/>
    </row>
    <row r="8" spans="1:4" x14ac:dyDescent="0.25">
      <c r="A8" t="s">
        <v>11</v>
      </c>
      <c r="B8" s="7" t="s">
        <v>25</v>
      </c>
      <c r="C8" s="23" t="s">
        <v>65</v>
      </c>
      <c r="D8" s="11">
        <v>2.7777777777777776E-2</v>
      </c>
    </row>
    <row r="9" spans="1:4" x14ac:dyDescent="0.25">
      <c r="B9" s="7" t="s">
        <v>20</v>
      </c>
      <c r="C9" s="23" t="s">
        <v>50</v>
      </c>
      <c r="D9" s="11">
        <v>3.472222222222222E-3</v>
      </c>
    </row>
    <row r="10" spans="1:4" x14ac:dyDescent="0.25">
      <c r="B10" s="7" t="s">
        <v>7</v>
      </c>
      <c r="C10" s="23"/>
      <c r="D10" s="11"/>
    </row>
    <row r="11" spans="1:4" x14ac:dyDescent="0.25">
      <c r="B11" s="7" t="s">
        <v>30</v>
      </c>
      <c r="C11" s="25" t="s">
        <v>61</v>
      </c>
      <c r="D11" s="11">
        <v>1.0416666666666666E-2</v>
      </c>
    </row>
    <row r="12" spans="1:4" x14ac:dyDescent="0.25">
      <c r="B12" s="7" t="s">
        <v>5</v>
      </c>
      <c r="C12" s="25" t="s">
        <v>62</v>
      </c>
      <c r="D12" s="11">
        <v>1.3888888888888888E-2</v>
      </c>
    </row>
    <row r="13" spans="1:4" x14ac:dyDescent="0.25">
      <c r="B13" s="7" t="s">
        <v>33</v>
      </c>
      <c r="C13" s="25"/>
      <c r="D13" s="11"/>
    </row>
    <row r="14" spans="1:4" ht="60" x14ac:dyDescent="0.25">
      <c r="B14" s="7" t="s">
        <v>24</v>
      </c>
      <c r="C14" s="25" t="s">
        <v>63</v>
      </c>
      <c r="D14" s="11">
        <v>5.2083333333333336E-2</v>
      </c>
    </row>
    <row r="15" spans="1:4" ht="60" x14ac:dyDescent="0.25">
      <c r="B15" s="7" t="s">
        <v>15</v>
      </c>
      <c r="C15" s="25" t="s">
        <v>66</v>
      </c>
      <c r="D15" s="11">
        <v>2.7777777777777776E-2</v>
      </c>
    </row>
    <row r="16" spans="1:4" ht="90.75" thickBot="1" x14ac:dyDescent="0.3">
      <c r="B16" s="12" t="s">
        <v>27</v>
      </c>
      <c r="C16" s="13" t="s">
        <v>67</v>
      </c>
      <c r="D16" s="14">
        <v>0.17013888888888887</v>
      </c>
    </row>
    <row r="17" spans="2:4" ht="20.25" thickTop="1" thickBot="1" x14ac:dyDescent="0.35">
      <c r="B17" s="15" t="s">
        <v>8</v>
      </c>
      <c r="C17" s="39">
        <f>SUM(D6:D16)</f>
        <v>0.33333333333333337</v>
      </c>
      <c r="D17" s="39"/>
    </row>
    <row r="18" spans="2:4" ht="15.75" thickTop="1" x14ac:dyDescent="0.25"/>
    <row r="20" spans="2:4" x14ac:dyDescent="0.25">
      <c r="B20" t="s">
        <v>9</v>
      </c>
      <c r="C20" s="1">
        <f>IF(C17&gt;C2,C17-C2,0)</f>
        <v>0</v>
      </c>
    </row>
    <row r="24" spans="2:4" x14ac:dyDescent="0.25">
      <c r="C24" t="s">
        <v>60</v>
      </c>
    </row>
  </sheetData>
  <mergeCells count="2">
    <mergeCell ref="B4:D4"/>
    <mergeCell ref="C17:D1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Résumé de la semaine</vt:lpstr>
      <vt:lpstr>Lundi</vt:lpstr>
      <vt:lpstr>Mardi</vt:lpstr>
      <vt:lpstr>Mercredi</vt:lpstr>
      <vt:lpstr>Jeudi</vt:lpstr>
      <vt:lpstr>Vendredi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Jimmy</dc:creator>
  <cp:lastModifiedBy>Catarino Dinis, Jimmy</cp:lastModifiedBy>
  <dcterms:created xsi:type="dcterms:W3CDTF">2019-01-31T15:30:09Z</dcterms:created>
  <dcterms:modified xsi:type="dcterms:W3CDTF">2019-06-11T06:33:44Z</dcterms:modified>
</cp:coreProperties>
</file>