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CC4944DC-0666-4F97-B3D8-0F4130A4A25D}" xr6:coauthVersionLast="31" xr6:coauthVersionMax="40" xr10:uidLastSave="{00000000-0000-0000-0000-000000000000}"/>
  <bookViews>
    <workbookView xWindow="-90" yWindow="-90" windowWidth="19380" windowHeight="96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7" l="1"/>
  <c r="C15" i="7"/>
  <c r="C14" i="7"/>
  <c r="C12" i="7"/>
  <c r="C11" i="7"/>
  <c r="C9" i="7"/>
  <c r="C7" i="7"/>
  <c r="C5" i="7"/>
  <c r="C3" i="7"/>
  <c r="C18" i="7" l="1"/>
  <c r="C18" i="3" l="1"/>
  <c r="C20" i="3" s="1"/>
  <c r="C17" i="2" l="1"/>
  <c r="C17" i="4"/>
  <c r="C17" i="5"/>
  <c r="C17" i="6"/>
  <c r="C20" i="6" s="1"/>
  <c r="C20" i="5" l="1"/>
  <c r="C19" i="2"/>
  <c r="C20" i="4" l="1"/>
</calcChain>
</file>

<file path=xl/sharedStrings.xml><?xml version="1.0" encoding="utf-8"?>
<sst xmlns="http://schemas.openxmlformats.org/spreadsheetml/2006/main" count="139" uniqueCount="59">
  <si>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</si>
  <si>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</si>
  <si>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</si>
  <si>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</si>
  <si>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</si>
  <si>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</si>
  <si>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</si>
  <si>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</si>
  <si>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</si>
  <si>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</si>
  <si>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</si>
  <si>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</si>
  <si>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</si>
  <si>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</si>
  <si>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</si>
  <si>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</si>
  <si>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</si>
  <si>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</si>
  <si>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</si>
  <si>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</si>
  <si>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</si>
  <si>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</si>
  <si>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</si>
  <si>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</si>
  <si>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</si>
  <si>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</si>
  <si>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</si>
  <si>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Autres</t>
  </si>
  <si>
    <t>Total heure</t>
  </si>
  <si>
    <t>PC  voyager/participant</t>
  </si>
  <si>
    <t>Rangement</t>
  </si>
  <si>
    <t>Audio visuel</t>
  </si>
  <si>
    <t>PowerPoint</t>
  </si>
  <si>
    <t>Powerpoint</t>
  </si>
  <si>
    <t>Cacao du matin avec Eqbal</t>
  </si>
  <si>
    <t>Check des tickets
Préparation de caméras</t>
  </si>
  <si>
    <t>M100 - aide de Luca pour retirer et ranger les cables qui vont partout en même et qui s'entremèlent</t>
  </si>
  <si>
    <t>Commencement de mon rapport de stage</t>
  </si>
  <si>
    <t>Installation d'une caméra au Moller pour un prof
Installation d'une docking pour une personne</t>
  </si>
  <si>
    <t>Récupération de 2 pcs au Nestlé puis rangement au stock</t>
  </si>
  <si>
    <t>Problème d'accès sur SalesForce - demande à un admin de check les droits - il a tous les droits normalement mais s'il reste des erreurs, il faut ouvrir un ticket. - Explication de comment faire un ticket - installation de son téléphone
Pas de télécommande dans une study room - j'en ai apporté 1 nouvelle - explication de comment afficher le laptop sur l'écran
Récupération de matériel - check que tous le matériel est la - tout est bon
Problème d'imprimante - l'imprimante n'a pas le bon nom - je ne peux supprimer des impressions même en admin - elle n'a pas de DHCP ou DNS - la personne est en meeting - A check demain avec mon collègue</t>
  </si>
  <si>
    <t>Remplissage de mon journal de bord + envoi à Luca et M.Ithurbide.
Dernière vérification de mon auto-évaluation
Remplissage de mon journal de bord
Aide Eqbal pour son journal de bord (mémoire poisson rouge ;))</t>
  </si>
  <si>
    <t>Check des tickets</t>
  </si>
  <si>
    <t>M100 - Aide Luca avec des cables et Micro, etc..</t>
  </si>
  <si>
    <t>Préparation de clé USB pour une personne
Problème d'imprimante par cable - suppression de l'imprimante, installation des drivers - tout est bon. - check pour son fingerprint, il n'y a pas l'option pour configurer cela - Un de mes collègues va check ce problème en prenant son pc
Problème d'écran qui a son écran extremement sombre - check de la luminosité - la luminosité est à fond - redémarrage du pc - toujours le problème - la personne doit aller en meeting - elle reviendra plus tard - le problème n'est pas présent lorsqu'elle connecte son pc sur sa docking station
Message d'erreur Windows 7 par rapport aux MAJ - lancement des MAJ, elle ne veulent pas se faire - check avec un collègue dans le folder des Updates - le pc dit qu'il n'y a rien.</t>
  </si>
  <si>
    <t>Remplissage du journal de bord
Réception de nouvelles docking - création des assets puis importation des assets dans l'inventaire</t>
  </si>
  <si>
    <t>Check mails
Problème avec les nouvelles docking reçu - selon notre collègue ils ont envoyé les mauvaises - récupération des cartons, papier, chargeur, etc … - mtn on attend</t>
  </si>
  <si>
    <t>Déménagement d'une personne</t>
  </si>
  <si>
    <t>Remplissage de mon rapport de stage</t>
  </si>
  <si>
    <t>Modification de mon cv</t>
  </si>
  <si>
    <t>Aide Luca au M100</t>
  </si>
  <si>
    <t>Check mails
Envoi de mes vacances
Se reposer</t>
  </si>
  <si>
    <t>Ascension - férié</t>
  </si>
  <si>
    <t>Préparation de 16 pc pour un programme</t>
  </si>
  <si>
    <t>Récupération de matériel de 2 réservations + rangement
Compte bloqué - AD - débloquage du compte
Problème de TFA - réinstallation de Microsoft Authenticator</t>
  </si>
  <si>
    <t>Check des study room</t>
  </si>
  <si>
    <t>Préparation d'un pc pour un nouvel arrivant</t>
  </si>
  <si>
    <t>Insertion de mes vacances sur trianon et team calendar
Modification de mon cv ainsi que la création de ma lettre de motivation pour le 2 stage - Envoi de ma candidature à l'ECAL pour le 2ème stage
Autres</t>
  </si>
  <si>
    <r>
      <t xml:space="preserve">Commentaire:
</t>
    </r>
    <r>
      <rPr>
        <sz val="12"/>
        <color theme="0"/>
        <rFont val="Calibri"/>
        <family val="2"/>
        <scheme val="minor"/>
      </rPr>
      <t>Pendant cette semaine, j'ai aidé Luca dans le M100 pour les nouvelles installation, j'ai appris beaucoup de choses différentes. Comme tirer des cables dans un plafond, installer des beamers et les configurer ainsi que la sécurité (Luca comprendra).
Sinon j'ai commencé mon rapport de stage et à le remplir et j'ai envoyé ma candidature pour mon prochain stage.
J'ai aussi fait des interventions par tickets et chez l'IT ainsi que des installations.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</si>
</sst>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PowerPoint</c:v>
                </c:pt>
              </c:strCache>
            </c:strRef>
          </c:cat>
          <c:val>
            <c:numRef>
              <c:f>'Résumé de la semaine'!$C$3:$C$16</c:f>
              <c:numCache>
                <c:formatCode>[$-F400]h:mm:ss\ AM/PM</c:formatCode>
                <c:ptCount val="14"/>
                <c:pt idx="0">
                  <c:v>8.6805555555555552E-2</c:v>
                </c:pt>
                <c:pt idx="2">
                  <c:v>5.2083333333333336E-2</c:v>
                </c:pt>
                <c:pt idx="4">
                  <c:v>0.51736111111111116</c:v>
                </c:pt>
                <c:pt idx="6">
                  <c:v>0.17708333333333334</c:v>
                </c:pt>
                <c:pt idx="8">
                  <c:v>0.19097222222222221</c:v>
                </c:pt>
                <c:pt idx="9">
                  <c:v>0.14930555555555555</c:v>
                </c:pt>
                <c:pt idx="11">
                  <c:v>9.375E-2</c:v>
                </c:pt>
                <c:pt idx="12">
                  <c:v>7.9861111111111105E-2</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Documentation</c:v>
                </c:pt>
                <c:pt idx="3">
                  <c:v>RMA</c:v>
                </c:pt>
                <c:pt idx="4">
                  <c:v>Audio Visuel</c:v>
                </c:pt>
                <c:pt idx="5">
                  <c:v>PC voyager/participant</c:v>
                </c:pt>
                <c:pt idx="6">
                  <c:v>Installation</c:v>
                </c:pt>
                <c:pt idx="7">
                  <c:v>Rangement</c:v>
                </c:pt>
                <c:pt idx="8">
                  <c:v>Intervention (chez l'IT)</c:v>
                </c:pt>
                <c:pt idx="9">
                  <c:v>Autres</c:v>
                </c:pt>
                <c:pt idx="10">
                  <c:v>Meeting</c:v>
                </c:pt>
                <c:pt idx="11">
                  <c:v>Excel</c:v>
                </c:pt>
              </c:strCache>
            </c:strRef>
          </c:cat>
          <c:val>
            <c:numRef>
              <c:f>Lundi!$D$5:$D$16</c:f>
              <c:numCache>
                <c:formatCode>[$-F400]h:mm:ss\ AM/PM</c:formatCode>
                <c:ptCount val="12"/>
                <c:pt idx="0">
                  <c:v>1.7361111111111112E-2</c:v>
                </c:pt>
                <c:pt idx="2">
                  <c:v>6.25E-2</c:v>
                </c:pt>
                <c:pt idx="4">
                  <c:v>9.375E-2</c:v>
                </c:pt>
                <c:pt idx="6">
                  <c:v>2.0833333333333332E-2</c:v>
                </c:pt>
                <c:pt idx="7">
                  <c:v>1.7361111111111112E-2</c:v>
                </c:pt>
                <c:pt idx="8">
                  <c:v>6.9444444444444434E-2</c:v>
                </c:pt>
                <c:pt idx="9">
                  <c:v>1.0416666666666666E-2</c:v>
                </c:pt>
                <c:pt idx="11">
                  <c:v>5.2083333333333336E-2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Documentation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3.472222222222222E-3</c:v>
                </c:pt>
                <c:pt idx="2">
                  <c:v>4.1666666666666664E-2</c:v>
                </c:pt>
                <c:pt idx="4">
                  <c:v>3.8194444444444441E-2</c:v>
                </c:pt>
                <c:pt idx="6">
                  <c:v>9.375E-2</c:v>
                </c:pt>
                <c:pt idx="8">
                  <c:v>9.7222222222222224E-2</c:v>
                </c:pt>
                <c:pt idx="9">
                  <c:v>4.1666666666666664E-2</c:v>
                </c:pt>
                <c:pt idx="11">
                  <c:v>2.7777777777777776E-2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Rangement</c:v>
                </c:pt>
                <c:pt idx="2">
                  <c:v>Excel</c:v>
                </c:pt>
                <c:pt idx="3">
                  <c:v>Audio visuel</c:v>
                </c:pt>
                <c:pt idx="4">
                  <c:v>PC  voyager/participant</c:v>
                </c:pt>
                <c:pt idx="5">
                  <c:v>Autres</c:v>
                </c:pt>
                <c:pt idx="6">
                  <c:v>Ipad</c:v>
                </c:pt>
                <c:pt idx="7">
                  <c:v>PowerPoint</c:v>
                </c:pt>
                <c:pt idx="8">
                  <c:v>Intervention (Chez l'IT)</c:v>
                </c:pt>
                <c:pt idx="9">
                  <c:v>Installation</c:v>
                </c:pt>
                <c:pt idx="10">
                  <c:v>Documentation</c:v>
                </c:pt>
              </c:strCache>
            </c:strRef>
          </c:cat>
          <c:val>
            <c:numRef>
              <c:f>Mercredi!$D$6:$D$16</c:f>
              <c:numCache>
                <c:formatCode>[$-F400]h:mm:ss\ AM/PM</c:formatCode>
                <c:ptCount val="11"/>
                <c:pt idx="3">
                  <c:v>0.30208333333333331</c:v>
                </c:pt>
                <c:pt idx="5">
                  <c:v>2.0833333333333332E-2</c:v>
                </c:pt>
                <c:pt idx="10">
                  <c:v>2.0833333333333332E-2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PC voyager/participant</c:v>
                </c:pt>
                <c:pt idx="2">
                  <c:v>PowerPoint</c:v>
                </c:pt>
                <c:pt idx="3">
                  <c:v>Excel</c:v>
                </c:pt>
                <c:pt idx="4">
                  <c:v>Audio Visuel</c:v>
                </c:pt>
                <c:pt idx="5">
                  <c:v>Rangement</c:v>
                </c:pt>
                <c:pt idx="6">
                  <c:v>Ipad</c:v>
                </c:pt>
                <c:pt idx="7">
                  <c:v>Documentation</c:v>
                </c:pt>
                <c:pt idx="8">
                  <c:v>Intervention (Chez l'IT)</c:v>
                </c:pt>
                <c:pt idx="9">
                  <c:v>Installation</c:v>
                </c:pt>
                <c:pt idx="10">
                  <c:v>Autres</c:v>
                </c:pt>
              </c:strCache>
            </c:strRef>
          </c:cat>
          <c:val>
            <c:numRef>
              <c:f>Jeudi!$D$6:$D$16</c:f>
              <c:numCache>
                <c:formatCode>[$-F400]h:mm:ss\ AM/PM</c:formatCode>
                <c:ptCount val="11"/>
                <c:pt idx="10">
                  <c:v>0.33333333333333331</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Rangement</c:v>
                </c:pt>
                <c:pt idx="6">
                  <c:v>Ipad</c:v>
                </c:pt>
                <c:pt idx="7">
                  <c:v>Powerpoint</c:v>
                </c:pt>
                <c:pt idx="8">
                  <c:v>Intervention (Chez l'IT)</c:v>
                </c:pt>
                <c:pt idx="9">
                  <c:v>Installation</c:v>
                </c:pt>
                <c:pt idx="10">
                  <c:v>Autres</c:v>
                </c:pt>
              </c:strCache>
            </c:strRef>
          </c:cat>
          <c:val>
            <c:numRef>
              <c:f>Vendredi!$D$6:$D$16</c:f>
              <c:numCache>
                <c:formatCode>[$-F400]h:mm:ss\ AM/PM</c:formatCode>
                <c:ptCount val="11"/>
                <c:pt idx="0">
                  <c:v>6.5972222222222224E-2</c:v>
                </c:pt>
                <c:pt idx="2">
                  <c:v>5.2083333333333336E-2</c:v>
                </c:pt>
                <c:pt idx="4">
                  <c:v>8.3333333333333329E-2</c:v>
                </c:pt>
                <c:pt idx="8">
                  <c:v>2.4305555555555556E-2</c:v>
                </c:pt>
                <c:pt idx="9">
                  <c:v>1.7361111111111112E-2</c:v>
                </c:pt>
                <c:pt idx="10">
                  <c:v>9.0277777777777776E-2</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225515</xdr:colOff>
      <xdr:row>0</xdr:row>
      <xdr:rowOff>157028</xdr:rowOff>
    </xdr:from>
    <xdr:to>
      <xdr:col>15</xdr:col>
      <xdr:colOff>256760</xdr:colOff>
      <xdr:row>22</xdr:row>
      <xdr:rowOff>173936</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417447</xdr:colOff>
      <xdr:row>0</xdr:row>
      <xdr:rowOff>102882</xdr:rowOff>
    </xdr:from>
    <xdr:to>
      <xdr:col>14</xdr:col>
      <xdr:colOff>161925</xdr:colOff>
      <xdr:row>17</xdr:row>
      <xdr:rowOff>114301</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SUM(Lundi!D5,Mardi!D6,Vendredi!D6)</f>
        <v>8.6805555555555552E-2</v>
      </c>
    </row>
    <row r="4" spans="2:3" x14ac:dyDescent="0.25">
      <c r="B4" s="30" t="s">
        <v>5</v>
      </c>
      <c r="C4" s="34"/>
    </row>
    <row r="5" spans="2:3" x14ac:dyDescent="0.25">
      <c r="B5" s="30" t="s">
        <v>25</v>
      </c>
      <c r="C5" s="34">
        <f>SUM(Vendredi!D8)</f>
        <v>5.2083333333333336E-2</v>
      </c>
    </row>
    <row r="6" spans="2:3" x14ac:dyDescent="0.25">
      <c r="B6" s="30" t="s">
        <v>6</v>
      </c>
      <c r="C6" s="34"/>
    </row>
    <row r="7" spans="2:3" x14ac:dyDescent="0.25">
      <c r="B7" s="30" t="s">
        <v>7</v>
      </c>
      <c r="C7" s="34">
        <f>SUM(Lundi!D9,Mardi!D10,Mercredi!D9,Vendredi!D10)</f>
        <v>0.51736111111111116</v>
      </c>
    </row>
    <row r="8" spans="2:3" x14ac:dyDescent="0.25">
      <c r="B8" s="30" t="s">
        <v>12</v>
      </c>
      <c r="C8" s="34"/>
    </row>
    <row r="9" spans="2:3" x14ac:dyDescent="0.25">
      <c r="B9" s="30" t="s">
        <v>13</v>
      </c>
      <c r="C9" s="34">
        <f>SUM(Lundi!D7,Mardi!D12,Mercredi!D16)</f>
        <v>0.17708333333333334</v>
      </c>
    </row>
    <row r="10" spans="2:3" x14ac:dyDescent="0.25">
      <c r="B10" s="30" t="s">
        <v>14</v>
      </c>
      <c r="C10" s="34"/>
    </row>
    <row r="11" spans="2:3" x14ac:dyDescent="0.25">
      <c r="B11" s="30" t="s">
        <v>21</v>
      </c>
      <c r="C11" s="34">
        <f>SUM(Lundi!D13,Mardi!D14,Vendredi!D14)</f>
        <v>0.19097222222222221</v>
      </c>
    </row>
    <row r="12" spans="2:3" x14ac:dyDescent="0.25">
      <c r="B12" s="30" t="s">
        <v>27</v>
      </c>
      <c r="C12" s="34">
        <f>SUM(Lundi!D14,Mardi!D17,Mercredi!D11,Vendredi!D16)</f>
        <v>0.14930555555555555</v>
      </c>
    </row>
    <row r="13" spans="2:3" x14ac:dyDescent="0.25">
      <c r="B13" s="30" t="s">
        <v>17</v>
      </c>
      <c r="C13" s="34"/>
    </row>
    <row r="14" spans="2:3" x14ac:dyDescent="0.25">
      <c r="B14" s="30" t="s">
        <v>20</v>
      </c>
      <c r="C14" s="34">
        <f>SUM(Lundi!D16,Mardi!D8)</f>
        <v>9.375E-2</v>
      </c>
    </row>
    <row r="15" spans="2:3" x14ac:dyDescent="0.25">
      <c r="B15" s="30" t="s">
        <v>15</v>
      </c>
      <c r="C15" s="34">
        <f>SUM(Lundi!D11,Mardi!D15,Vendredi!D15)</f>
        <v>7.9861111111111105E-2</v>
      </c>
    </row>
    <row r="16" spans="2:3" x14ac:dyDescent="0.25">
      <c r="B16" s="30" t="s">
        <v>32</v>
      </c>
      <c r="C16" s="34"/>
    </row>
    <row r="17" spans="2:6" ht="15.75" thickBot="1" x14ac:dyDescent="0.3">
      <c r="B17" s="31" t="s">
        <v>30</v>
      </c>
      <c r="C17" s="35">
        <f>SUM(Lundi!D12)</f>
        <v>1.7361111111111112E-2</v>
      </c>
    </row>
    <row r="18" spans="2:6" ht="16.5" thickTop="1" thickBot="1" x14ac:dyDescent="0.3">
      <c r="B18" s="31" t="s">
        <v>28</v>
      </c>
      <c r="C18" s="36">
        <f>SUM(C3:C17)</f>
        <v>1.3645833333333335</v>
      </c>
    </row>
    <row r="19" spans="2:6" ht="15.75" thickTop="1" x14ac:dyDescent="0.25"/>
    <row r="21" spans="2:6" ht="14.85" customHeight="1" x14ac:dyDescent="0.25">
      <c r="B21" s="37" t="s">
        <v>58</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x14ac:dyDescent="0.25">
      <c r="B32" s="37"/>
      <c r="C32" s="37"/>
      <c r="D32" s="37"/>
      <c r="E32" s="37"/>
      <c r="F32" s="37"/>
    </row>
    <row r="33" spans="2:6" x14ac:dyDescent="0.25">
      <c r="B33" s="37"/>
      <c r="C33" s="37"/>
      <c r="D33" s="37"/>
      <c r="E33" s="37"/>
      <c r="F33" s="37"/>
    </row>
    <row r="34" spans="2:6" x14ac:dyDescent="0.25">
      <c r="B34" s="37"/>
      <c r="C34" s="37"/>
      <c r="D34" s="37"/>
      <c r="E34" s="37"/>
      <c r="F34" s="37"/>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19"/>
  <sheetViews>
    <sheetView zoomScale="115" zoomScaleNormal="115" workbookViewId="0">
      <selection activeCell="C26" sqref="C26"/>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19</v>
      </c>
      <c r="C4" s="21" t="s">
        <v>16</v>
      </c>
      <c r="D4" s="20" t="s">
        <v>18</v>
      </c>
      <c r="E4" s="4"/>
    </row>
    <row r="5" spans="2:5" ht="30.75" thickTop="1" x14ac:dyDescent="0.25">
      <c r="B5" s="17" t="s">
        <v>22</v>
      </c>
      <c r="C5" s="18" t="s">
        <v>35</v>
      </c>
      <c r="D5" s="19">
        <v>1.7361111111111112E-2</v>
      </c>
      <c r="E5" s="1"/>
    </row>
    <row r="6" spans="2:5" x14ac:dyDescent="0.25">
      <c r="B6" s="7" t="s">
        <v>5</v>
      </c>
      <c r="C6" s="8"/>
      <c r="D6" s="9"/>
      <c r="E6" s="1"/>
    </row>
    <row r="7" spans="2:5" x14ac:dyDescent="0.25">
      <c r="B7" s="7" t="s">
        <v>13</v>
      </c>
      <c r="C7" s="8" t="s">
        <v>37</v>
      </c>
      <c r="D7" s="9">
        <v>6.25E-2</v>
      </c>
      <c r="E7" s="1"/>
    </row>
    <row r="8" spans="2:5" x14ac:dyDescent="0.25">
      <c r="B8" s="7" t="s">
        <v>6</v>
      </c>
      <c r="C8" s="8"/>
      <c r="D8" s="9"/>
      <c r="E8" s="1"/>
    </row>
    <row r="9" spans="2:5" x14ac:dyDescent="0.25">
      <c r="B9" s="7" t="s">
        <v>7</v>
      </c>
      <c r="C9" s="10" t="s">
        <v>36</v>
      </c>
      <c r="D9" s="9">
        <v>9.375E-2</v>
      </c>
      <c r="E9" s="1"/>
    </row>
    <row r="10" spans="2:5" x14ac:dyDescent="0.25">
      <c r="B10" s="7" t="s">
        <v>12</v>
      </c>
      <c r="C10" s="8"/>
      <c r="D10" s="11"/>
      <c r="E10" s="1"/>
    </row>
    <row r="11" spans="2:5" ht="30" x14ac:dyDescent="0.25">
      <c r="B11" s="7" t="s">
        <v>15</v>
      </c>
      <c r="C11" s="8" t="s">
        <v>38</v>
      </c>
      <c r="D11" s="11">
        <v>2.0833333333333332E-2</v>
      </c>
      <c r="E11" s="1"/>
    </row>
    <row r="12" spans="2:5" x14ac:dyDescent="0.25">
      <c r="B12" s="7" t="s">
        <v>30</v>
      </c>
      <c r="C12" s="8" t="s">
        <v>39</v>
      </c>
      <c r="D12" s="11">
        <v>1.7361111111111112E-2</v>
      </c>
      <c r="E12" s="1"/>
    </row>
    <row r="13" spans="2:5" ht="120" x14ac:dyDescent="0.25">
      <c r="B13" s="7" t="s">
        <v>21</v>
      </c>
      <c r="C13" s="8" t="s">
        <v>40</v>
      </c>
      <c r="D13" s="11">
        <v>6.9444444444444434E-2</v>
      </c>
      <c r="E13" s="1"/>
    </row>
    <row r="14" spans="2:5" x14ac:dyDescent="0.25">
      <c r="B14" s="7" t="s">
        <v>27</v>
      </c>
      <c r="C14" s="8" t="s">
        <v>34</v>
      </c>
      <c r="D14" s="11">
        <v>1.0416666666666666E-2</v>
      </c>
      <c r="E14" s="1"/>
    </row>
    <row r="15" spans="2:5" x14ac:dyDescent="0.25">
      <c r="B15" s="7" t="s">
        <v>17</v>
      </c>
      <c r="C15" s="8"/>
      <c r="D15" s="11"/>
      <c r="E15" s="1"/>
    </row>
    <row r="16" spans="2:5" ht="60.75" thickBot="1" x14ac:dyDescent="0.3">
      <c r="B16" s="12" t="s">
        <v>20</v>
      </c>
      <c r="C16" s="13" t="s">
        <v>41</v>
      </c>
      <c r="D16" s="14">
        <v>5.2083333333333336E-2</v>
      </c>
    </row>
    <row r="17" spans="2:8" ht="20.25" thickTop="1" thickBot="1" x14ac:dyDescent="0.35">
      <c r="B17" s="15" t="s">
        <v>8</v>
      </c>
      <c r="C17" s="39">
        <f>SUM(D5:D16)</f>
        <v>0.34375</v>
      </c>
      <c r="D17" s="39"/>
    </row>
    <row r="18" spans="2:8" ht="15.75" thickTop="1" x14ac:dyDescent="0.25">
      <c r="D18" s="1"/>
      <c r="E18" s="1"/>
    </row>
    <row r="19" spans="2:8" x14ac:dyDescent="0.25">
      <c r="B19" t="s">
        <v>9</v>
      </c>
      <c r="C19" s="5">
        <f>IF(C17&gt;C2,C17-C2,0)</f>
        <v>1.0416666666666685E-2</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D11" sqref="D11"/>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15.75" thickTop="1" x14ac:dyDescent="0.25">
      <c r="B6" s="17" t="s">
        <v>22</v>
      </c>
      <c r="C6" s="24" t="s">
        <v>42</v>
      </c>
      <c r="D6" s="27">
        <v>3.472222222222222E-3</v>
      </c>
    </row>
    <row r="7" spans="2:5" x14ac:dyDescent="0.25">
      <c r="B7" s="7" t="s">
        <v>5</v>
      </c>
      <c r="C7" s="23"/>
      <c r="D7" s="28"/>
    </row>
    <row r="8" spans="2:5" ht="45" x14ac:dyDescent="0.25">
      <c r="B8" s="7" t="s">
        <v>20</v>
      </c>
      <c r="C8" s="23" t="s">
        <v>45</v>
      </c>
      <c r="D8" s="28">
        <v>4.1666666666666664E-2</v>
      </c>
    </row>
    <row r="9" spans="2:5" x14ac:dyDescent="0.25">
      <c r="B9" s="7" t="s">
        <v>6</v>
      </c>
      <c r="C9" s="23"/>
      <c r="D9" s="28"/>
    </row>
    <row r="10" spans="2:5" x14ac:dyDescent="0.25">
      <c r="B10" s="7" t="s">
        <v>7</v>
      </c>
      <c r="C10" s="23" t="s">
        <v>43</v>
      </c>
      <c r="D10" s="28">
        <v>3.8194444444444441E-2</v>
      </c>
    </row>
    <row r="11" spans="2:5" x14ac:dyDescent="0.25">
      <c r="B11" s="7" t="s">
        <v>12</v>
      </c>
      <c r="C11" s="25"/>
      <c r="D11" s="28"/>
    </row>
    <row r="12" spans="2:5" x14ac:dyDescent="0.25">
      <c r="B12" s="7" t="s">
        <v>13</v>
      </c>
      <c r="C12" s="25" t="s">
        <v>48</v>
      </c>
      <c r="D12" s="28">
        <v>9.375E-2</v>
      </c>
    </row>
    <row r="13" spans="2:5" x14ac:dyDescent="0.25">
      <c r="B13" s="7" t="s">
        <v>14</v>
      </c>
      <c r="C13" s="25"/>
      <c r="D13" s="28"/>
    </row>
    <row r="14" spans="2:5" ht="150" x14ac:dyDescent="0.25">
      <c r="B14" s="7" t="s">
        <v>21</v>
      </c>
      <c r="C14" s="25" t="s">
        <v>44</v>
      </c>
      <c r="D14" s="28">
        <v>9.7222222222222224E-2</v>
      </c>
    </row>
    <row r="15" spans="2:5" x14ac:dyDescent="0.25">
      <c r="B15" s="7" t="s">
        <v>15</v>
      </c>
      <c r="C15" s="25" t="s">
        <v>47</v>
      </c>
      <c r="D15" s="28">
        <v>4.1666666666666664E-2</v>
      </c>
    </row>
    <row r="16" spans="2:5" x14ac:dyDescent="0.25">
      <c r="B16" s="7" t="s">
        <v>17</v>
      </c>
      <c r="C16" s="25"/>
      <c r="D16" s="28"/>
    </row>
    <row r="17" spans="2:4" ht="45.75" thickBot="1" x14ac:dyDescent="0.3">
      <c r="B17" s="16" t="s">
        <v>23</v>
      </c>
      <c r="C17" s="26" t="s">
        <v>46</v>
      </c>
      <c r="D17" s="29">
        <v>2.7777777777777776E-2</v>
      </c>
    </row>
    <row r="18" spans="2:4" ht="20.25" thickTop="1" thickBot="1" x14ac:dyDescent="0.35">
      <c r="B18" s="15" t="s">
        <v>8</v>
      </c>
      <c r="C18" s="39">
        <f>SUM(D6:D17)</f>
        <v>0.34375</v>
      </c>
      <c r="D18" s="39"/>
    </row>
    <row r="19" spans="2:4" ht="15.75" thickTop="1" x14ac:dyDescent="0.25"/>
    <row r="20" spans="2:4" x14ac:dyDescent="0.25">
      <c r="B20" t="s">
        <v>9</v>
      </c>
      <c r="C20" s="1">
        <f>IF(C18&gt;C2,C18-C2,0)</f>
        <v>1.0416666666666685E-2</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Normal="100" workbookViewId="0">
      <selection activeCell="D10" sqref="D10"/>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15.75" thickTop="1" x14ac:dyDescent="0.25">
      <c r="B6" s="17" t="s">
        <v>22</v>
      </c>
      <c r="C6" s="24"/>
      <c r="D6" s="22"/>
    </row>
    <row r="7" spans="1:5" x14ac:dyDescent="0.25">
      <c r="B7" s="7" t="s">
        <v>30</v>
      </c>
      <c r="C7" s="23"/>
      <c r="D7" s="11"/>
    </row>
    <row r="8" spans="1:5" x14ac:dyDescent="0.25">
      <c r="A8" t="s">
        <v>11</v>
      </c>
      <c r="B8" s="7" t="s">
        <v>20</v>
      </c>
      <c r="C8" s="23"/>
      <c r="D8" s="11"/>
    </row>
    <row r="9" spans="1:5" x14ac:dyDescent="0.25">
      <c r="B9" s="7" t="s">
        <v>31</v>
      </c>
      <c r="C9" s="23" t="s">
        <v>50</v>
      </c>
      <c r="D9" s="11">
        <v>0.30208333333333331</v>
      </c>
    </row>
    <row r="10" spans="1:5" x14ac:dyDescent="0.25">
      <c r="B10" s="7" t="s">
        <v>29</v>
      </c>
      <c r="C10" s="23"/>
      <c r="D10" s="11"/>
    </row>
    <row r="11" spans="1:5" ht="45" x14ac:dyDescent="0.25">
      <c r="B11" s="7" t="s">
        <v>27</v>
      </c>
      <c r="C11" s="25" t="s">
        <v>51</v>
      </c>
      <c r="D11" s="11">
        <v>2.0833333333333332E-2</v>
      </c>
    </row>
    <row r="12" spans="1:5" x14ac:dyDescent="0.25">
      <c r="B12" s="7" t="s">
        <v>5</v>
      </c>
      <c r="C12" s="25"/>
      <c r="D12" s="11"/>
    </row>
    <row r="13" spans="1:5" x14ac:dyDescent="0.25">
      <c r="B13" s="7" t="s">
        <v>32</v>
      </c>
      <c r="C13" s="25"/>
      <c r="D13" s="11"/>
    </row>
    <row r="14" spans="1:5" x14ac:dyDescent="0.25">
      <c r="B14" s="7" t="s">
        <v>24</v>
      </c>
      <c r="C14" s="25"/>
      <c r="D14" s="11"/>
    </row>
    <row r="15" spans="1:5" x14ac:dyDescent="0.25">
      <c r="B15" s="7" t="s">
        <v>15</v>
      </c>
      <c r="C15" s="25"/>
      <c r="D15" s="11"/>
    </row>
    <row r="16" spans="1:5" ht="15.75" thickBot="1" x14ac:dyDescent="0.3">
      <c r="B16" s="12" t="s">
        <v>13</v>
      </c>
      <c r="C16" s="13" t="s">
        <v>49</v>
      </c>
      <c r="D16" s="14">
        <v>2.0833333333333332E-2</v>
      </c>
    </row>
    <row r="17" spans="2:4" ht="20.25" thickTop="1" thickBot="1" x14ac:dyDescent="0.35">
      <c r="B17" s="15" t="s">
        <v>8</v>
      </c>
      <c r="C17" s="39">
        <f>SUM(D6:D16)</f>
        <v>0.34374999999999994</v>
      </c>
      <c r="D17" s="39"/>
    </row>
    <row r="18" spans="2:4" ht="15.75" thickTop="1" x14ac:dyDescent="0.25"/>
    <row r="20" spans="2:4" x14ac:dyDescent="0.25">
      <c r="B20" t="s">
        <v>9</v>
      </c>
      <c r="C20" s="1">
        <f>IF(C17&gt;C2,C17-C2,0)</f>
        <v>1.041666666666663E-2</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30" zoomScaleNormal="130" workbookViewId="0">
      <selection activeCell="D15" sqref="D15"/>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15.75" thickTop="1" x14ac:dyDescent="0.25">
      <c r="B6" s="17" t="s">
        <v>26</v>
      </c>
      <c r="C6" s="24"/>
      <c r="D6" s="22"/>
    </row>
    <row r="7" spans="1:4" x14ac:dyDescent="0.25">
      <c r="B7" s="7" t="s">
        <v>12</v>
      </c>
      <c r="C7" s="23"/>
      <c r="D7" s="11"/>
    </row>
    <row r="8" spans="1:4" x14ac:dyDescent="0.25">
      <c r="A8" t="s">
        <v>11</v>
      </c>
      <c r="B8" s="7" t="s">
        <v>32</v>
      </c>
      <c r="C8" s="23"/>
      <c r="D8" s="11"/>
    </row>
    <row r="9" spans="1:4" x14ac:dyDescent="0.25">
      <c r="B9" s="7" t="s">
        <v>20</v>
      </c>
      <c r="C9" s="23"/>
      <c r="D9" s="11"/>
    </row>
    <row r="10" spans="1:4" x14ac:dyDescent="0.25">
      <c r="B10" s="7" t="s">
        <v>7</v>
      </c>
      <c r="C10" s="23"/>
      <c r="D10" s="11"/>
    </row>
    <row r="11" spans="1:4" x14ac:dyDescent="0.25">
      <c r="B11" s="7" t="s">
        <v>30</v>
      </c>
      <c r="C11" s="25"/>
      <c r="D11" s="11"/>
    </row>
    <row r="12" spans="1:4" x14ac:dyDescent="0.25">
      <c r="B12" s="7" t="s">
        <v>5</v>
      </c>
      <c r="C12" s="25"/>
      <c r="D12" s="11"/>
    </row>
    <row r="13" spans="1:4" x14ac:dyDescent="0.25">
      <c r="B13" s="7" t="s">
        <v>13</v>
      </c>
      <c r="C13" s="25"/>
      <c r="D13" s="11"/>
    </row>
    <row r="14" spans="1:4" x14ac:dyDescent="0.25">
      <c r="B14" s="7" t="s">
        <v>24</v>
      </c>
      <c r="C14" s="25"/>
      <c r="D14" s="11"/>
    </row>
    <row r="15" spans="1:4" x14ac:dyDescent="0.25">
      <c r="B15" s="7" t="s">
        <v>15</v>
      </c>
      <c r="C15" s="25"/>
      <c r="D15" s="11"/>
    </row>
    <row r="16" spans="1:4" ht="15.75" thickBot="1" x14ac:dyDescent="0.3">
      <c r="B16" s="12" t="s">
        <v>27</v>
      </c>
      <c r="C16" s="13" t="s">
        <v>52</v>
      </c>
      <c r="D16" s="14">
        <v>0.33333333333333331</v>
      </c>
    </row>
    <row r="17" spans="2:4" ht="20.25" thickTop="1" thickBot="1" x14ac:dyDescent="0.35">
      <c r="B17" s="15" t="s">
        <v>8</v>
      </c>
      <c r="C17" s="39">
        <f>SUM(D6:D16)</f>
        <v>0.33333333333333331</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15" zoomScaleNormal="115" workbookViewId="0">
      <selection activeCell="D9" sqref="D9"/>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15.75" thickTop="1" x14ac:dyDescent="0.25">
      <c r="B6" s="17" t="s">
        <v>26</v>
      </c>
      <c r="C6" s="24" t="s">
        <v>53</v>
      </c>
      <c r="D6" s="22">
        <v>6.5972222222222224E-2</v>
      </c>
    </row>
    <row r="7" spans="1:4" x14ac:dyDescent="0.25">
      <c r="B7" s="7" t="s">
        <v>12</v>
      </c>
      <c r="C7" s="23"/>
      <c r="D7" s="11"/>
    </row>
    <row r="8" spans="1:4" x14ac:dyDescent="0.25">
      <c r="A8" t="s">
        <v>11</v>
      </c>
      <c r="B8" s="7" t="s">
        <v>25</v>
      </c>
      <c r="C8" s="23" t="s">
        <v>55</v>
      </c>
      <c r="D8" s="11">
        <v>5.2083333333333336E-2</v>
      </c>
    </row>
    <row r="9" spans="1:4" x14ac:dyDescent="0.25">
      <c r="B9" s="7" t="s">
        <v>20</v>
      </c>
      <c r="C9" s="23"/>
      <c r="D9" s="11"/>
    </row>
    <row r="10" spans="1:4" x14ac:dyDescent="0.25">
      <c r="B10" s="7" t="s">
        <v>7</v>
      </c>
      <c r="C10" s="23" t="s">
        <v>50</v>
      </c>
      <c r="D10" s="11">
        <v>8.3333333333333329E-2</v>
      </c>
    </row>
    <row r="11" spans="1:4" x14ac:dyDescent="0.25">
      <c r="B11" s="7" t="s">
        <v>30</v>
      </c>
      <c r="C11" s="25"/>
      <c r="D11" s="11"/>
    </row>
    <row r="12" spans="1:4" x14ac:dyDescent="0.25">
      <c r="B12" s="7" t="s">
        <v>5</v>
      </c>
      <c r="C12" s="25"/>
      <c r="D12" s="11"/>
    </row>
    <row r="13" spans="1:4" x14ac:dyDescent="0.25">
      <c r="B13" s="7" t="s">
        <v>33</v>
      </c>
      <c r="C13" s="25"/>
      <c r="D13" s="11"/>
    </row>
    <row r="14" spans="1:4" ht="45" x14ac:dyDescent="0.25">
      <c r="B14" s="7" t="s">
        <v>24</v>
      </c>
      <c r="C14" s="25" t="s">
        <v>54</v>
      </c>
      <c r="D14" s="11">
        <v>2.4305555555555556E-2</v>
      </c>
    </row>
    <row r="15" spans="1:4" x14ac:dyDescent="0.25">
      <c r="B15" s="7" t="s">
        <v>15</v>
      </c>
      <c r="C15" s="25" t="s">
        <v>56</v>
      </c>
      <c r="D15" s="11">
        <v>1.7361111111111112E-2</v>
      </c>
    </row>
    <row r="16" spans="1:4" ht="60.75" thickBot="1" x14ac:dyDescent="0.3">
      <c r="B16" s="12" t="s">
        <v>27</v>
      </c>
      <c r="C16" s="13" t="s">
        <v>57</v>
      </c>
      <c r="D16" s="14">
        <v>9.0277777777777776E-2</v>
      </c>
    </row>
    <row r="17" spans="2:4" ht="20.25" thickTop="1" thickBot="1" x14ac:dyDescent="0.35">
      <c r="B17" s="15" t="s">
        <v>8</v>
      </c>
      <c r="C17" s="39">
        <f>SUM(D6:D16)</f>
        <v>0.33333333333333331</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2019-06-03T06:29:37Z</dcterms:modified>
</cp:coreProperties>
</file>