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dinis\Desktop\Journal de bord\"/>
    </mc:Choice>
  </mc:AlternateContent>
  <xr:revisionPtr revIDLastSave="0" documentId="10_ncr:100000_{7435AA50-64D6-43B2-8557-E3E643F662CA}" xr6:coauthVersionLast="31" xr6:coauthVersionMax="40" xr10:uidLastSave="{00000000-0000-0000-0000-000000000000}"/>
  <bookViews>
    <workbookView xWindow="-90" yWindow="-90" windowWidth="19380" windowHeight="9615" xr2:uid="{6FF9F98A-377F-4DA7-9DC3-B2393DBEC313}"/>
  </bookViews>
  <sheets>
    <sheet name="Résumé de la semaine" sheetId="7" r:id="rId1"/>
    <sheet name="Lundi" sheetId="2" r:id="rId2"/>
    <sheet name="Mardi" sheetId="3" r:id="rId3"/>
    <sheet name="Mercredi" sheetId="4" r:id="rId4"/>
    <sheet name="Jeudi" sheetId="5" r:id="rId5"/>
    <sheet name="Vendredi" sheetId="6" r:id="rId6"/>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8" i="7" l="1"/>
  <c r="C15" i="7"/>
  <c r="C14" i="7"/>
  <c r="C12" i="7"/>
  <c r="C11" i="7"/>
  <c r="C9" i="7"/>
  <c r="C8" i="7"/>
  <c r="C7" i="7"/>
  <c r="C5" i="7"/>
  <c r="C3" i="7"/>
  <c r="C18" i="3" l="1"/>
  <c r="C20" i="3" s="1"/>
  <c r="C17" i="2" l="1"/>
  <c r="C17" i="4"/>
  <c r="C17" i="5"/>
  <c r="C17" i="6"/>
  <c r="C20" i="6" s="1"/>
  <c r="C20" i="5" l="1"/>
  <c r="C19" i="2"/>
  <c r="C20" i="4" l="1"/>
</calcChain>
</file>

<file path=xl/sharedStrings.xml><?xml version="1.0" encoding="utf-8"?>
<sst xmlns="http://schemas.openxmlformats.org/spreadsheetml/2006/main" count="141" uniqueCount="62">
  <si>
    <t>Lundi</t>
  </si>
  <si>
    <t>Mardi</t>
  </si>
  <si>
    <t>Mercredi</t>
  </si>
  <si>
    <t>Jeudi</t>
  </si>
  <si>
    <t>Vendredi</t>
  </si>
  <si>
    <t>Ipad</t>
  </si>
  <si>
    <t>RMA</t>
  </si>
  <si>
    <t>Audio Visuel</t>
  </si>
  <si>
    <t>Total</t>
  </si>
  <si>
    <t>Heure Sup.</t>
  </si>
  <si>
    <t>Durée Max. journée</t>
  </si>
  <si>
    <t>:</t>
  </si>
  <si>
    <t>PC voyager/participant</t>
  </si>
  <si>
    <t>Documentation</t>
  </si>
  <si>
    <t>Acquisition connaissances</t>
  </si>
  <si>
    <t>Installation</t>
  </si>
  <si>
    <t>Description</t>
  </si>
  <si>
    <t>Meeting</t>
  </si>
  <si>
    <t>Heure</t>
  </si>
  <si>
    <t>Type</t>
  </si>
  <si>
    <t>Excel</t>
  </si>
  <si>
    <t>Intervention (chez l'IT)</t>
  </si>
  <si>
    <t>Intervention (ticketing)</t>
  </si>
  <si>
    <t>autres</t>
  </si>
  <si>
    <t>Intervention (Chez l'IT)</t>
  </si>
  <si>
    <t>Check Salle</t>
  </si>
  <si>
    <t>Intervention(ticketing)</t>
  </si>
  <si>
    <t>Autres</t>
  </si>
  <si>
    <t>Invision</t>
  </si>
  <si>
    <t>Total heure</t>
  </si>
  <si>
    <t>PC  voyager/participant</t>
  </si>
  <si>
    <t>Check salle</t>
  </si>
  <si>
    <t>Photoshop</t>
  </si>
  <si>
    <t>Rangement</t>
  </si>
  <si>
    <t>Audio visuel</t>
  </si>
  <si>
    <t>Lundi de Pâque - congé</t>
  </si>
  <si>
    <t>Remplissage du journal de bord de ma semaine
Check pour l'insertion des assets des nouveaux pc avec JD.
Création d'un nouveau fichier Excel pour les assets d'écran 27 pouces</t>
  </si>
  <si>
    <t>Demande de la boite à outil pour une télé - trompé de boite - retour pour prendre l'autre boite - mauvaise boite encore mais j'ai check les tournevis avant et il y en a un qui passe - recherche des 2 autres boites pendant 10 min puis peut-être que ce sont les bonne - je dois demander à Luca</t>
  </si>
  <si>
    <t>Migration Office365 - Une persone ne l'a pas faite alors qu'elle pense l'avoir faite - envoi de mail pour prendre rdv, message laissé sur son bureau. - discussion par mail avec la personne - elle n'est pas de retour à IMD avant le jeudi 9 mai :( - discussion au téléphone - demande à Eqbal puis à un autre collègue + appel d'un 4 collègue - on ne peut rien faire à distance, il faut attendre son retour
Check des assets des personnes que l'on a déménagé - leurs assets sont complètement faux - changement de tous leurs assets - les assets qui sont faux ont été mis en "Lost" et si on les retrouve on précisera ou ils sont.</t>
  </si>
  <si>
    <t>Installation d'un pc pour un nouvel arrivant
Déménagement de 3 personnes dans des nouveaux bureaux que l'on a du débarasser
Modification des cable management dans les bureaux pour déployer les pc</t>
  </si>
  <si>
    <t>Check d'un pc voyager qui est revenu</t>
  </si>
  <si>
    <t>Problème de pc qui ne démarre pas -  le pc est glacial - check avec un collègue - on pense que la personne a laissé le pc dans un endroit froid pendant la nuit et que la batterie n'a pas aimé - changement de batterie
Récupération de 1 pc voyager</t>
  </si>
  <si>
    <t>Nestlé - problème de bruit de pc et de souris - OK
Check des réservations - check In de certaines qui ne l'ont pas été. - recherche de 3 caméras pour voir ou elles sont - elles sont avec la personne qui les a emprunté - elle nous les ramène demain</t>
  </si>
  <si>
    <t>Remplissage du journal de bord</t>
  </si>
  <si>
    <t>Problème avec MFA - cancel de l'envoi de la notification puis renvoi et cela marche</t>
  </si>
  <si>
    <t xml:space="preserve">Check de mes mails </t>
  </si>
  <si>
    <t>Déménagement de 2 personnes
Cable management pour les bureaux ou l'on build les pc (pistolet à colle)
Installation de second écran pour 2 personnes + guerre contre la pluie</t>
  </si>
  <si>
    <t>Doc perso</t>
  </si>
  <si>
    <t>Check des tickets - préparation d'une caméra + tripod</t>
  </si>
  <si>
    <t>Demande d'astuce à Luca pour notre cable management pour fixer des cables aux murs
Check des rdv pour aujourd'hui pour les installation
Mon manager m'a dit qu'il faut que je modifie mes prototypes sur Invision parce qu'il a une étape en plus mtn - demande à l'équipe design pour avoir accès à leur compte ou j'ai tous mes prototypes</t>
  </si>
  <si>
    <t>Check du bureau à devoir installer - une personne va déménager à l'ELC, elle ne doit prendre que son laptop et téléphone
Installation d'un second écran au Nestlé
Cable management au bureau du build des pc + collage de nos colsons au pavillon</t>
  </si>
  <si>
    <t>Remplissage journal de bord
Check des assets avec mon collègue pour les importer - le fichier a fonctioné avec la colonne date rempli - première que cette ligne passe - on garde ce fichier très précieusement pour gagner du temps</t>
  </si>
  <si>
    <t>Check des Study rooms A3xx</t>
  </si>
  <si>
    <t>Check des pc participants (MAJ, utilisateur, données, etc...)</t>
  </si>
  <si>
    <t>Problème de pc n'ayant pas d'écran affiché - restart du pc - le pc ne capte pas les docking station - la personne n'a probablement pas bien fixer le pc sur la docking parce que cela fonctionne avec la sienne quand j'ai testé
Problème de compte outlook sur le téléphone - suppression du compte dans les settings puis restart du téléphone, ajout du compte depuis Outlook - tout est bon</t>
  </si>
  <si>
    <t>petit déjeuner</t>
  </si>
  <si>
    <t>Check des pc voyager - MAJ</t>
  </si>
  <si>
    <t>Suite d'une doc personnelle</t>
  </si>
  <si>
    <t>Build de pc - problème, le pc redémarre sur son windows 7 - demande d'aide à un collègue qui fait des tests dessus pour voir certains problèmes. Ex il prend le C: pour un USB drive - problèmes réglées, merci Captain - build du pc sous Windows 10
Installation de caméra
Explication du pc pour une personne + découverte de 2 logiciels qu'il m'a présenté PH</t>
  </si>
  <si>
    <t>Livraison d'un appareil photo avec un collègue qui livre ses ipads</t>
  </si>
  <si>
    <t>Check des salles + affiche à placer dans les salles</t>
  </si>
  <si>
    <r>
      <t xml:space="preserve">Commentaire:
</t>
    </r>
    <r>
      <rPr>
        <sz val="12"/>
        <color theme="0"/>
        <rFont val="Calibri"/>
        <family val="2"/>
        <scheme val="minor"/>
      </rPr>
      <t>Pendant cette semaine, j'ai effectué le cable management avec Eqbal pour son projet - bataille pour trouver une manière pour que les cables tiennent avec un aimant.
Check pour une migration d'Office365.
Il n'y aura pas de journal de bord pour la semaine du 29.04.19 au 03.05.19 - vacances.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</si>
</sst>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22"/>
      <color theme="1"/>
      <name val="Calibri"/>
      <family val="2"/>
      <scheme val="minor"/>
    </font>
    <font>
      <b/>
      <sz val="11"/>
      <color theme="0"/>
      <name val="Calibri"/>
      <family val="2"/>
      <scheme val="minor"/>
    </font>
    <font>
      <b/>
      <sz val="22"/>
      <color theme="0"/>
      <name val="Calibri"/>
      <family val="2"/>
      <scheme val="minor"/>
    </font>
    <font>
      <b/>
      <sz val="14"/>
      <color theme="0"/>
      <name val="Calibri"/>
      <family val="2"/>
      <scheme val="minor"/>
    </font>
    <font>
      <sz val="14"/>
      <color theme="1"/>
      <name val="Calibri"/>
      <family val="2"/>
      <scheme val="minor"/>
    </font>
    <font>
      <sz val="11"/>
      <name val="Calibri"/>
      <family val="2"/>
      <scheme val="minor"/>
    </font>
    <font>
      <b/>
      <sz val="12"/>
      <color theme="0"/>
      <name val="Calibri"/>
      <family val="2"/>
      <scheme val="minor"/>
    </font>
    <font>
      <sz val="12"/>
      <color theme="0"/>
      <name val="Calibri"/>
      <family val="2"/>
      <scheme val="minor"/>
    </font>
  </fonts>
  <fills count="4">
    <fill>
      <patternFill patternType="none"/>
    </fill>
    <fill>
      <patternFill patternType="gray125"/>
    </fill>
    <fill>
      <patternFill patternType="solid">
        <fgColor theme="0" tint="-0.34998626667073579"/>
        <bgColor indexed="64"/>
      </patternFill>
    </fill>
    <fill>
      <patternFill patternType="solid">
        <fgColor theme="2" tint="-0.499984740745262"/>
        <bgColor indexed="64"/>
      </patternFill>
    </fill>
  </fills>
  <borders count="13">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n">
        <color auto="1"/>
      </top>
      <bottom style="thin">
        <color auto="1"/>
      </bottom>
      <diagonal/>
    </border>
    <border>
      <left style="thick">
        <color auto="1"/>
      </left>
      <right style="thick">
        <color auto="1"/>
      </right>
      <top/>
      <bottom/>
      <diagonal/>
    </border>
    <border>
      <left style="thick">
        <color auto="1"/>
      </left>
      <right style="thick">
        <color auto="1"/>
      </right>
      <top/>
      <bottom style="thin">
        <color auto="1"/>
      </bottom>
      <diagonal/>
    </border>
    <border>
      <left style="thick">
        <color auto="1"/>
      </left>
      <right style="thick">
        <color auto="1"/>
      </right>
      <top style="thin">
        <color auto="1"/>
      </top>
      <bottom/>
      <diagonal/>
    </border>
    <border>
      <left style="thick">
        <color auto="1"/>
      </left>
      <right style="thick">
        <color auto="1"/>
      </right>
      <top style="thin">
        <color auto="1"/>
      </top>
      <bottom style="thick">
        <color auto="1"/>
      </bottom>
      <diagonal/>
    </border>
    <border>
      <left style="thick">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medium">
        <color auto="1"/>
      </right>
      <top style="thin">
        <color auto="1"/>
      </top>
      <bottom style="thick">
        <color auto="1"/>
      </bottom>
      <diagonal/>
    </border>
    <border>
      <left style="medium">
        <color auto="1"/>
      </left>
      <right style="thick">
        <color auto="1"/>
      </right>
      <top style="thin">
        <color auto="1"/>
      </top>
      <bottom style="thick">
        <color auto="1"/>
      </bottom>
      <diagonal/>
    </border>
  </borders>
  <cellStyleXfs count="2">
    <xf numFmtId="0" fontId="0" fillId="0" borderId="0"/>
    <xf numFmtId="9" fontId="1" fillId="0" borderId="0" applyFont="0" applyFill="0" applyBorder="0" applyAlignment="0" applyProtection="0"/>
  </cellStyleXfs>
  <cellXfs count="40">
    <xf numFmtId="0" fontId="0" fillId="0" borderId="0" xfId="0"/>
    <xf numFmtId="164" fontId="0" fillId="0" borderId="0" xfId="0" applyNumberFormat="1"/>
    <xf numFmtId="0" fontId="3"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164" fontId="0" fillId="0" borderId="0" xfId="0" applyNumberFormat="1" applyAlignment="1">
      <alignment wrapText="1"/>
    </xf>
    <xf numFmtId="0" fontId="0" fillId="0" borderId="0" xfId="0" applyAlignment="1">
      <alignment wrapText="1"/>
    </xf>
    <xf numFmtId="0" fontId="4" fillId="2" borderId="2" xfId="0" applyFont="1" applyFill="1" applyBorder="1" applyAlignment="1">
      <alignment horizontal="center" vertical="center"/>
    </xf>
    <xf numFmtId="0" fontId="0" fillId="2" borderId="2" xfId="0" applyFill="1" applyBorder="1" applyAlignment="1">
      <alignment wrapText="1"/>
    </xf>
    <xf numFmtId="164" fontId="0" fillId="2" borderId="2" xfId="1" applyNumberFormat="1" applyFont="1" applyFill="1" applyBorder="1"/>
    <xf numFmtId="0" fontId="0" fillId="2" borderId="3" xfId="0" applyFill="1" applyBorder="1" applyAlignment="1">
      <alignment wrapText="1"/>
    </xf>
    <xf numFmtId="164" fontId="0" fillId="2" borderId="2" xfId="0" applyNumberFormat="1" applyFill="1" applyBorder="1"/>
    <xf numFmtId="0" fontId="4" fillId="2" borderId="5" xfId="0" applyFont="1" applyFill="1" applyBorder="1" applyAlignment="1">
      <alignment horizontal="center" vertical="center"/>
    </xf>
    <xf numFmtId="0" fontId="0" fillId="2" borderId="5" xfId="0" applyFill="1" applyBorder="1" applyAlignment="1">
      <alignment wrapText="1"/>
    </xf>
    <xf numFmtId="164" fontId="0" fillId="2" borderId="5" xfId="0" applyNumberFormat="1" applyFill="1" applyBorder="1"/>
    <xf numFmtId="0" fontId="6"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0" fillId="2" borderId="4" xfId="0" applyFill="1" applyBorder="1" applyAlignment="1">
      <alignment wrapText="1"/>
    </xf>
    <xf numFmtId="164" fontId="0" fillId="2" borderId="4" xfId="1" applyNumberFormat="1" applyFont="1" applyFill="1" applyBorder="1"/>
    <xf numFmtId="0" fontId="6" fillId="2" borderId="1" xfId="0" applyFont="1" applyFill="1" applyBorder="1" applyAlignment="1">
      <alignment horizontal="center"/>
    </xf>
    <xf numFmtId="0" fontId="6" fillId="2" borderId="1" xfId="0" applyFont="1" applyFill="1" applyBorder="1" applyAlignment="1">
      <alignment horizontal="center" wrapText="1"/>
    </xf>
    <xf numFmtId="164" fontId="0" fillId="2" borderId="4" xfId="0" applyNumberFormat="1" applyFill="1" applyBorder="1"/>
    <xf numFmtId="164" fontId="0" fillId="2" borderId="2" xfId="1" applyNumberFormat="1" applyFont="1" applyFill="1" applyBorder="1" applyAlignment="1">
      <alignment wrapText="1"/>
    </xf>
    <xf numFmtId="164" fontId="0" fillId="2" borderId="4" xfId="1" applyNumberFormat="1" applyFont="1" applyFill="1" applyBorder="1" applyAlignment="1">
      <alignment wrapText="1"/>
    </xf>
    <xf numFmtId="164" fontId="0" fillId="2" borderId="2" xfId="0" applyNumberFormat="1" applyFill="1" applyBorder="1" applyAlignment="1">
      <alignment wrapText="1"/>
    </xf>
    <xf numFmtId="0" fontId="0" fillId="2" borderId="6" xfId="0" applyFill="1" applyBorder="1" applyAlignment="1">
      <alignment wrapText="1"/>
    </xf>
    <xf numFmtId="164" fontId="8" fillId="2" borderId="4" xfId="0" applyNumberFormat="1" applyFont="1" applyFill="1" applyBorder="1"/>
    <xf numFmtId="164" fontId="8" fillId="2" borderId="2" xfId="0" applyNumberFormat="1" applyFont="1" applyFill="1" applyBorder="1"/>
    <xf numFmtId="164" fontId="8" fillId="2" borderId="6" xfId="0" applyNumberFormat="1" applyFont="1" applyFill="1" applyBorder="1"/>
    <xf numFmtId="0" fontId="4" fillId="3" borderId="9" xfId="0" applyFont="1" applyFill="1" applyBorder="1" applyAlignment="1">
      <alignment horizontal="center" vertical="center"/>
    </xf>
    <xf numFmtId="0" fontId="4" fillId="3" borderId="11" xfId="0" applyFont="1" applyFill="1" applyBorder="1" applyAlignment="1">
      <alignment horizontal="center" vertical="center"/>
    </xf>
    <xf numFmtId="0" fontId="6" fillId="3" borderId="7" xfId="0" applyFont="1" applyFill="1" applyBorder="1" applyAlignment="1">
      <alignment horizontal="center"/>
    </xf>
    <xf numFmtId="0" fontId="6" fillId="3" borderId="8" xfId="0" applyFont="1" applyFill="1" applyBorder="1" applyAlignment="1">
      <alignment horizontal="center"/>
    </xf>
    <xf numFmtId="164" fontId="0" fillId="3" borderId="10" xfId="0" applyNumberFormat="1" applyFill="1" applyBorder="1"/>
    <xf numFmtId="164" fontId="0" fillId="3" borderId="12" xfId="0" applyNumberFormat="1" applyFill="1" applyBorder="1"/>
    <xf numFmtId="46" fontId="0" fillId="3" borderId="10" xfId="0" applyNumberFormat="1" applyFill="1" applyBorder="1"/>
    <xf numFmtId="0" fontId="9" fillId="3" borderId="0" xfId="0" applyFont="1" applyFill="1" applyAlignment="1">
      <alignment horizontal="left" vertical="top" wrapText="1"/>
    </xf>
    <xf numFmtId="0" fontId="5" fillId="2" borderId="1" xfId="0" applyFont="1" applyFill="1" applyBorder="1" applyAlignment="1">
      <alignment horizontal="center"/>
    </xf>
    <xf numFmtId="164" fontId="7" fillId="2" borderId="1" xfId="1" applyNumberFormat="1" applyFont="1" applyFill="1" applyBorder="1"/>
  </cellXfs>
  <cellStyles count="2">
    <cellStyle name="Normal" xfId="0" builtinId="0"/>
    <cellStyle name="Percent" xfId="1" builtinId="5"/>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de la semaine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a:scene3d>
              <a:camera prst="orthographicFront"/>
              <a:lightRig rig="threePt" dir="t"/>
            </a:scene3d>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1-0437-4F19-80EF-3F6DCDBD901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3-0437-4F19-80EF-3F6DCDBD901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5-0437-4F19-80EF-3F6DCDBD901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7-0437-4F19-80EF-3F6DCDBD901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9-0437-4F19-80EF-3F6DCDBD901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B-0437-4F19-80EF-3F6DCDBD901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D-0437-4F19-80EF-3F6DCDBD901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F-0437-4F19-80EF-3F6DCDBD9019}"/>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1-0437-4F19-80EF-3F6DCDBD9019}"/>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3-0437-4F19-80EF-3F6DCDBD9019}"/>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5-0437-4F19-80EF-3F6DCDBD9019}"/>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7-0437-4F19-80EF-3F6DCDBD9019}"/>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9-0437-4F19-80EF-3F6DCDBD9019}"/>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1-E3E8-4F1D-A9EB-8975FF5FB37A}"/>
              </c:ext>
            </c:extLst>
          </c:dPt>
          <c:dLbls>
            <c:dLbl>
              <c:idx val="7"/>
              <c:layout>
                <c:manualLayout>
                  <c:x val="7.756199764281628E-2"/>
                  <c:y val="3.832603440468742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0437-4F19-80EF-3F6DCDBD9019}"/>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'Résumé de la semaine'!$B$3:$B$16</c:f>
              <c:strCache>
                <c:ptCount val="14"/>
                <c:pt idx="0">
                  <c:v>Intervention (ticketing)</c:v>
                </c:pt>
                <c:pt idx="1">
                  <c:v>Ipad</c:v>
                </c:pt>
                <c:pt idx="2">
                  <c:v>Check Salle</c:v>
                </c:pt>
                <c:pt idx="3">
                  <c:v>RMA</c:v>
                </c:pt>
                <c:pt idx="4">
                  <c:v>Audio Visuel</c:v>
                </c:pt>
                <c:pt idx="5">
                  <c:v>PC voyager/participant</c:v>
                </c:pt>
                <c:pt idx="6">
                  <c:v>Documentation</c:v>
                </c:pt>
                <c:pt idx="7">
                  <c:v>Acquisition connaissances</c:v>
                </c:pt>
                <c:pt idx="8">
                  <c:v>Intervention (chez l'IT)</c:v>
                </c:pt>
                <c:pt idx="9">
                  <c:v>Autres</c:v>
                </c:pt>
                <c:pt idx="10">
                  <c:v>Meeting</c:v>
                </c:pt>
                <c:pt idx="11">
                  <c:v>Excel</c:v>
                </c:pt>
                <c:pt idx="12">
                  <c:v>Installation</c:v>
                </c:pt>
                <c:pt idx="13">
                  <c:v>Photoshop</c:v>
                </c:pt>
              </c:strCache>
            </c:strRef>
          </c:cat>
          <c:val>
            <c:numRef>
              <c:f>'Résumé de la semaine'!$C$3:$C$16</c:f>
              <c:numCache>
                <c:formatCode>[$-F400]h:mm:ss\ AM/PM</c:formatCode>
                <c:ptCount val="14"/>
                <c:pt idx="0">
                  <c:v>7.6388888888888895E-2</c:v>
                </c:pt>
                <c:pt idx="2">
                  <c:v>4.5138888888888888E-2</c:v>
                </c:pt>
                <c:pt idx="4">
                  <c:v>1.3888888888888888E-2</c:v>
                </c:pt>
                <c:pt idx="5">
                  <c:v>0.20138888888888887</c:v>
                </c:pt>
                <c:pt idx="6">
                  <c:v>0.10416666666666666</c:v>
                </c:pt>
                <c:pt idx="8">
                  <c:v>4.5138888888888881E-2</c:v>
                </c:pt>
                <c:pt idx="9">
                  <c:v>9.375E-2</c:v>
                </c:pt>
                <c:pt idx="11">
                  <c:v>0.10416666666666667</c:v>
                </c:pt>
                <c:pt idx="12">
                  <c:v>0.67361111111111116</c:v>
                </c:pt>
              </c:numCache>
            </c:numRef>
          </c:val>
          <c:extLst>
            <c:ext xmlns:c16="http://schemas.microsoft.com/office/drawing/2014/chart" uri="{C3380CC4-5D6E-409C-BE32-E72D297353CC}">
              <c16:uniqueId val="{00000000-E3E8-4F1D-A9EB-8975FF5FB37A}"/>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Lundi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9413503065925322"/>
          <c:y val="0.12551138439827123"/>
          <c:w val="0.71005970672462893"/>
          <c:h val="0.79222003642420968"/>
        </c:manualLayout>
      </c:layout>
      <c:pieChart>
        <c:varyColors val="1"/>
        <c:ser>
          <c:idx val="0"/>
          <c:order val="0"/>
          <c:spPr>
            <a:ln w="25400" cmpd="sng">
              <a:solidFill>
                <a:schemeClr val="tx1"/>
              </a:solidFill>
            </a:ln>
            <a:effectLst/>
            <a:scene3d>
              <a:camera prst="orthographicFront"/>
              <a:lightRig rig="threePt" dir="t"/>
            </a:scene3d>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1-B8F2-43AF-9184-D281030244F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3-B8F2-43AF-9184-D281030244F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5-B8F2-43AF-9184-D281030244F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7-B8F2-43AF-9184-D281030244F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9-B8F2-43AF-9184-D281030244F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B-B8F2-43AF-9184-D281030244F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D-B8F2-43AF-9184-D281030244F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F-B8F2-43AF-9184-D281030244FB}"/>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solidFill>
                  <a:schemeClr val="tx1"/>
                </a:solidFill>
              </a:ln>
              <a:effectLst/>
              <a:scene3d>
                <a:camera prst="orthographicFront"/>
                <a:lightRig rig="threePt" dir="t"/>
              </a:scene3d>
              <a:sp3d/>
            </c:spPr>
            <c:extLst>
              <c:ext xmlns:c16="http://schemas.microsoft.com/office/drawing/2014/chart" uri="{C3380CC4-5D6E-409C-BE32-E72D297353CC}">
                <c16:uniqueId val="{00000011-B8F2-43AF-9184-D281030244FB}"/>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13-B8F2-43AF-9184-D281030244FB}"/>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15-9F72-40C8-81B5-9F6C54FDC74F}"/>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17-9F72-40C8-81B5-9F6C54FDC74F}"/>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Lundi!$B$5:$B$16</c:f>
              <c:strCache>
                <c:ptCount val="12"/>
                <c:pt idx="0">
                  <c:v>Intervention (ticketing)</c:v>
                </c:pt>
                <c:pt idx="1">
                  <c:v>Ipad</c:v>
                </c:pt>
                <c:pt idx="2">
                  <c:v>Photoshop</c:v>
                </c:pt>
                <c:pt idx="3">
                  <c:v>RMA</c:v>
                </c:pt>
                <c:pt idx="4">
                  <c:v>Audio Visuel</c:v>
                </c:pt>
                <c:pt idx="5">
                  <c:v>PC voyager/participant</c:v>
                </c:pt>
                <c:pt idx="6">
                  <c:v>Installation</c:v>
                </c:pt>
                <c:pt idx="7">
                  <c:v>Rangement</c:v>
                </c:pt>
                <c:pt idx="8">
                  <c:v>Intervention (chez l'IT)</c:v>
                </c:pt>
                <c:pt idx="9">
                  <c:v>Autres</c:v>
                </c:pt>
                <c:pt idx="10">
                  <c:v>Meeting</c:v>
                </c:pt>
                <c:pt idx="11">
                  <c:v>Excel</c:v>
                </c:pt>
              </c:strCache>
            </c:strRef>
          </c:cat>
          <c:val>
            <c:numRef>
              <c:f>Lundi!$D$5:$D$16</c:f>
              <c:numCache>
                <c:formatCode>[$-F400]h:mm:ss\ AM/PM</c:formatCode>
                <c:ptCount val="12"/>
              </c:numCache>
            </c:numRef>
          </c:val>
          <c:extLst>
            <c:ext xmlns:c16="http://schemas.microsoft.com/office/drawing/2014/chart" uri="{C3380CC4-5D6E-409C-BE32-E72D297353CC}">
              <c16:uniqueId val="{00000014-B8F2-43AF-9184-D281030244F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Mardi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247-4D86-9810-D02C472F564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247-4D86-9810-D02C472F564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247-4D86-9810-D02C472F564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247-4D86-9810-D02C472F564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247-4D86-9810-D02C472F564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919F-4A68-996D-42636043D5D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919F-4A68-996D-42636043D5D2}"/>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919F-4A68-996D-42636043D5D2}"/>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919F-4A68-996D-42636043D5D2}"/>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919F-4A68-996D-42636043D5D2}"/>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7DAA-46A4-AA1F-C7CB42CF94ED}"/>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7DAA-46A4-AA1F-C7CB42CF94ED}"/>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Mardi!$B$6:$B$17</c:f>
              <c:strCache>
                <c:ptCount val="12"/>
                <c:pt idx="0">
                  <c:v>Intervention (ticketing)</c:v>
                </c:pt>
                <c:pt idx="1">
                  <c:v>Ipad</c:v>
                </c:pt>
                <c:pt idx="2">
                  <c:v>Excel</c:v>
                </c:pt>
                <c:pt idx="3">
                  <c:v>RMA</c:v>
                </c:pt>
                <c:pt idx="4">
                  <c:v>Audio Visuel</c:v>
                </c:pt>
                <c:pt idx="5">
                  <c:v>PC voyager/participant</c:v>
                </c:pt>
                <c:pt idx="6">
                  <c:v>Invision</c:v>
                </c:pt>
                <c:pt idx="7">
                  <c:v>Acquisition connaissances</c:v>
                </c:pt>
                <c:pt idx="8">
                  <c:v>Intervention (chez l'IT)</c:v>
                </c:pt>
                <c:pt idx="9">
                  <c:v>Installation</c:v>
                </c:pt>
                <c:pt idx="10">
                  <c:v>Meeting</c:v>
                </c:pt>
                <c:pt idx="11">
                  <c:v>autres</c:v>
                </c:pt>
              </c:strCache>
            </c:strRef>
          </c:cat>
          <c:val>
            <c:numRef>
              <c:f>Mardi!$D$6:$D$17</c:f>
              <c:numCache>
                <c:formatCode>[$-F400]h:mm:ss\ AM/PM</c:formatCode>
                <c:ptCount val="12"/>
                <c:pt idx="0">
                  <c:v>5.2083333333333336E-2</c:v>
                </c:pt>
                <c:pt idx="2">
                  <c:v>6.25E-2</c:v>
                </c:pt>
                <c:pt idx="4">
                  <c:v>1.3888888888888888E-2</c:v>
                </c:pt>
                <c:pt idx="5">
                  <c:v>6.9444444444444441E-3</c:v>
                </c:pt>
                <c:pt idx="8">
                  <c:v>2.0833333333333332E-2</c:v>
                </c:pt>
                <c:pt idx="9">
                  <c:v>0.14930555555555555</c:v>
                </c:pt>
                <c:pt idx="11">
                  <c:v>4.1666666666666664E-2</c:v>
                </c:pt>
              </c:numCache>
            </c:numRef>
          </c:val>
          <c:extLst>
            <c:ext xmlns:c16="http://schemas.microsoft.com/office/drawing/2014/chart" uri="{C3380CC4-5D6E-409C-BE32-E72D297353CC}">
              <c16:uniqueId val="{0000000A-6247-4D86-9810-D02C472F5649}"/>
            </c:ext>
          </c:extLst>
        </c:ser>
        <c:dLbls>
          <c:showLegendKey val="0"/>
          <c:showVal val="0"/>
          <c:showCatName val="0"/>
          <c:showSerName val="0"/>
          <c:showPercent val="0"/>
          <c:showBubbleSize val="0"/>
          <c:showLeaderLines val="0"/>
        </c:dLbls>
        <c:firstSliceAng val="0"/>
      </c:pie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Mercredi</a:t>
            </a:r>
          </a:p>
        </c:rich>
      </c:tx>
      <c:overlay val="0"/>
      <c:spPr>
        <a:noFill/>
        <a:ln>
          <a:noFill/>
        </a:ln>
        <a:effectLst/>
      </c:sp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18E-4D85-951C-0CA738164B9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18E-4D85-951C-0CA738164B9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18E-4D85-951C-0CA738164B9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18E-4D85-951C-0CA738164B9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18E-4D85-951C-0CA738164B9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8BA-4489-BC56-478FAB2E486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A8BA-4489-BC56-478FAB2E486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A8BA-4489-BC56-478FAB2E486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A8BA-4489-BC56-478FAB2E486F}"/>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A8BA-4489-BC56-478FAB2E486F}"/>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8BB2-43AF-9380-FDD8BBD9BEAB}"/>
              </c:ext>
            </c:extLst>
          </c:dPt>
          <c:dLbls>
            <c:spPr>
              <a:solidFill>
                <a:sysClr val="window" lastClr="FFFFFF"/>
              </a:solidFill>
              <a:ln>
                <a:solidFill>
                  <a:sysClr val="windowText" lastClr="000000">
                    <a:lumMod val="65000"/>
                    <a:lumOff val="35000"/>
                  </a:sysClr>
                </a:solidFill>
              </a:ln>
              <a:effectLst/>
            </c:sp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Mercredi!$B$6:$B$16</c:f>
              <c:strCache>
                <c:ptCount val="11"/>
                <c:pt idx="0">
                  <c:v>Intervention (ticketing)</c:v>
                </c:pt>
                <c:pt idx="1">
                  <c:v>Rangement</c:v>
                </c:pt>
                <c:pt idx="2">
                  <c:v>Excel</c:v>
                </c:pt>
                <c:pt idx="3">
                  <c:v>Audio visuel</c:v>
                </c:pt>
                <c:pt idx="4">
                  <c:v>PC  voyager/participant</c:v>
                </c:pt>
                <c:pt idx="5">
                  <c:v>Autres</c:v>
                </c:pt>
                <c:pt idx="6">
                  <c:v>Check salle</c:v>
                </c:pt>
                <c:pt idx="7">
                  <c:v>Acquisition connaissances</c:v>
                </c:pt>
                <c:pt idx="8">
                  <c:v>Intervention (Chez l'IT)</c:v>
                </c:pt>
                <c:pt idx="9">
                  <c:v>Installation</c:v>
                </c:pt>
                <c:pt idx="10">
                  <c:v>Documentation</c:v>
                </c:pt>
              </c:strCache>
            </c:strRef>
          </c:cat>
          <c:val>
            <c:numRef>
              <c:f>Mercredi!$D$6:$D$16</c:f>
              <c:numCache>
                <c:formatCode>[$-F400]h:mm:ss\ AM/PM</c:formatCode>
                <c:ptCount val="11"/>
                <c:pt idx="2">
                  <c:v>6.9444444444444441E-3</c:v>
                </c:pt>
                <c:pt idx="5">
                  <c:v>3.472222222222222E-3</c:v>
                </c:pt>
                <c:pt idx="8">
                  <c:v>3.472222222222222E-3</c:v>
                </c:pt>
                <c:pt idx="9">
                  <c:v>0.30555555555555552</c:v>
                </c:pt>
                <c:pt idx="10">
                  <c:v>2.0833333333333332E-2</c:v>
                </c:pt>
              </c:numCache>
            </c:numRef>
          </c:val>
          <c:extLst>
            <c:ext xmlns:c16="http://schemas.microsoft.com/office/drawing/2014/chart" uri="{C3380CC4-5D6E-409C-BE32-E72D297353CC}">
              <c16:uniqueId val="{0000000A-B18E-4D85-951C-0CA738164B9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Jeudi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18D-43B9-9CAC-70293E19AAD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18D-43B9-9CAC-70293E19AAD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18D-43B9-9CAC-70293E19AAD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18D-43B9-9CAC-70293E19AAD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18D-43B9-9CAC-70293E19AAD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F3D-4B3A-85B5-660FA53FC5E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F3D-4B3A-85B5-660FA53FC5E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F3D-4B3A-85B5-660FA53FC5E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0F3D-4B3A-85B5-660FA53FC5EF}"/>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0F3D-4B3A-85B5-660FA53FC5EF}"/>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E76A-46D1-AEBE-7BBF29220A71}"/>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Jeudi!$B$6:$B$16</c:f>
              <c:strCache>
                <c:ptCount val="11"/>
                <c:pt idx="0">
                  <c:v>Intervention(ticketing)</c:v>
                </c:pt>
                <c:pt idx="1">
                  <c:v>PC voyager/participant</c:v>
                </c:pt>
                <c:pt idx="2">
                  <c:v>Check salle</c:v>
                </c:pt>
                <c:pt idx="3">
                  <c:v>Excel</c:v>
                </c:pt>
                <c:pt idx="4">
                  <c:v>Audio Visuel</c:v>
                </c:pt>
                <c:pt idx="5">
                  <c:v>Rangement</c:v>
                </c:pt>
                <c:pt idx="6">
                  <c:v>Meeting</c:v>
                </c:pt>
                <c:pt idx="7">
                  <c:v>Acquisition connaissances</c:v>
                </c:pt>
                <c:pt idx="8">
                  <c:v>Intervention (Chez l'IT)</c:v>
                </c:pt>
                <c:pt idx="9">
                  <c:v>Installation</c:v>
                </c:pt>
                <c:pt idx="10">
                  <c:v>Autres</c:v>
                </c:pt>
              </c:strCache>
            </c:strRef>
          </c:cat>
          <c:val>
            <c:numRef>
              <c:f>Jeudi!$D$6:$D$16</c:f>
              <c:numCache>
                <c:formatCode>[$-F400]h:mm:ss\ AM/PM</c:formatCode>
                <c:ptCount val="11"/>
                <c:pt idx="0">
                  <c:v>1.0416666666666666E-2</c:v>
                </c:pt>
                <c:pt idx="1">
                  <c:v>0.15277777777777776</c:v>
                </c:pt>
                <c:pt idx="2">
                  <c:v>1.7361111111111112E-2</c:v>
                </c:pt>
                <c:pt idx="3">
                  <c:v>2.4305555555555556E-2</c:v>
                </c:pt>
                <c:pt idx="8">
                  <c:v>2.0833333333333332E-2</c:v>
                </c:pt>
                <c:pt idx="9">
                  <c:v>7.6388888888888895E-2</c:v>
                </c:pt>
                <c:pt idx="10">
                  <c:v>3.125E-2</c:v>
                </c:pt>
              </c:numCache>
            </c:numRef>
          </c:val>
          <c:extLst>
            <c:ext xmlns:c16="http://schemas.microsoft.com/office/drawing/2014/chart" uri="{C3380CC4-5D6E-409C-BE32-E72D297353CC}">
              <c16:uniqueId val="{0000000A-B18D-43B9-9CAC-70293E19AAD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Vendredi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C05-4AD6-959A-2A9069E4512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C05-4AD6-959A-2A9069E4512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C05-4AD6-959A-2A9069E4512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C05-4AD6-959A-2A9069E4512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C05-4AD6-959A-2A9069E4512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E4CD-4E2A-AFCA-0EDD01669CB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E4CD-4E2A-AFCA-0EDD01669CB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E4CD-4E2A-AFCA-0EDD01669CB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E4CD-4E2A-AFCA-0EDD01669CBE}"/>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E4CD-4E2A-AFCA-0EDD01669CBE}"/>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B127-406D-AC09-D8D426620F6F}"/>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Vendredi!$B$6:$B$16</c:f>
              <c:strCache>
                <c:ptCount val="11"/>
                <c:pt idx="0">
                  <c:v>Intervention(ticketing)</c:v>
                </c:pt>
                <c:pt idx="1">
                  <c:v>PC voyager/participant</c:v>
                </c:pt>
                <c:pt idx="2">
                  <c:v>Check Salle</c:v>
                </c:pt>
                <c:pt idx="3">
                  <c:v>Excel</c:v>
                </c:pt>
                <c:pt idx="4">
                  <c:v>Audio Visuel</c:v>
                </c:pt>
                <c:pt idx="5">
                  <c:v>Rangement</c:v>
                </c:pt>
                <c:pt idx="6">
                  <c:v>Ipad</c:v>
                </c:pt>
                <c:pt idx="7">
                  <c:v>Documentation</c:v>
                </c:pt>
                <c:pt idx="8">
                  <c:v>Intervention (Chez l'IT)</c:v>
                </c:pt>
                <c:pt idx="9">
                  <c:v>Installation</c:v>
                </c:pt>
                <c:pt idx="10">
                  <c:v>Autres</c:v>
                </c:pt>
              </c:strCache>
            </c:strRef>
          </c:cat>
          <c:val>
            <c:numRef>
              <c:f>Vendredi!$D$6:$D$16</c:f>
              <c:numCache>
                <c:formatCode>[$-F400]h:mm:ss\ AM/PM</c:formatCode>
                <c:ptCount val="11"/>
                <c:pt idx="0">
                  <c:v>1.3888888888888888E-2</c:v>
                </c:pt>
                <c:pt idx="1">
                  <c:v>4.1666666666666664E-2</c:v>
                </c:pt>
                <c:pt idx="2">
                  <c:v>2.7777777777777776E-2</c:v>
                </c:pt>
                <c:pt idx="3">
                  <c:v>1.0416666666666666E-2</c:v>
                </c:pt>
                <c:pt idx="7">
                  <c:v>8.3333333333333329E-2</c:v>
                </c:pt>
                <c:pt idx="9">
                  <c:v>0.1423611111111111</c:v>
                </c:pt>
                <c:pt idx="10">
                  <c:v>1.7361111111111112E-2</c:v>
                </c:pt>
              </c:numCache>
            </c:numRef>
          </c:val>
          <c:extLst>
            <c:ext xmlns:c16="http://schemas.microsoft.com/office/drawing/2014/chart" uri="{C3380CC4-5D6E-409C-BE32-E72D297353CC}">
              <c16:uniqueId val="{0000000A-6C05-4AD6-959A-2A9069E45122}"/>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213751</xdr:colOff>
      <xdr:row>1</xdr:row>
      <xdr:rowOff>4948</xdr:rowOff>
    </xdr:from>
    <xdr:to>
      <xdr:col>14</xdr:col>
      <xdr:colOff>283882</xdr:colOff>
      <xdr:row>24</xdr:row>
      <xdr:rowOff>175559</xdr:rowOff>
    </xdr:to>
    <xdr:graphicFrame macro="">
      <xdr:nvGraphicFramePr>
        <xdr:cNvPr id="5" name="Graphique 4">
          <a:extLst>
            <a:ext uri="{FF2B5EF4-FFF2-40B4-BE49-F238E27FC236}">
              <a16:creationId xmlns:a16="http://schemas.microsoft.com/office/drawing/2014/main" id="{18E387DE-8CF9-4DD3-9A17-C4D8549A77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225516</xdr:colOff>
      <xdr:row>0</xdr:row>
      <xdr:rowOff>157027</xdr:rowOff>
    </xdr:from>
    <xdr:to>
      <xdr:col>13</xdr:col>
      <xdr:colOff>466724</xdr:colOff>
      <xdr:row>30</xdr:row>
      <xdr:rowOff>38100</xdr:rowOff>
    </xdr:to>
    <xdr:graphicFrame macro="">
      <xdr:nvGraphicFramePr>
        <xdr:cNvPr id="3" name="Graphique 3">
          <a:extLst>
            <a:ext uri="{FF2B5EF4-FFF2-40B4-BE49-F238E27FC236}">
              <a16:creationId xmlns:a16="http://schemas.microsoft.com/office/drawing/2014/main" id="{9C6D9516-C1A4-4B8A-AC37-CAB634196C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273788</xdr:colOff>
      <xdr:row>1</xdr:row>
      <xdr:rowOff>3234</xdr:rowOff>
    </xdr:from>
    <xdr:to>
      <xdr:col>14</xdr:col>
      <xdr:colOff>285750</xdr:colOff>
      <xdr:row>23</xdr:row>
      <xdr:rowOff>85725</xdr:rowOff>
    </xdr:to>
    <xdr:graphicFrame macro="">
      <xdr:nvGraphicFramePr>
        <xdr:cNvPr id="2" name="Graphique 2">
          <a:extLst>
            <a:ext uri="{FF2B5EF4-FFF2-40B4-BE49-F238E27FC236}">
              <a16:creationId xmlns:a16="http://schemas.microsoft.com/office/drawing/2014/main" id="{5D854C20-E91F-4CBF-9FA9-DA314AD1E4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417448</xdr:colOff>
      <xdr:row>0</xdr:row>
      <xdr:rowOff>102881</xdr:rowOff>
    </xdr:from>
    <xdr:to>
      <xdr:col>12</xdr:col>
      <xdr:colOff>752475</xdr:colOff>
      <xdr:row>26</xdr:row>
      <xdr:rowOff>104775</xdr:rowOff>
    </xdr:to>
    <xdr:graphicFrame macro="">
      <xdr:nvGraphicFramePr>
        <xdr:cNvPr id="2" name="Graphique 2">
          <a:extLst>
            <a:ext uri="{FF2B5EF4-FFF2-40B4-BE49-F238E27FC236}">
              <a16:creationId xmlns:a16="http://schemas.microsoft.com/office/drawing/2014/main" id="{9A596371-50CC-464C-A93D-487BDD8703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482750</xdr:colOff>
      <xdr:row>2</xdr:row>
      <xdr:rowOff>70537</xdr:rowOff>
    </xdr:from>
    <xdr:to>
      <xdr:col>12</xdr:col>
      <xdr:colOff>523874</xdr:colOff>
      <xdr:row>29</xdr:row>
      <xdr:rowOff>38100</xdr:rowOff>
    </xdr:to>
    <xdr:graphicFrame macro="">
      <xdr:nvGraphicFramePr>
        <xdr:cNvPr id="2" name="Graphique 2">
          <a:extLst>
            <a:ext uri="{FF2B5EF4-FFF2-40B4-BE49-F238E27FC236}">
              <a16:creationId xmlns:a16="http://schemas.microsoft.com/office/drawing/2014/main" id="{68BF470F-3A15-421E-847D-668B4546A9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584406</xdr:colOff>
      <xdr:row>2</xdr:row>
      <xdr:rowOff>95441</xdr:rowOff>
    </xdr:from>
    <xdr:to>
      <xdr:col>11</xdr:col>
      <xdr:colOff>657225</xdr:colOff>
      <xdr:row>20</xdr:row>
      <xdr:rowOff>104774</xdr:rowOff>
    </xdr:to>
    <xdr:graphicFrame macro="">
      <xdr:nvGraphicFramePr>
        <xdr:cNvPr id="2" name="Graphique 2">
          <a:extLst>
            <a:ext uri="{FF2B5EF4-FFF2-40B4-BE49-F238E27FC236}">
              <a16:creationId xmlns:a16="http://schemas.microsoft.com/office/drawing/2014/main" id="{C6757036-CBD6-41D9-99AA-486E246D24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603D8-C251-4269-BA1D-FE4378604C07}">
  <dimension ref="B1:F34"/>
  <sheetViews>
    <sheetView tabSelected="1" zoomScale="145" zoomScaleNormal="145" workbookViewId="0">
      <selection activeCell="G21" sqref="G21"/>
    </sheetView>
  </sheetViews>
  <sheetFormatPr defaultColWidth="11.42578125" defaultRowHeight="15" x14ac:dyDescent="0.25"/>
  <cols>
    <col min="2" max="2" width="25.28515625" customWidth="1"/>
    <col min="8" max="8" width="24.140625" customWidth="1"/>
  </cols>
  <sheetData>
    <row r="1" spans="2:3" ht="15.75" thickBot="1" x14ac:dyDescent="0.3"/>
    <row r="2" spans="2:3" ht="19.5" thickTop="1" x14ac:dyDescent="0.3">
      <c r="B2" s="32" t="s">
        <v>19</v>
      </c>
      <c r="C2" s="33" t="s">
        <v>18</v>
      </c>
    </row>
    <row r="3" spans="2:3" x14ac:dyDescent="0.25">
      <c r="B3" s="30" t="s">
        <v>22</v>
      </c>
      <c r="C3" s="34">
        <f>SUM(Mardi!D6,Jeudi!D6,Vendredi!D6)</f>
        <v>7.6388888888888895E-2</v>
      </c>
    </row>
    <row r="4" spans="2:3" x14ac:dyDescent="0.25">
      <c r="B4" s="30" t="s">
        <v>5</v>
      </c>
      <c r="C4" s="34"/>
    </row>
    <row r="5" spans="2:3" x14ac:dyDescent="0.25">
      <c r="B5" s="30" t="s">
        <v>25</v>
      </c>
      <c r="C5" s="34">
        <f>SUM(Jeudi!D8,Vendredi!D8)</f>
        <v>4.5138888888888888E-2</v>
      </c>
    </row>
    <row r="6" spans="2:3" x14ac:dyDescent="0.25">
      <c r="B6" s="30" t="s">
        <v>6</v>
      </c>
      <c r="C6" s="34"/>
    </row>
    <row r="7" spans="2:3" x14ac:dyDescent="0.25">
      <c r="B7" s="30" t="s">
        <v>7</v>
      </c>
      <c r="C7" s="34">
        <f>SUM(Mardi!D10)</f>
        <v>1.3888888888888888E-2</v>
      </c>
    </row>
    <row r="8" spans="2:3" x14ac:dyDescent="0.25">
      <c r="B8" s="30" t="s">
        <v>12</v>
      </c>
      <c r="C8" s="34">
        <f>SUM(Mardi!D11,Jeudi!D7,Vendredi!D7)</f>
        <v>0.20138888888888887</v>
      </c>
    </row>
    <row r="9" spans="2:3" x14ac:dyDescent="0.25">
      <c r="B9" s="30" t="s">
        <v>13</v>
      </c>
      <c r="C9" s="34">
        <f>SUM(Mercredi!D16,Vendredi!D13)</f>
        <v>0.10416666666666666</v>
      </c>
    </row>
    <row r="10" spans="2:3" x14ac:dyDescent="0.25">
      <c r="B10" s="30" t="s">
        <v>14</v>
      </c>
      <c r="C10" s="34"/>
    </row>
    <row r="11" spans="2:3" x14ac:dyDescent="0.25">
      <c r="B11" s="30" t="s">
        <v>21</v>
      </c>
      <c r="C11" s="34">
        <f>SUM(Mardi!D14,Mercredi!D14,Jeudi!D14)</f>
        <v>4.5138888888888881E-2</v>
      </c>
    </row>
    <row r="12" spans="2:3" x14ac:dyDescent="0.25">
      <c r="B12" s="30" t="s">
        <v>27</v>
      </c>
      <c r="C12" s="34">
        <f>SUM(Mardi!D17,Mercredi!D11,Jeudi!D16,Vendredi!D16)</f>
        <v>9.375E-2</v>
      </c>
    </row>
    <row r="13" spans="2:3" x14ac:dyDescent="0.25">
      <c r="B13" s="30" t="s">
        <v>17</v>
      </c>
      <c r="C13" s="34"/>
    </row>
    <row r="14" spans="2:3" x14ac:dyDescent="0.25">
      <c r="B14" s="30" t="s">
        <v>20</v>
      </c>
      <c r="C14" s="34">
        <f>SUM(Mardi!D8,Mercredi!D8,Jeudi!D9,Vendredi!D9)</f>
        <v>0.10416666666666667</v>
      </c>
    </row>
    <row r="15" spans="2:3" x14ac:dyDescent="0.25">
      <c r="B15" s="30" t="s">
        <v>15</v>
      </c>
      <c r="C15" s="34">
        <f>SUM(Mardi!D15,Mercredi!D15,Jeudi!D15,Vendredi!D15)</f>
        <v>0.67361111111111116</v>
      </c>
    </row>
    <row r="16" spans="2:3" x14ac:dyDescent="0.25">
      <c r="B16" s="30" t="s">
        <v>32</v>
      </c>
      <c r="C16" s="34"/>
    </row>
    <row r="17" spans="2:6" ht="15.75" thickBot="1" x14ac:dyDescent="0.3">
      <c r="B17" s="31" t="s">
        <v>33</v>
      </c>
      <c r="C17" s="35"/>
    </row>
    <row r="18" spans="2:6" ht="16.5" thickTop="1" thickBot="1" x14ac:dyDescent="0.3">
      <c r="B18" s="31" t="s">
        <v>29</v>
      </c>
      <c r="C18" s="36">
        <f>SUM(C3:C17)</f>
        <v>1.3576388888888888</v>
      </c>
    </row>
    <row r="19" spans="2:6" ht="15.75" thickTop="1" x14ac:dyDescent="0.25"/>
    <row r="21" spans="2:6" ht="14.85" customHeight="1" x14ac:dyDescent="0.25">
      <c r="B21" s="37" t="s">
        <v>61</v>
      </c>
      <c r="C21" s="37"/>
      <c r="D21" s="37"/>
      <c r="E21" s="37"/>
      <c r="F21" s="37"/>
    </row>
    <row r="22" spans="2:6" ht="14.85" customHeight="1" x14ac:dyDescent="0.25">
      <c r="B22" s="37"/>
      <c r="C22" s="37"/>
      <c r="D22" s="37"/>
      <c r="E22" s="37"/>
      <c r="F22" s="37"/>
    </row>
    <row r="23" spans="2:6" ht="14.85" customHeight="1" x14ac:dyDescent="0.25">
      <c r="B23" s="37"/>
      <c r="C23" s="37"/>
      <c r="D23" s="37"/>
      <c r="E23" s="37"/>
      <c r="F23" s="37"/>
    </row>
    <row r="24" spans="2:6" ht="14.85" customHeight="1" x14ac:dyDescent="0.25">
      <c r="B24" s="37"/>
      <c r="C24" s="37"/>
      <c r="D24" s="37"/>
      <c r="E24" s="37"/>
      <c r="F24" s="37"/>
    </row>
    <row r="25" spans="2:6" ht="14.85" customHeight="1" x14ac:dyDescent="0.25">
      <c r="B25" s="37"/>
      <c r="C25" s="37"/>
      <c r="D25" s="37"/>
      <c r="E25" s="37"/>
      <c r="F25" s="37"/>
    </row>
    <row r="26" spans="2:6" ht="14.85" customHeight="1" x14ac:dyDescent="0.25">
      <c r="B26" s="37"/>
      <c r="C26" s="37"/>
      <c r="D26" s="37"/>
      <c r="E26" s="37"/>
      <c r="F26" s="37"/>
    </row>
    <row r="27" spans="2:6" ht="14.85" customHeight="1" x14ac:dyDescent="0.25">
      <c r="B27" s="37"/>
      <c r="C27" s="37"/>
      <c r="D27" s="37"/>
      <c r="E27" s="37"/>
      <c r="F27" s="37"/>
    </row>
    <row r="28" spans="2:6" ht="14.85" customHeight="1" x14ac:dyDescent="0.25">
      <c r="B28" s="37"/>
      <c r="C28" s="37"/>
      <c r="D28" s="37"/>
      <c r="E28" s="37"/>
      <c r="F28" s="37"/>
    </row>
    <row r="29" spans="2:6" ht="15" customHeight="1" x14ac:dyDescent="0.25">
      <c r="B29" s="37"/>
      <c r="C29" s="37"/>
      <c r="D29" s="37"/>
      <c r="E29" s="37"/>
      <c r="F29" s="37"/>
    </row>
    <row r="30" spans="2:6" ht="15" customHeight="1" x14ac:dyDescent="0.25">
      <c r="B30" s="37"/>
      <c r="C30" s="37"/>
      <c r="D30" s="37"/>
      <c r="E30" s="37"/>
      <c r="F30" s="37"/>
    </row>
    <row r="31" spans="2:6" ht="15" customHeight="1" x14ac:dyDescent="0.25">
      <c r="B31" s="37"/>
      <c r="C31" s="37"/>
      <c r="D31" s="37"/>
      <c r="E31" s="37"/>
      <c r="F31" s="37"/>
    </row>
    <row r="32" spans="2:6" x14ac:dyDescent="0.25">
      <c r="B32" s="37"/>
      <c r="C32" s="37"/>
      <c r="D32" s="37"/>
      <c r="E32" s="37"/>
      <c r="F32" s="37"/>
    </row>
    <row r="33" spans="2:6" x14ac:dyDescent="0.25">
      <c r="B33" s="37"/>
      <c r="C33" s="37"/>
      <c r="D33" s="37"/>
      <c r="E33" s="37"/>
      <c r="F33" s="37"/>
    </row>
    <row r="34" spans="2:6" x14ac:dyDescent="0.25">
      <c r="B34" s="37"/>
      <c r="C34" s="37"/>
      <c r="D34" s="37"/>
      <c r="E34" s="37"/>
      <c r="F34" s="37"/>
    </row>
  </sheetData>
  <mergeCells count="1">
    <mergeCell ref="B21:F34"/>
  </mergeCells>
  <pageMargins left="0.7" right="0.7" top="0.75" bottom="0.75" header="0.3" footer="0.3"/>
  <pageSetup paperSize="9"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9663C-6641-4F8A-93C7-146E7A44F891}">
  <dimension ref="B2:H21"/>
  <sheetViews>
    <sheetView zoomScale="115" zoomScaleNormal="115" workbookViewId="0">
      <selection activeCell="C24" sqref="C24"/>
    </sheetView>
  </sheetViews>
  <sheetFormatPr defaultColWidth="11.42578125" defaultRowHeight="15" x14ac:dyDescent="0.25"/>
  <cols>
    <col min="2" max="2" width="24.7109375" customWidth="1"/>
    <col min="3" max="3" width="100.28515625" style="6" customWidth="1"/>
    <col min="8" max="8" width="14.7109375" customWidth="1"/>
    <col min="9" max="9" width="17.140625" customWidth="1"/>
  </cols>
  <sheetData>
    <row r="2" spans="2:5" ht="15.75" thickBot="1" x14ac:dyDescent="0.3">
      <c r="B2" t="s">
        <v>10</v>
      </c>
      <c r="C2" s="5">
        <v>0.33333333333333331</v>
      </c>
    </row>
    <row r="3" spans="2:5" ht="30" thickTop="1" thickBot="1" x14ac:dyDescent="0.5">
      <c r="B3" s="38" t="s">
        <v>0</v>
      </c>
      <c r="C3" s="38"/>
      <c r="D3" s="38"/>
      <c r="E3" s="2"/>
    </row>
    <row r="4" spans="2:5" ht="20.25" thickTop="1" thickBot="1" x14ac:dyDescent="0.35">
      <c r="B4" s="20" t="s">
        <v>19</v>
      </c>
      <c r="C4" s="21" t="s">
        <v>16</v>
      </c>
      <c r="D4" s="20" t="s">
        <v>18</v>
      </c>
      <c r="E4" s="4"/>
    </row>
    <row r="5" spans="2:5" ht="15.75" thickTop="1" x14ac:dyDescent="0.25">
      <c r="B5" s="17" t="s">
        <v>22</v>
      </c>
      <c r="C5" s="18"/>
      <c r="D5" s="19"/>
      <c r="E5" s="1"/>
    </row>
    <row r="6" spans="2:5" x14ac:dyDescent="0.25">
      <c r="B6" s="7" t="s">
        <v>5</v>
      </c>
      <c r="C6" s="8"/>
      <c r="D6" s="9"/>
      <c r="E6" s="1"/>
    </row>
    <row r="7" spans="2:5" x14ac:dyDescent="0.25">
      <c r="B7" s="7" t="s">
        <v>32</v>
      </c>
      <c r="C7" s="8"/>
      <c r="D7" s="9"/>
      <c r="E7" s="1"/>
    </row>
    <row r="8" spans="2:5" x14ac:dyDescent="0.25">
      <c r="B8" s="7" t="s">
        <v>6</v>
      </c>
      <c r="C8" s="8"/>
      <c r="D8" s="9"/>
      <c r="E8" s="1"/>
    </row>
    <row r="9" spans="2:5" x14ac:dyDescent="0.25">
      <c r="B9" s="7" t="s">
        <v>7</v>
      </c>
      <c r="C9" s="10"/>
      <c r="D9" s="9"/>
      <c r="E9" s="1"/>
    </row>
    <row r="10" spans="2:5" x14ac:dyDescent="0.25">
      <c r="B10" s="7" t="s">
        <v>12</v>
      </c>
      <c r="C10" s="8"/>
      <c r="D10" s="11"/>
      <c r="E10" s="1"/>
    </row>
    <row r="11" spans="2:5" x14ac:dyDescent="0.25">
      <c r="B11" s="7" t="s">
        <v>15</v>
      </c>
      <c r="C11" s="8"/>
      <c r="D11" s="11"/>
      <c r="E11" s="1"/>
    </row>
    <row r="12" spans="2:5" x14ac:dyDescent="0.25">
      <c r="B12" s="7" t="s">
        <v>33</v>
      </c>
      <c r="C12" s="8"/>
      <c r="D12" s="11"/>
      <c r="E12" s="1"/>
    </row>
    <row r="13" spans="2:5" x14ac:dyDescent="0.25">
      <c r="B13" s="7" t="s">
        <v>21</v>
      </c>
      <c r="C13" s="8"/>
      <c r="D13" s="11"/>
      <c r="E13" s="1"/>
    </row>
    <row r="14" spans="2:5" x14ac:dyDescent="0.25">
      <c r="B14" s="7" t="s">
        <v>27</v>
      </c>
      <c r="C14" s="8"/>
      <c r="D14" s="11"/>
      <c r="E14" s="1"/>
    </row>
    <row r="15" spans="2:5" x14ac:dyDescent="0.25">
      <c r="B15" s="7" t="s">
        <v>17</v>
      </c>
      <c r="C15" s="8"/>
      <c r="D15" s="11"/>
      <c r="E15" s="1"/>
    </row>
    <row r="16" spans="2:5" ht="15.75" thickBot="1" x14ac:dyDescent="0.3">
      <c r="B16" s="12" t="s">
        <v>20</v>
      </c>
      <c r="C16" s="13"/>
      <c r="D16" s="14"/>
    </row>
    <row r="17" spans="2:8" ht="20.25" thickTop="1" thickBot="1" x14ac:dyDescent="0.35">
      <c r="B17" s="15" t="s">
        <v>8</v>
      </c>
      <c r="C17" s="39">
        <f>SUM(D5:D16)</f>
        <v>0</v>
      </c>
      <c r="D17" s="39"/>
    </row>
    <row r="18" spans="2:8" ht="15.75" thickTop="1" x14ac:dyDescent="0.25">
      <c r="D18" s="1"/>
      <c r="E18" s="1"/>
    </row>
    <row r="19" spans="2:8" x14ac:dyDescent="0.25">
      <c r="B19" t="s">
        <v>9</v>
      </c>
      <c r="C19" s="5">
        <f>IF(C17&gt;C2,C17-C2,0)</f>
        <v>0</v>
      </c>
      <c r="F19" s="1"/>
      <c r="G19" s="1"/>
      <c r="H19" s="1"/>
    </row>
    <row r="21" spans="2:8" x14ac:dyDescent="0.25">
      <c r="C21" s="6" t="s">
        <v>35</v>
      </c>
    </row>
  </sheetData>
  <mergeCells count="2">
    <mergeCell ref="B3:D3"/>
    <mergeCell ref="C17:D17"/>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E3190-40E7-4E85-BBA3-B0BF2DF1F78F}">
  <dimension ref="B2:E20"/>
  <sheetViews>
    <sheetView zoomScaleNormal="100" workbookViewId="0">
      <selection activeCell="D6" sqref="D6"/>
    </sheetView>
  </sheetViews>
  <sheetFormatPr defaultColWidth="11.42578125" defaultRowHeight="15" x14ac:dyDescent="0.25"/>
  <cols>
    <col min="2" max="2" width="24.7109375" customWidth="1"/>
    <col min="3" max="3" width="89.5703125" customWidth="1"/>
    <col min="8" max="8" width="14.7109375" customWidth="1"/>
    <col min="9" max="9" width="17.140625" customWidth="1"/>
  </cols>
  <sheetData>
    <row r="2" spans="2:5" x14ac:dyDescent="0.25">
      <c r="B2" t="s">
        <v>10</v>
      </c>
      <c r="C2" s="1">
        <v>0.33333333333333331</v>
      </c>
    </row>
    <row r="3" spans="2:5" ht="15.75" thickBot="1" x14ac:dyDescent="0.3"/>
    <row r="4" spans="2:5" ht="30" thickTop="1" thickBot="1" x14ac:dyDescent="0.5">
      <c r="B4" s="38" t="s">
        <v>1</v>
      </c>
      <c r="C4" s="38"/>
      <c r="D4" s="38"/>
      <c r="E4" s="2"/>
    </row>
    <row r="5" spans="2:5" ht="20.25" thickTop="1" thickBot="1" x14ac:dyDescent="0.35">
      <c r="B5" s="20" t="s">
        <v>19</v>
      </c>
      <c r="C5" s="20" t="s">
        <v>16</v>
      </c>
      <c r="D5" s="20" t="s">
        <v>18</v>
      </c>
      <c r="E5" s="3"/>
    </row>
    <row r="6" spans="2:5" ht="45.75" thickTop="1" x14ac:dyDescent="0.25">
      <c r="B6" s="17" t="s">
        <v>22</v>
      </c>
      <c r="C6" s="24" t="s">
        <v>42</v>
      </c>
      <c r="D6" s="27">
        <v>5.2083333333333336E-2</v>
      </c>
    </row>
    <row r="7" spans="2:5" x14ac:dyDescent="0.25">
      <c r="B7" s="7" t="s">
        <v>5</v>
      </c>
      <c r="C7" s="23"/>
      <c r="D7" s="28"/>
    </row>
    <row r="8" spans="2:5" ht="45" x14ac:dyDescent="0.25">
      <c r="B8" s="7" t="s">
        <v>20</v>
      </c>
      <c r="C8" s="23" t="s">
        <v>36</v>
      </c>
      <c r="D8" s="28">
        <v>6.25E-2</v>
      </c>
    </row>
    <row r="9" spans="2:5" x14ac:dyDescent="0.25">
      <c r="B9" s="7" t="s">
        <v>6</v>
      </c>
      <c r="C9" s="23"/>
      <c r="D9" s="28"/>
    </row>
    <row r="10" spans="2:5" ht="45" x14ac:dyDescent="0.25">
      <c r="B10" s="7" t="s">
        <v>7</v>
      </c>
      <c r="C10" s="23" t="s">
        <v>37</v>
      </c>
      <c r="D10" s="28">
        <v>1.3888888888888888E-2</v>
      </c>
    </row>
    <row r="11" spans="2:5" x14ac:dyDescent="0.25">
      <c r="B11" s="7" t="s">
        <v>12</v>
      </c>
      <c r="C11" s="25" t="s">
        <v>40</v>
      </c>
      <c r="D11" s="28">
        <v>6.9444444444444441E-3</v>
      </c>
    </row>
    <row r="12" spans="2:5" x14ac:dyDescent="0.25">
      <c r="B12" s="7" t="s">
        <v>28</v>
      </c>
      <c r="C12" s="25"/>
      <c r="D12" s="28"/>
    </row>
    <row r="13" spans="2:5" x14ac:dyDescent="0.25">
      <c r="B13" s="7" t="s">
        <v>14</v>
      </c>
      <c r="C13" s="25"/>
      <c r="D13" s="28"/>
    </row>
    <row r="14" spans="2:5" ht="60" x14ac:dyDescent="0.25">
      <c r="B14" s="7" t="s">
        <v>21</v>
      </c>
      <c r="C14" s="25" t="s">
        <v>41</v>
      </c>
      <c r="D14" s="28">
        <v>2.0833333333333332E-2</v>
      </c>
    </row>
    <row r="15" spans="2:5" ht="45" x14ac:dyDescent="0.25">
      <c r="B15" s="7" t="s">
        <v>15</v>
      </c>
      <c r="C15" s="25" t="s">
        <v>39</v>
      </c>
      <c r="D15" s="28">
        <v>0.14930555555555555</v>
      </c>
    </row>
    <row r="16" spans="2:5" x14ac:dyDescent="0.25">
      <c r="B16" s="7" t="s">
        <v>17</v>
      </c>
      <c r="C16" s="25"/>
      <c r="D16" s="28"/>
    </row>
    <row r="17" spans="2:4" ht="120.75" thickBot="1" x14ac:dyDescent="0.3">
      <c r="B17" s="16" t="s">
        <v>23</v>
      </c>
      <c r="C17" s="26" t="s">
        <v>38</v>
      </c>
      <c r="D17" s="29">
        <v>4.1666666666666664E-2</v>
      </c>
    </row>
    <row r="18" spans="2:4" ht="20.25" thickTop="1" thickBot="1" x14ac:dyDescent="0.35">
      <c r="B18" s="15" t="s">
        <v>8</v>
      </c>
      <c r="C18" s="39">
        <f>SUM(D6:D17)</f>
        <v>0.34722222222222227</v>
      </c>
      <c r="D18" s="39"/>
    </row>
    <row r="19" spans="2:4" ht="15.75" thickTop="1" x14ac:dyDescent="0.25"/>
    <row r="20" spans="2:4" x14ac:dyDescent="0.25">
      <c r="B20" t="s">
        <v>9</v>
      </c>
      <c r="C20" s="1">
        <f>IF(C18&gt;C2,C18-C2,0)</f>
        <v>1.3888888888888951E-2</v>
      </c>
    </row>
  </sheetData>
  <mergeCells count="2">
    <mergeCell ref="B4:D4"/>
    <mergeCell ref="C18:D18"/>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292B0-CD36-4638-9419-DEC18F30F2BE}">
  <dimension ref="A2:E20"/>
  <sheetViews>
    <sheetView zoomScale="130" zoomScaleNormal="130" workbookViewId="0">
      <selection activeCell="E15" sqref="E15"/>
    </sheetView>
  </sheetViews>
  <sheetFormatPr defaultColWidth="11.42578125" defaultRowHeight="15" x14ac:dyDescent="0.25"/>
  <cols>
    <col min="2" max="2" width="24.140625" customWidth="1"/>
    <col min="3" max="3" width="92.42578125" customWidth="1"/>
    <col min="8" max="8" width="14.7109375" customWidth="1"/>
    <col min="9" max="9" width="17.140625" customWidth="1"/>
  </cols>
  <sheetData>
    <row r="2" spans="1:5" x14ac:dyDescent="0.25">
      <c r="B2" t="s">
        <v>10</v>
      </c>
      <c r="C2" s="1">
        <v>0.33333333333333331</v>
      </c>
    </row>
    <row r="3" spans="1:5" ht="15.75" thickBot="1" x14ac:dyDescent="0.3"/>
    <row r="4" spans="1:5" ht="30" thickTop="1" thickBot="1" x14ac:dyDescent="0.5">
      <c r="B4" s="38" t="s">
        <v>2</v>
      </c>
      <c r="C4" s="38"/>
      <c r="D4" s="38"/>
    </row>
    <row r="5" spans="1:5" ht="20.25" thickTop="1" thickBot="1" x14ac:dyDescent="0.35">
      <c r="B5" s="20" t="s">
        <v>19</v>
      </c>
      <c r="C5" s="20" t="s">
        <v>16</v>
      </c>
      <c r="D5" s="20" t="s">
        <v>18</v>
      </c>
      <c r="E5" s="3"/>
    </row>
    <row r="6" spans="1:5" ht="15.75" thickTop="1" x14ac:dyDescent="0.25">
      <c r="B6" s="17" t="s">
        <v>22</v>
      </c>
      <c r="C6" s="24"/>
      <c r="D6" s="22"/>
    </row>
    <row r="7" spans="1:5" x14ac:dyDescent="0.25">
      <c r="B7" s="7" t="s">
        <v>33</v>
      </c>
      <c r="C7" s="23"/>
      <c r="D7" s="11"/>
    </row>
    <row r="8" spans="1:5" x14ac:dyDescent="0.25">
      <c r="A8" t="s">
        <v>11</v>
      </c>
      <c r="B8" s="7" t="s">
        <v>20</v>
      </c>
      <c r="C8" s="23" t="s">
        <v>43</v>
      </c>
      <c r="D8" s="11">
        <v>6.9444444444444441E-3</v>
      </c>
    </row>
    <row r="9" spans="1:5" x14ac:dyDescent="0.25">
      <c r="B9" s="7" t="s">
        <v>34</v>
      </c>
      <c r="C9" s="23"/>
      <c r="D9" s="11"/>
    </row>
    <row r="10" spans="1:5" x14ac:dyDescent="0.25">
      <c r="B10" s="7" t="s">
        <v>30</v>
      </c>
      <c r="C10" s="23"/>
      <c r="D10" s="11"/>
    </row>
    <row r="11" spans="1:5" x14ac:dyDescent="0.25">
      <c r="B11" s="7" t="s">
        <v>27</v>
      </c>
      <c r="C11" s="25" t="s">
        <v>45</v>
      </c>
      <c r="D11" s="11">
        <v>3.472222222222222E-3</v>
      </c>
    </row>
    <row r="12" spans="1:5" x14ac:dyDescent="0.25">
      <c r="B12" s="7" t="s">
        <v>31</v>
      </c>
      <c r="C12" s="25"/>
      <c r="D12" s="11"/>
    </row>
    <row r="13" spans="1:5" x14ac:dyDescent="0.25">
      <c r="B13" s="7" t="s">
        <v>14</v>
      </c>
      <c r="C13" s="25"/>
      <c r="D13" s="11"/>
    </row>
    <row r="14" spans="1:5" x14ac:dyDescent="0.25">
      <c r="B14" s="7" t="s">
        <v>24</v>
      </c>
      <c r="C14" s="25" t="s">
        <v>44</v>
      </c>
      <c r="D14" s="11">
        <v>3.472222222222222E-3</v>
      </c>
    </row>
    <row r="15" spans="1:5" ht="45" x14ac:dyDescent="0.25">
      <c r="B15" s="7" t="s">
        <v>15</v>
      </c>
      <c r="C15" s="25" t="s">
        <v>46</v>
      </c>
      <c r="D15" s="11">
        <v>0.30555555555555552</v>
      </c>
    </row>
    <row r="16" spans="1:5" ht="15.75" thickBot="1" x14ac:dyDescent="0.3">
      <c r="B16" s="12" t="s">
        <v>13</v>
      </c>
      <c r="C16" s="13" t="s">
        <v>47</v>
      </c>
      <c r="D16" s="14">
        <v>2.0833333333333332E-2</v>
      </c>
    </row>
    <row r="17" spans="2:4" ht="20.25" thickTop="1" thickBot="1" x14ac:dyDescent="0.35">
      <c r="B17" s="15" t="s">
        <v>8</v>
      </c>
      <c r="C17" s="39">
        <f>SUM(D6:D16)</f>
        <v>0.34027777777777773</v>
      </c>
      <c r="D17" s="39"/>
    </row>
    <row r="18" spans="2:4" ht="15.75" thickTop="1" x14ac:dyDescent="0.25"/>
    <row r="20" spans="2:4" x14ac:dyDescent="0.25">
      <c r="B20" t="s">
        <v>9</v>
      </c>
      <c r="C20" s="1">
        <f>IF(C17&gt;C2,C17-C2,0)</f>
        <v>6.9444444444444198E-3</v>
      </c>
    </row>
  </sheetData>
  <mergeCells count="2">
    <mergeCell ref="B4:D4"/>
    <mergeCell ref="C17:D17"/>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C0D2E-DF2C-46FF-88AF-6B2EDFD4B8A9}">
  <dimension ref="A2:D20"/>
  <sheetViews>
    <sheetView zoomScale="130" zoomScaleNormal="130" workbookViewId="0">
      <selection activeCell="D6" sqref="D6"/>
    </sheetView>
  </sheetViews>
  <sheetFormatPr defaultColWidth="11.42578125" defaultRowHeight="15" x14ac:dyDescent="0.25"/>
  <cols>
    <col min="2" max="2" width="24.140625" customWidth="1"/>
    <col min="3" max="3" width="88.140625" customWidth="1"/>
    <col min="8" max="8" width="14.7109375" customWidth="1"/>
    <col min="9" max="9" width="17.140625" customWidth="1"/>
  </cols>
  <sheetData>
    <row r="2" spans="1:4" x14ac:dyDescent="0.25">
      <c r="B2" t="s">
        <v>10</v>
      </c>
      <c r="C2" s="1">
        <v>0.33333333333333331</v>
      </c>
    </row>
    <row r="3" spans="1:4" ht="15.75" thickBot="1" x14ac:dyDescent="0.3"/>
    <row r="4" spans="1:4" ht="30" thickTop="1" thickBot="1" x14ac:dyDescent="0.5">
      <c r="B4" s="38" t="s">
        <v>3</v>
      </c>
      <c r="C4" s="38"/>
      <c r="D4" s="38"/>
    </row>
    <row r="5" spans="1:4" ht="20.25" thickTop="1" thickBot="1" x14ac:dyDescent="0.35">
      <c r="B5" s="20" t="s">
        <v>19</v>
      </c>
      <c r="C5" s="20" t="s">
        <v>16</v>
      </c>
      <c r="D5" s="20" t="s">
        <v>18</v>
      </c>
    </row>
    <row r="6" spans="1:4" ht="15.75" thickTop="1" x14ac:dyDescent="0.25">
      <c r="B6" s="17" t="s">
        <v>26</v>
      </c>
      <c r="C6" s="24" t="s">
        <v>48</v>
      </c>
      <c r="D6" s="22">
        <v>1.0416666666666666E-2</v>
      </c>
    </row>
    <row r="7" spans="1:4" x14ac:dyDescent="0.25">
      <c r="B7" s="7" t="s">
        <v>12</v>
      </c>
      <c r="C7" s="23" t="s">
        <v>53</v>
      </c>
      <c r="D7" s="11">
        <v>0.15277777777777776</v>
      </c>
    </row>
    <row r="8" spans="1:4" x14ac:dyDescent="0.25">
      <c r="A8" t="s">
        <v>11</v>
      </c>
      <c r="B8" s="7" t="s">
        <v>31</v>
      </c>
      <c r="C8" s="23" t="s">
        <v>52</v>
      </c>
      <c r="D8" s="11">
        <v>1.7361111111111112E-2</v>
      </c>
    </row>
    <row r="9" spans="1:4" ht="60" x14ac:dyDescent="0.25">
      <c r="B9" s="7" t="s">
        <v>20</v>
      </c>
      <c r="C9" s="23" t="s">
        <v>51</v>
      </c>
      <c r="D9" s="11">
        <v>2.4305555555555556E-2</v>
      </c>
    </row>
    <row r="10" spans="1:4" x14ac:dyDescent="0.25">
      <c r="B10" s="7" t="s">
        <v>7</v>
      </c>
      <c r="C10" s="23"/>
      <c r="D10" s="11"/>
    </row>
    <row r="11" spans="1:4" x14ac:dyDescent="0.25">
      <c r="B11" s="7" t="s">
        <v>33</v>
      </c>
      <c r="C11" s="25"/>
      <c r="D11" s="11"/>
    </row>
    <row r="12" spans="1:4" x14ac:dyDescent="0.25">
      <c r="B12" s="7" t="s">
        <v>17</v>
      </c>
      <c r="C12" s="25"/>
      <c r="D12" s="11"/>
    </row>
    <row r="13" spans="1:4" x14ac:dyDescent="0.25">
      <c r="B13" s="7" t="s">
        <v>14</v>
      </c>
      <c r="C13" s="25"/>
      <c r="D13" s="11"/>
    </row>
    <row r="14" spans="1:4" ht="75" x14ac:dyDescent="0.25">
      <c r="B14" s="7" t="s">
        <v>24</v>
      </c>
      <c r="C14" s="25" t="s">
        <v>54</v>
      </c>
      <c r="D14" s="11">
        <v>2.0833333333333332E-2</v>
      </c>
    </row>
    <row r="15" spans="1:4" ht="60" x14ac:dyDescent="0.25">
      <c r="B15" s="7" t="s">
        <v>15</v>
      </c>
      <c r="C15" s="25" t="s">
        <v>50</v>
      </c>
      <c r="D15" s="11">
        <v>7.6388888888888895E-2</v>
      </c>
    </row>
    <row r="16" spans="1:4" ht="75.75" thickBot="1" x14ac:dyDescent="0.3">
      <c r="B16" s="12" t="s">
        <v>27</v>
      </c>
      <c r="C16" s="13" t="s">
        <v>49</v>
      </c>
      <c r="D16" s="14">
        <v>3.125E-2</v>
      </c>
    </row>
    <row r="17" spans="2:4" ht="20.25" thickTop="1" thickBot="1" x14ac:dyDescent="0.35">
      <c r="B17" s="15" t="s">
        <v>8</v>
      </c>
      <c r="C17" s="39">
        <f>SUM(D6:D16)</f>
        <v>0.33333333333333331</v>
      </c>
      <c r="D17" s="39"/>
    </row>
    <row r="18" spans="2:4" ht="15.75" thickTop="1" x14ac:dyDescent="0.25"/>
    <row r="20" spans="2:4" x14ac:dyDescent="0.25">
      <c r="B20" t="s">
        <v>9</v>
      </c>
      <c r="C20" s="1">
        <f>IF(C17&gt;C2,C17-C2,0)</f>
        <v>0</v>
      </c>
    </row>
  </sheetData>
  <mergeCells count="2">
    <mergeCell ref="B4:D4"/>
    <mergeCell ref="C17:D17"/>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0C1D8-ADAD-4649-9559-414264B70E9A}">
  <dimension ref="A2:D20"/>
  <sheetViews>
    <sheetView zoomScale="130" zoomScaleNormal="130" workbookViewId="0">
      <selection activeCell="D12" sqref="D12"/>
    </sheetView>
  </sheetViews>
  <sheetFormatPr defaultColWidth="11.42578125" defaultRowHeight="15" x14ac:dyDescent="0.25"/>
  <cols>
    <col min="2" max="2" width="24.28515625" customWidth="1"/>
    <col min="3" max="3" width="89" customWidth="1"/>
    <col min="8" max="8" width="14.7109375" customWidth="1"/>
    <col min="9" max="9" width="17.140625" customWidth="1"/>
  </cols>
  <sheetData>
    <row r="2" spans="1:4" x14ac:dyDescent="0.25">
      <c r="B2" t="s">
        <v>10</v>
      </c>
      <c r="C2" s="1">
        <v>0.33333333333333331</v>
      </c>
    </row>
    <row r="3" spans="1:4" ht="15.75" thickBot="1" x14ac:dyDescent="0.3"/>
    <row r="4" spans="1:4" ht="30" thickTop="1" thickBot="1" x14ac:dyDescent="0.5">
      <c r="B4" s="38" t="s">
        <v>4</v>
      </c>
      <c r="C4" s="38"/>
      <c r="D4" s="38"/>
    </row>
    <row r="5" spans="1:4" ht="20.25" thickTop="1" thickBot="1" x14ac:dyDescent="0.35">
      <c r="B5" s="20" t="s">
        <v>19</v>
      </c>
      <c r="C5" s="20" t="s">
        <v>16</v>
      </c>
      <c r="D5" s="20" t="s">
        <v>18</v>
      </c>
    </row>
    <row r="6" spans="1:4" ht="15.75" thickTop="1" x14ac:dyDescent="0.25">
      <c r="B6" s="17" t="s">
        <v>26</v>
      </c>
      <c r="C6" s="24" t="s">
        <v>59</v>
      </c>
      <c r="D6" s="22">
        <v>1.3888888888888888E-2</v>
      </c>
    </row>
    <row r="7" spans="1:4" x14ac:dyDescent="0.25">
      <c r="B7" s="7" t="s">
        <v>12</v>
      </c>
      <c r="C7" s="23" t="s">
        <v>56</v>
      </c>
      <c r="D7" s="11">
        <v>4.1666666666666664E-2</v>
      </c>
    </row>
    <row r="8" spans="1:4" x14ac:dyDescent="0.25">
      <c r="A8" t="s">
        <v>11</v>
      </c>
      <c r="B8" s="7" t="s">
        <v>25</v>
      </c>
      <c r="C8" s="23" t="s">
        <v>60</v>
      </c>
      <c r="D8" s="11">
        <v>2.7777777777777776E-2</v>
      </c>
    </row>
    <row r="9" spans="1:4" x14ac:dyDescent="0.25">
      <c r="B9" s="7" t="s">
        <v>20</v>
      </c>
      <c r="C9" s="23" t="s">
        <v>43</v>
      </c>
      <c r="D9" s="11">
        <v>1.0416666666666666E-2</v>
      </c>
    </row>
    <row r="10" spans="1:4" x14ac:dyDescent="0.25">
      <c r="B10" s="7" t="s">
        <v>7</v>
      </c>
      <c r="C10" s="23"/>
      <c r="D10" s="11"/>
    </row>
    <row r="11" spans="1:4" x14ac:dyDescent="0.25">
      <c r="B11" s="7" t="s">
        <v>33</v>
      </c>
      <c r="C11" s="25"/>
      <c r="D11" s="11"/>
    </row>
    <row r="12" spans="1:4" x14ac:dyDescent="0.25">
      <c r="B12" s="7" t="s">
        <v>5</v>
      </c>
      <c r="C12" s="25"/>
      <c r="D12" s="11"/>
    </row>
    <row r="13" spans="1:4" x14ac:dyDescent="0.25">
      <c r="B13" s="7" t="s">
        <v>13</v>
      </c>
      <c r="C13" s="25" t="s">
        <v>57</v>
      </c>
      <c r="D13" s="11">
        <v>8.3333333333333329E-2</v>
      </c>
    </row>
    <row r="14" spans="1:4" x14ac:dyDescent="0.25">
      <c r="B14" s="7" t="s">
        <v>24</v>
      </c>
      <c r="C14" s="25"/>
      <c r="D14" s="11"/>
    </row>
    <row r="15" spans="1:4" ht="75" x14ac:dyDescent="0.25">
      <c r="B15" s="7" t="s">
        <v>15</v>
      </c>
      <c r="C15" s="25" t="s">
        <v>58</v>
      </c>
      <c r="D15" s="11">
        <v>0.1423611111111111</v>
      </c>
    </row>
    <row r="16" spans="1:4" ht="15.75" thickBot="1" x14ac:dyDescent="0.3">
      <c r="B16" s="12" t="s">
        <v>27</v>
      </c>
      <c r="C16" s="13" t="s">
        <v>55</v>
      </c>
      <c r="D16" s="14">
        <v>1.7361111111111112E-2</v>
      </c>
    </row>
    <row r="17" spans="2:4" ht="20.25" thickTop="1" thickBot="1" x14ac:dyDescent="0.35">
      <c r="B17" s="15" t="s">
        <v>8</v>
      </c>
      <c r="C17" s="39">
        <f>SUM(D6:D16)</f>
        <v>0.33680555555555552</v>
      </c>
      <c r="D17" s="39"/>
    </row>
    <row r="18" spans="2:4" ht="15.75" thickTop="1" x14ac:dyDescent="0.25"/>
    <row r="20" spans="2:4" x14ac:dyDescent="0.25">
      <c r="B20" t="s">
        <v>9</v>
      </c>
      <c r="C20" s="1">
        <f>IF(C17&gt;C2,C17-C2,0)</f>
        <v>3.4722222222222099E-3</v>
      </c>
    </row>
  </sheetData>
  <mergeCells count="2">
    <mergeCell ref="B4:D4"/>
    <mergeCell ref="C17:D1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Résumé de la semaine</vt:lpstr>
      <vt:lpstr>Lundi</vt:lpstr>
      <vt:lpstr>Mardi</vt:lpstr>
      <vt:lpstr>Mercredi</vt:lpstr>
      <vt:lpstr>Jeudi</vt:lpstr>
      <vt:lpstr>Vendredi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dc:creator>
  <cp:lastModifiedBy>Catarino Dinis, Jimmy</cp:lastModifiedBy>
  <dcterms:created xsi:type="dcterms:W3CDTF">2019-01-31T15:30:09Z</dcterms:created>
  <dcterms:modified xsi:type="dcterms:W3CDTF">2019-05-06T06:12:28Z</dcterms:modified>
</cp:coreProperties>
</file>