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89FF0DF6-9247-4A61-A6CA-4C33E9A01EDC}" xr6:coauthVersionLast="31" xr6:coauthVersionMax="40" xr10:uidLastSave="{00000000-0000-0000-0000-000000000000}"/>
  <bookViews>
    <workbookView xWindow="-90" yWindow="-90" windowWidth="19380" windowHeight="9615"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7" l="1"/>
  <c r="C3" i="7"/>
  <c r="C17" i="7"/>
  <c r="C14" i="7"/>
  <c r="C13" i="7"/>
  <c r="C12" i="7"/>
  <c r="C11" i="7"/>
  <c r="C8" i="7"/>
  <c r="C7" i="7"/>
  <c r="C5" i="7"/>
  <c r="C18" i="7" l="1"/>
  <c r="C18" i="3"/>
  <c r="C20" i="3" s="1"/>
  <c r="C17" i="2" l="1"/>
  <c r="C17" i="4"/>
  <c r="C17" i="5"/>
  <c r="C17" i="6"/>
  <c r="C20" i="6" s="1"/>
  <c r="C20" i="5" l="1"/>
  <c r="C19" i="2"/>
  <c r="C20" i="4" l="1"/>
</calcChain>
</file>

<file path=xl/sharedStrings.xml><?xml version="1.0" encoding="utf-8"?>
<sst xmlns="http://schemas.openxmlformats.org/spreadsheetml/2006/main" count="140" uniqueCount="57">
  <si>
    <t>Lundi</t>
  </si>
  <si>
    <t>Mardi</t>
  </si>
  <si>
    <t>Mercredi</t>
  </si>
  <si>
    <t>Jeudi</t>
  </si>
  <si>
    <t>Vendredi</t>
  </si>
  <si>
    <t>Ipad</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</si>
  <si>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</si>
  <si>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</si>
  <si>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</si>
  <si>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</si>
  <si>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</si>
  <si>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</si>
  <si>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</si>
  <si>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</si>
  <si>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</si>
  <si>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</si>
  <si>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</si>
  <si>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</si>
  <si>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</si>
  <si>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</si>
  <si>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</si>
  <si>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Intervention (chez l'IT)</t>
  </si>
  <si>
    <t>Intervention (ticketing)</t>
  </si>
  <si>
    <t>autres</t>
  </si>
  <si>
    <t>Intervention (Chez l'IT)</t>
  </si>
  <si>
    <t>Check Salle</t>
  </si>
  <si>
    <t>Intervention(ticketing)</t>
  </si>
  <si>
    <t>Rangement des armoires</t>
  </si>
  <si>
    <t>Autres</t>
  </si>
  <si>
    <t>Invision</t>
  </si>
  <si>
    <t>Total heure</t>
  </si>
  <si>
    <t>Rangement</t>
  </si>
  <si>
    <t>Problème d'écran - Luca et P.A ont tenté de modifier les câbles - mais l'écran à toujours le même problème</t>
  </si>
  <si>
    <t>Installation d'un logicielle pour un programme dans plusieurs study room</t>
  </si>
  <si>
    <t>Remplissage de mon journal de bord
Envoi du journal de bord à Luca et M. ithurbide</t>
  </si>
  <si>
    <t>Demande de casque - Casque est donné, modifier son status</t>
  </si>
  <si>
    <t>Récupération de plusieurs pc d'un programme (rangement pc, souris, chargeur)
Check des pc participants (batteries, navigateur, données, MAJ)</t>
  </si>
  <si>
    <t>Rangement d'écran au stock</t>
  </si>
  <si>
    <t>Recherche de ticket</t>
  </si>
  <si>
    <t xml:space="preserve">Récupération d'une télé + pause cacao du matin
Lecture d'un mail concernant l'installation d'un logicielle pour savoir quoi installer - Discussion sur Jabber avec la personne pour plus d'information
Problème de check-in sur l'outil de ticketing
Récupération de matériels sur un bureau
Demande d'offre pour de l'encre
Envoi d'un mail à M.ithurbide pour savoir la date de quand il pense passer pour l'évaluation.
Check d'un écran - Affichage entrain de mourir
Changement de status pour des écrans - Problème avec un asset à changer. Erreur SQL - Demande à un collègue qui n'a pas d'erreur pour le changer
Modification des paramètres sur mon pc </t>
  </si>
  <si>
    <t>Remplissage du journal de bord</t>
  </si>
  <si>
    <t>Préparation d'un pc pour une nouvelle arrivante (MDP, Outlook, App default, MAJ)
Livraison d'une demande pour 11 pc pour un programme
Installation de logiciels sur un pc pour une nouvelle arrivante + Check avec elle pour son nouveau MDP, ses logicielles pour vérifier le bon fonctionnement, Clavier, souris</t>
  </si>
  <si>
    <t>Installation du pc pour la nouvelle arrivante - demande pour changer de dockin station pour cause qu'elle n'a pas la bonne - Recherche d'une dockin puis installation de celle-ci et check de l'écran par rapport aux demande de l'utilisatrice.</t>
  </si>
  <si>
    <t>Problème d'affichage sur une télé br0014 - test du cable HDMI sur un laptop - Changement du cable HDMI tout est bon - Il faudra tester le cable HDMI avec un autre laptop pour vérifier que le cable est fonctionnel ou qu'il est défectueux.
Problème d'imprimante qui imprime des feuilles avec des erreurs - Nettoyage de l'imprimante, débranchement du cable, appuye plusieurs fois sur le bouton power puis attente de 10 sec et rebranchement de l'imprimante - tout est bon
Insertion sur Canvas de note pour un programme
Problème de MDP sur MAC avec Outlook - demande à un collègue pour m'aider sur l'erreur qui apparait - Il faut aller sur ak.ms/mfasetup puis prendre le MDP dedans pour que cela soit bon
Réception d'encre pour une imprimante et message à la personne qui en a besoin. J'ai donné l'encre à une personne qui en a besoin pour son imprimante qu'elle nous a emprunté</t>
  </si>
  <si>
    <t>Réception d'écran 27 pouces + check des écrans pour vérifier leur bon fonctionnement
Check de pc à préparer en supprimant toutes les données sur le disque dur à l'aide d'un programme
Check du fonctionnement des 10 écrans</t>
  </si>
  <si>
    <t>Check des pc pour un programme dans les study room (logicielle, son, écran)
Demande de casque - assigned</t>
  </si>
  <si>
    <t xml:space="preserve">discussion pour voir ce que l'on peut pour l'enregistrement à un programme - Est-ce compréhensible ou non ? </t>
  </si>
  <si>
    <t>Installation de Driver et d'une imprimante pour un programme
Déménagement de bureau</t>
  </si>
  <si>
    <t>Appel d'une personne pour récupérer un asset qui n'a pas été pris, création de la réservation
Préparation de pc participant pour un ticket de dernière minute.
Préparation d'un pc voyager, cliquer, chargeur, imprimante et de l'encre - Appel de la personne pour connaitre le nombre de cartouche exact.
Préparation d'un appareil photo
Installation de Microsoft Authenticator on a phone - configuration des comptes IMD &amp; Salesforce sur l'app - Installation de l'app Outlook sur le téléphone puis ajout du raccourci dans safari pour partager directement les liens web avec outlook.
Recherche de ticket et demande de meilleures précision pour certains tickets</t>
  </si>
  <si>
    <t>Création de réservation pour les tickets -  Check du matériel en réservation pour vérifier s'il est revenu ou pas encore - check des status pour le matériel et changement 
Check des asset de la nouvelle arrivante pour lui assigner son pc, écran et dockin
Canvas insertion de note pour des élèves dans un programme
Economat - récupération de 2 colis + stylo, bloc note, etc ...
Création d'un compte pour rejoindre un programme et check les problèmes de compréhension - A checker avec une collègue - vidéo faite pour l'inscription à un programme
Check du matériel restant dans l'armoire</t>
  </si>
  <si>
    <t xml:space="preserve">Déménagement durant la journée </t>
  </si>
  <si>
    <t>Installation d'une imprimante
Check de l'imprimante + configuration pour vérifier son bon fonctionnement pour pouvoir l'installer dans la sécurité</t>
  </si>
  <si>
    <t>Récupération d'un pc, 3 cables dont 2 retrouvé d'il y a longtemps
Récupération d'une caméra
Check de 2 réservations - check In OK
Récupération d'une imprimante pour les cartes - manque 1 multi-prise</t>
  </si>
  <si>
    <t>Demande pour une feuille au printshop
Exercice de sécurité sur Wombat
Réception d'une imprimante pour la sécurité + 2 autres colis dont un pour les admin réseaux et l'autre pour nous
Asset de différents matériel (imprimante, webcam, tél, chargeur,etc …)</t>
  </si>
  <si>
    <t>Check des study room</t>
  </si>
  <si>
    <t>Remplissage du journal de bord
Remplissage du fichier pour les asset</t>
  </si>
  <si>
    <r>
      <t xml:space="preserve">Commentaire:
</t>
    </r>
    <r>
      <rPr>
        <sz val="12"/>
        <color theme="0"/>
        <rFont val="Calibri"/>
        <family val="2"/>
        <scheme val="minor"/>
      </rPr>
      <t>Lors de cette semaine, j'ai du installer un logiciel sur plusieurs pc pour un programme et il y a quelques soucis à cause de l'antivirus qui n'aimait pas le logiciel en nous demandant à chaque fois d'accepter son utilisation, le problème a été résolu en déplacant le dossier de base du logiciel et en redémarrant le pc. Je me suis aussi occupé d'un MAC pour le mettre à jour en plus de devoir installer 2 microsoft authenticator. Insertion de résultats dans Canvas pour 2 programmes.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</si>
</sst>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2"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Acquisition connaissances</c:v>
                </c:pt>
                <c:pt idx="8">
                  <c:v>Intervention (chez l'IT)</c:v>
                </c:pt>
                <c:pt idx="9">
                  <c:v>Autres</c:v>
                </c:pt>
                <c:pt idx="10">
                  <c:v>Meeting</c:v>
                </c:pt>
                <c:pt idx="11">
                  <c:v>Excel</c:v>
                </c:pt>
                <c:pt idx="12">
                  <c:v>Installation</c:v>
                </c:pt>
                <c:pt idx="13">
                  <c:v>Invision</c:v>
                </c:pt>
              </c:strCache>
            </c:strRef>
          </c:cat>
          <c:val>
            <c:numRef>
              <c:f>'Résumé de la semaine'!$C$3:$C$16</c:f>
              <c:numCache>
                <c:formatCode>[$-F400]h:mm:ss\ AM/PM</c:formatCode>
                <c:ptCount val="14"/>
                <c:pt idx="0">
                  <c:v>0.21180555555555555</c:v>
                </c:pt>
                <c:pt idx="2">
                  <c:v>2.7777777777777776E-2</c:v>
                </c:pt>
                <c:pt idx="4">
                  <c:v>1.3888888888888888E-2</c:v>
                </c:pt>
                <c:pt idx="5">
                  <c:v>0.125</c:v>
                </c:pt>
                <c:pt idx="8">
                  <c:v>0.1423611111111111</c:v>
                </c:pt>
                <c:pt idx="9">
                  <c:v>0.53125</c:v>
                </c:pt>
                <c:pt idx="10">
                  <c:v>4.1666666666666664E-2</c:v>
                </c:pt>
                <c:pt idx="11">
                  <c:v>0.10069444444444445</c:v>
                </c:pt>
                <c:pt idx="12">
                  <c:v>0.1423611111111111</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Rangement</c:v>
                </c:pt>
                <c:pt idx="3">
                  <c:v>RMA</c:v>
                </c:pt>
                <c:pt idx="4">
                  <c:v>Audio Visuel</c:v>
                </c:pt>
                <c:pt idx="5">
                  <c:v>PC voyager/participant</c:v>
                </c:pt>
                <c:pt idx="6">
                  <c:v>Installation</c:v>
                </c:pt>
                <c:pt idx="7">
                  <c:v>Acquisition connaissances</c:v>
                </c:pt>
                <c:pt idx="8">
                  <c:v>Intervention (chez l'IT)</c:v>
                </c:pt>
                <c:pt idx="9">
                  <c:v>Autres</c:v>
                </c:pt>
                <c:pt idx="10">
                  <c:v>Meeting</c:v>
                </c:pt>
                <c:pt idx="11">
                  <c:v>Excel</c:v>
                </c:pt>
              </c:strCache>
            </c:strRef>
          </c:cat>
          <c:val>
            <c:numRef>
              <c:f>Lundi!$D$5:$D$16</c:f>
              <c:numCache>
                <c:formatCode>[$-F400]h:mm:ss\ AM/PM</c:formatCode>
                <c:ptCount val="12"/>
                <c:pt idx="0">
                  <c:v>6.9444444444444441E-3</c:v>
                </c:pt>
                <c:pt idx="2">
                  <c:v>6.9444444444444441E-3</c:v>
                </c:pt>
                <c:pt idx="4">
                  <c:v>1.3888888888888888E-2</c:v>
                </c:pt>
                <c:pt idx="5">
                  <c:v>0.125</c:v>
                </c:pt>
                <c:pt idx="6">
                  <c:v>4.1666666666666664E-2</c:v>
                </c:pt>
                <c:pt idx="8">
                  <c:v>6.9444444444444441E-3</c:v>
                </c:pt>
                <c:pt idx="9">
                  <c:v>0.1111111111111111</c:v>
                </c:pt>
                <c:pt idx="11">
                  <c:v>2.0833333333333332E-2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Documentation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11">
                  <c:v>0.33333333333333331</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Ipad</c:v>
                </c:pt>
                <c:pt idx="2">
                  <c:v>Excel</c:v>
                </c:pt>
                <c:pt idx="3">
                  <c:v>Rangement</c:v>
                </c:pt>
                <c:pt idx="4">
                  <c:v>Audio Visuel</c:v>
                </c:pt>
                <c:pt idx="5">
                  <c:v>Autres</c:v>
                </c:pt>
                <c:pt idx="6">
                  <c:v>Documentation</c:v>
                </c:pt>
                <c:pt idx="7">
                  <c:v>Acquisition connaissances</c:v>
                </c:pt>
                <c:pt idx="8">
                  <c:v>Intervention (Chez l'IT)</c:v>
                </c:pt>
                <c:pt idx="9">
                  <c:v>Installation</c:v>
                </c:pt>
                <c:pt idx="10">
                  <c:v>Meeting</c:v>
                </c:pt>
              </c:strCache>
            </c:strRef>
          </c:cat>
          <c:val>
            <c:numRef>
              <c:f>Mercredi!$D$6:$D$16</c:f>
              <c:numCache>
                <c:formatCode>[$-F400]h:mm:ss\ AM/PM</c:formatCode>
                <c:ptCount val="11"/>
                <c:pt idx="0">
                  <c:v>0.10416666666666667</c:v>
                </c:pt>
                <c:pt idx="2">
                  <c:v>1.7361111111111112E-2</c:v>
                </c:pt>
                <c:pt idx="5">
                  <c:v>0.1111111111111111</c:v>
                </c:pt>
                <c:pt idx="8">
                  <c:v>7.6388888888888895E-2</c:v>
                </c:pt>
                <c:pt idx="9">
                  <c:v>2.4305555555555556E-2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RMA</c:v>
                </c:pt>
                <c:pt idx="2">
                  <c:v>Rangement des armoires</c:v>
                </c:pt>
                <c:pt idx="3">
                  <c:v>Excel</c:v>
                </c:pt>
                <c:pt idx="4">
                  <c:v>Audio Visuel</c:v>
                </c:pt>
                <c:pt idx="5">
                  <c:v>Meeting</c:v>
                </c:pt>
                <c:pt idx="6">
                  <c:v>Check Salle</c:v>
                </c:pt>
                <c:pt idx="7">
                  <c:v>Acquisition connaissances</c:v>
                </c:pt>
                <c:pt idx="8">
                  <c:v>Intervention (Chez l'IT)</c:v>
                </c:pt>
                <c:pt idx="9">
                  <c:v>Installation</c:v>
                </c:pt>
                <c:pt idx="10">
                  <c:v>Autres</c:v>
                </c:pt>
              </c:strCache>
            </c:strRef>
          </c:cat>
          <c:val>
            <c:numRef>
              <c:f>Jeudi!$D$6:$D$16</c:f>
              <c:numCache>
                <c:formatCode>[$-F400]h:mm:ss\ AM/PM</c:formatCode>
                <c:ptCount val="11"/>
                <c:pt idx="0">
                  <c:v>0.10069444444444443</c:v>
                </c:pt>
                <c:pt idx="3">
                  <c:v>1.3888888888888888E-2</c:v>
                </c:pt>
                <c:pt idx="5">
                  <c:v>4.1666666666666664E-2</c:v>
                </c:pt>
                <c:pt idx="8">
                  <c:v>3.125E-2</c:v>
                </c:pt>
                <c:pt idx="9">
                  <c:v>4.1666666666666664E-2</c:v>
                </c:pt>
                <c:pt idx="10">
                  <c:v>0.11458333333333333</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Ipad</c:v>
                </c:pt>
                <c:pt idx="2">
                  <c:v>Check Salle</c:v>
                </c:pt>
                <c:pt idx="3">
                  <c:v>Excel</c:v>
                </c:pt>
                <c:pt idx="4">
                  <c:v>Audio Visuel</c:v>
                </c:pt>
                <c:pt idx="5">
                  <c:v>Invision</c:v>
                </c:pt>
                <c:pt idx="6">
                  <c:v>Documentation</c:v>
                </c:pt>
                <c:pt idx="7">
                  <c:v>Acquisition connaissances</c:v>
                </c:pt>
                <c:pt idx="8">
                  <c:v>Intervention (Chez l'IT)</c:v>
                </c:pt>
                <c:pt idx="9">
                  <c:v>Installation</c:v>
                </c:pt>
                <c:pt idx="10">
                  <c:v>Autres</c:v>
                </c:pt>
              </c:strCache>
            </c:strRef>
          </c:cat>
          <c:val>
            <c:numRef>
              <c:f>Vendredi!$D$6:$D$16</c:f>
              <c:numCache>
                <c:formatCode>[$-F400]h:mm:ss\ AM/PM</c:formatCode>
                <c:ptCount val="11"/>
                <c:pt idx="2">
                  <c:v>2.7777777777777776E-2</c:v>
                </c:pt>
                <c:pt idx="3">
                  <c:v>4.8611111111111112E-2</c:v>
                </c:pt>
                <c:pt idx="8">
                  <c:v>2.7777777777777776E-2</c:v>
                </c:pt>
                <c:pt idx="9">
                  <c:v>3.4722222222222224E-2</c:v>
                </c:pt>
                <c:pt idx="10">
                  <c:v>0.19444444444444445</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4"/>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19</v>
      </c>
      <c r="C2" s="33" t="s">
        <v>18</v>
      </c>
    </row>
    <row r="3" spans="2:3" x14ac:dyDescent="0.25">
      <c r="B3" s="30" t="s">
        <v>22</v>
      </c>
      <c r="C3" s="34">
        <f>SUM(Lundi!D5,Mercredi!D6,Jeudi!D6)</f>
        <v>0.21180555555555555</v>
      </c>
    </row>
    <row r="4" spans="2:3" x14ac:dyDescent="0.25">
      <c r="B4" s="30" t="s">
        <v>5</v>
      </c>
      <c r="C4" s="34"/>
    </row>
    <row r="5" spans="2:3" x14ac:dyDescent="0.25">
      <c r="B5" s="30" t="s">
        <v>25</v>
      </c>
      <c r="C5" s="34">
        <f>SUM(Vendredi!D8)</f>
        <v>2.7777777777777776E-2</v>
      </c>
    </row>
    <row r="6" spans="2:3" x14ac:dyDescent="0.25">
      <c r="B6" s="30" t="s">
        <v>6</v>
      </c>
      <c r="C6" s="34"/>
    </row>
    <row r="7" spans="2:3" x14ac:dyDescent="0.25">
      <c r="B7" s="30" t="s">
        <v>7</v>
      </c>
      <c r="C7" s="34">
        <f>SUM(Lundi!D9)</f>
        <v>1.3888888888888888E-2</v>
      </c>
    </row>
    <row r="8" spans="2:3" x14ac:dyDescent="0.25">
      <c r="B8" s="30" t="s">
        <v>12</v>
      </c>
      <c r="C8" s="34">
        <f>SUM(Lundi!D10)</f>
        <v>0.125</v>
      </c>
    </row>
    <row r="9" spans="2:3" x14ac:dyDescent="0.25">
      <c r="B9" s="30" t="s">
        <v>13</v>
      </c>
      <c r="C9" s="34"/>
    </row>
    <row r="10" spans="2:3" x14ac:dyDescent="0.25">
      <c r="B10" s="30" t="s">
        <v>14</v>
      </c>
      <c r="C10" s="34"/>
    </row>
    <row r="11" spans="2:3" x14ac:dyDescent="0.25">
      <c r="B11" s="30" t="s">
        <v>21</v>
      </c>
      <c r="C11" s="34">
        <f>SUM(Lundi!D13,Mercredi!D14,Jeudi!D14,Vendredi!D14)</f>
        <v>0.1423611111111111</v>
      </c>
    </row>
    <row r="12" spans="2:3" x14ac:dyDescent="0.25">
      <c r="B12" s="30" t="s">
        <v>28</v>
      </c>
      <c r="C12" s="34">
        <f>SUM(Lundi!D14,Mercredi!D11,Jeudi!D16,Vendredi!D16)</f>
        <v>0.53125</v>
      </c>
    </row>
    <row r="13" spans="2:3" x14ac:dyDescent="0.25">
      <c r="B13" s="30" t="s">
        <v>17</v>
      </c>
      <c r="C13" s="34">
        <f>SUM(Jeudi!D11)</f>
        <v>4.1666666666666664E-2</v>
      </c>
    </row>
    <row r="14" spans="2:3" x14ac:dyDescent="0.25">
      <c r="B14" s="30" t="s">
        <v>20</v>
      </c>
      <c r="C14" s="34">
        <f>SUM(Lundi!D16,Mercredi!D8,Jeudi!D9,Vendredi!D9)</f>
        <v>0.10069444444444445</v>
      </c>
    </row>
    <row r="15" spans="2:3" x14ac:dyDescent="0.25">
      <c r="B15" s="30" t="s">
        <v>15</v>
      </c>
      <c r="C15" s="34">
        <f>SUM(Lundi!D11,Mercredi!D15,Jeudi!D15,Vendredi!D15)</f>
        <v>0.1423611111111111</v>
      </c>
    </row>
    <row r="16" spans="2:3" x14ac:dyDescent="0.25">
      <c r="B16" s="30" t="s">
        <v>29</v>
      </c>
      <c r="C16" s="34"/>
    </row>
    <row r="17" spans="2:6" ht="15.75" thickBot="1" x14ac:dyDescent="0.3">
      <c r="B17" s="31" t="s">
        <v>27</v>
      </c>
      <c r="C17" s="35">
        <f>SUM(Lundi!D7)</f>
        <v>6.9444444444444441E-3</v>
      </c>
    </row>
    <row r="18" spans="2:6" ht="16.5" thickTop="1" thickBot="1" x14ac:dyDescent="0.3">
      <c r="B18" s="31" t="s">
        <v>30</v>
      </c>
      <c r="C18" s="36">
        <f>SUM(C3:C17)</f>
        <v>1.34375</v>
      </c>
    </row>
    <row r="19" spans="2:6" ht="15.75" thickTop="1" x14ac:dyDescent="0.25"/>
    <row r="21" spans="2:6" ht="14.85" customHeight="1" x14ac:dyDescent="0.25">
      <c r="B21" s="37" t="s">
        <v>56</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x14ac:dyDescent="0.25">
      <c r="B32" s="37"/>
      <c r="C32" s="37"/>
      <c r="D32" s="37"/>
      <c r="E32" s="37"/>
      <c r="F32" s="37"/>
    </row>
    <row r="33" spans="2:6" x14ac:dyDescent="0.25">
      <c r="B33" s="37"/>
      <c r="C33" s="37"/>
      <c r="D33" s="37"/>
      <c r="E33" s="37"/>
      <c r="F33" s="37"/>
    </row>
    <row r="34" spans="2:6" x14ac:dyDescent="0.25">
      <c r="B34" s="37"/>
      <c r="C34" s="37"/>
      <c r="D34" s="37"/>
      <c r="E34" s="37"/>
      <c r="F34" s="37"/>
    </row>
  </sheetData>
  <mergeCells count="1">
    <mergeCell ref="B21:F34"/>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A2:H19"/>
  <sheetViews>
    <sheetView zoomScale="115" zoomScaleNormal="115" workbookViewId="0">
      <selection activeCell="D13" sqref="D13"/>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1:5" ht="15.75" thickBot="1" x14ac:dyDescent="0.3">
      <c r="B2" t="s">
        <v>10</v>
      </c>
      <c r="C2" s="5">
        <v>0.33333333333333331</v>
      </c>
    </row>
    <row r="3" spans="1:5" ht="30" thickTop="1" thickBot="1" x14ac:dyDescent="0.5">
      <c r="B3" s="38" t="s">
        <v>0</v>
      </c>
      <c r="C3" s="38"/>
      <c r="D3" s="38"/>
      <c r="E3" s="2"/>
    </row>
    <row r="4" spans="1:5" ht="20.25" thickTop="1" thickBot="1" x14ac:dyDescent="0.35">
      <c r="B4" s="20" t="s">
        <v>19</v>
      </c>
      <c r="C4" s="21" t="s">
        <v>16</v>
      </c>
      <c r="D4" s="20" t="s">
        <v>18</v>
      </c>
      <c r="E4" s="4"/>
    </row>
    <row r="5" spans="1:5" ht="15.75" thickTop="1" x14ac:dyDescent="0.25">
      <c r="B5" s="17" t="s">
        <v>22</v>
      </c>
      <c r="C5" s="18" t="s">
        <v>38</v>
      </c>
      <c r="D5" s="19">
        <v>6.9444444444444441E-3</v>
      </c>
      <c r="E5" s="1"/>
    </row>
    <row r="6" spans="1:5" x14ac:dyDescent="0.25">
      <c r="B6" s="7" t="s">
        <v>5</v>
      </c>
      <c r="C6" s="8"/>
      <c r="D6" s="9"/>
      <c r="E6" s="1"/>
    </row>
    <row r="7" spans="1:5" x14ac:dyDescent="0.25">
      <c r="B7" s="7" t="s">
        <v>31</v>
      </c>
      <c r="C7" s="8" t="s">
        <v>37</v>
      </c>
      <c r="D7" s="9">
        <v>6.9444444444444441E-3</v>
      </c>
      <c r="E7" s="1"/>
    </row>
    <row r="8" spans="1:5" x14ac:dyDescent="0.25">
      <c r="A8" t="s">
        <v>11</v>
      </c>
      <c r="B8" s="7" t="s">
        <v>6</v>
      </c>
      <c r="C8" s="8"/>
      <c r="D8" s="9"/>
      <c r="E8" s="1"/>
    </row>
    <row r="9" spans="1:5" x14ac:dyDescent="0.25">
      <c r="B9" s="7" t="s">
        <v>7</v>
      </c>
      <c r="C9" s="10" t="s">
        <v>32</v>
      </c>
      <c r="D9" s="9">
        <v>1.3888888888888888E-2</v>
      </c>
      <c r="E9" s="1"/>
    </row>
    <row r="10" spans="1:5" ht="30" x14ac:dyDescent="0.25">
      <c r="B10" s="7" t="s">
        <v>12</v>
      </c>
      <c r="C10" s="8" t="s">
        <v>36</v>
      </c>
      <c r="D10" s="11">
        <v>0.125</v>
      </c>
      <c r="E10" s="1"/>
    </row>
    <row r="11" spans="1:5" x14ac:dyDescent="0.25">
      <c r="B11" s="7" t="s">
        <v>15</v>
      </c>
      <c r="C11" s="8" t="s">
        <v>33</v>
      </c>
      <c r="D11" s="11">
        <v>4.1666666666666664E-2</v>
      </c>
      <c r="E11" s="1"/>
    </row>
    <row r="12" spans="1:5" x14ac:dyDescent="0.25">
      <c r="B12" s="7" t="s">
        <v>14</v>
      </c>
      <c r="C12" s="8"/>
      <c r="D12" s="11"/>
      <c r="E12" s="1"/>
    </row>
    <row r="13" spans="1:5" x14ac:dyDescent="0.25">
      <c r="B13" s="7" t="s">
        <v>21</v>
      </c>
      <c r="C13" s="8" t="s">
        <v>35</v>
      </c>
      <c r="D13" s="11">
        <v>6.9444444444444441E-3</v>
      </c>
      <c r="E13" s="1"/>
    </row>
    <row r="14" spans="1:5" ht="165" x14ac:dyDescent="0.25">
      <c r="B14" s="7" t="s">
        <v>28</v>
      </c>
      <c r="C14" s="8" t="s">
        <v>39</v>
      </c>
      <c r="D14" s="11">
        <v>0.1111111111111111</v>
      </c>
      <c r="E14" s="1"/>
    </row>
    <row r="15" spans="1:5" x14ac:dyDescent="0.25">
      <c r="B15" s="7" t="s">
        <v>17</v>
      </c>
      <c r="C15" s="8"/>
      <c r="D15" s="11"/>
      <c r="E15" s="1"/>
    </row>
    <row r="16" spans="1:5" ht="30.75" thickBot="1" x14ac:dyDescent="0.3">
      <c r="B16" s="12" t="s">
        <v>20</v>
      </c>
      <c r="C16" s="13" t="s">
        <v>34</v>
      </c>
      <c r="D16" s="14">
        <v>2.0833333333333332E-2</v>
      </c>
    </row>
    <row r="17" spans="2:8" ht="20.25" thickTop="1" thickBot="1" x14ac:dyDescent="0.35">
      <c r="B17" s="15" t="s">
        <v>8</v>
      </c>
      <c r="C17" s="39">
        <f>SUM(D5:D16)</f>
        <v>0.33333333333333331</v>
      </c>
      <c r="D17" s="39"/>
    </row>
    <row r="18" spans="2:8" ht="15.75" thickTop="1" x14ac:dyDescent="0.25">
      <c r="D18" s="1"/>
      <c r="E18" s="1"/>
    </row>
    <row r="19" spans="2:8" x14ac:dyDescent="0.25">
      <c r="B19" t="s">
        <v>9</v>
      </c>
      <c r="C19" s="5">
        <f>IF(C17&gt;C2,C17-C2,0)</f>
        <v>0</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115" zoomScaleNormal="115" workbookViewId="0">
      <selection activeCell="D16" sqref="D16"/>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19</v>
      </c>
      <c r="C5" s="20" t="s">
        <v>16</v>
      </c>
      <c r="D5" s="20" t="s">
        <v>18</v>
      </c>
      <c r="E5" s="3"/>
    </row>
    <row r="6" spans="2:5" ht="15.75" thickTop="1" x14ac:dyDescent="0.25">
      <c r="B6" s="17" t="s">
        <v>22</v>
      </c>
      <c r="C6" s="24"/>
      <c r="D6" s="27"/>
    </row>
    <row r="7" spans="2:5" x14ac:dyDescent="0.25">
      <c r="B7" s="7" t="s">
        <v>5</v>
      </c>
      <c r="C7" s="23"/>
      <c r="D7" s="28"/>
    </row>
    <row r="8" spans="2:5" x14ac:dyDescent="0.25">
      <c r="B8" s="7" t="s">
        <v>20</v>
      </c>
      <c r="C8" s="23"/>
      <c r="D8" s="28"/>
    </row>
    <row r="9" spans="2:5" x14ac:dyDescent="0.25">
      <c r="B9" s="7" t="s">
        <v>6</v>
      </c>
      <c r="C9" s="23"/>
      <c r="D9" s="28"/>
    </row>
    <row r="10" spans="2:5" x14ac:dyDescent="0.25">
      <c r="B10" s="7" t="s">
        <v>7</v>
      </c>
      <c r="C10" s="23"/>
      <c r="D10" s="28"/>
    </row>
    <row r="11" spans="2:5" x14ac:dyDescent="0.25">
      <c r="B11" s="7" t="s">
        <v>12</v>
      </c>
      <c r="C11" s="25"/>
      <c r="D11" s="28"/>
    </row>
    <row r="12" spans="2:5" x14ac:dyDescent="0.25">
      <c r="B12" s="7" t="s">
        <v>13</v>
      </c>
      <c r="C12" s="25"/>
      <c r="D12" s="28"/>
    </row>
    <row r="13" spans="2:5" x14ac:dyDescent="0.25">
      <c r="B13" s="7" t="s">
        <v>14</v>
      </c>
      <c r="C13" s="25"/>
      <c r="D13" s="28"/>
    </row>
    <row r="14" spans="2:5" x14ac:dyDescent="0.25">
      <c r="B14" s="7" t="s">
        <v>21</v>
      </c>
      <c r="C14" s="25"/>
      <c r="D14" s="28"/>
    </row>
    <row r="15" spans="2:5" x14ac:dyDescent="0.25">
      <c r="B15" s="7" t="s">
        <v>15</v>
      </c>
      <c r="C15" s="25"/>
      <c r="D15" s="28"/>
    </row>
    <row r="16" spans="2:5" x14ac:dyDescent="0.25">
      <c r="B16" s="7" t="s">
        <v>17</v>
      </c>
      <c r="C16" s="25"/>
      <c r="D16" s="28"/>
    </row>
    <row r="17" spans="2:4" ht="15.75" thickBot="1" x14ac:dyDescent="0.3">
      <c r="B17" s="16" t="s">
        <v>23</v>
      </c>
      <c r="C17" s="26" t="s">
        <v>50</v>
      </c>
      <c r="D17" s="29">
        <v>0.33333333333333331</v>
      </c>
    </row>
    <row r="18" spans="2:4" ht="20.25" thickTop="1" thickBot="1" x14ac:dyDescent="0.35">
      <c r="B18" s="15" t="s">
        <v>8</v>
      </c>
      <c r="C18" s="39">
        <f>SUM(D6:D17)</f>
        <v>0.33333333333333331</v>
      </c>
      <c r="D18" s="39"/>
    </row>
    <row r="19" spans="2:4" ht="15.75" thickTop="1" x14ac:dyDescent="0.25"/>
    <row r="20" spans="2:4" x14ac:dyDescent="0.25">
      <c r="B20" t="s">
        <v>9</v>
      </c>
      <c r="C20" s="1">
        <f>IF(C18&gt;C2,C18-C2,0)</f>
        <v>0</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130" zoomScaleNormal="130" workbookViewId="0">
      <selection activeCell="D7" sqref="D7"/>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19</v>
      </c>
      <c r="C5" s="20" t="s">
        <v>16</v>
      </c>
      <c r="D5" s="20" t="s">
        <v>18</v>
      </c>
      <c r="E5" s="3"/>
    </row>
    <row r="6" spans="1:5" ht="60.75" thickTop="1" x14ac:dyDescent="0.25">
      <c r="B6" s="17" t="s">
        <v>22</v>
      </c>
      <c r="C6" s="24" t="s">
        <v>41</v>
      </c>
      <c r="D6" s="22">
        <v>0.10416666666666667</v>
      </c>
    </row>
    <row r="7" spans="1:5" x14ac:dyDescent="0.25">
      <c r="B7" s="7" t="s">
        <v>5</v>
      </c>
      <c r="C7" s="23"/>
      <c r="D7" s="11"/>
    </row>
    <row r="8" spans="1:5" x14ac:dyDescent="0.25">
      <c r="A8" t="s">
        <v>11</v>
      </c>
      <c r="B8" s="7" t="s">
        <v>20</v>
      </c>
      <c r="C8" s="23" t="s">
        <v>40</v>
      </c>
      <c r="D8" s="11">
        <v>1.7361111111111112E-2</v>
      </c>
    </row>
    <row r="9" spans="1:5" x14ac:dyDescent="0.25">
      <c r="B9" s="7" t="s">
        <v>31</v>
      </c>
      <c r="C9" s="23"/>
      <c r="D9" s="11"/>
    </row>
    <row r="10" spans="1:5" x14ac:dyDescent="0.25">
      <c r="B10" s="7" t="s">
        <v>7</v>
      </c>
      <c r="C10" s="23"/>
      <c r="D10" s="11"/>
    </row>
    <row r="11" spans="1:5" ht="45" x14ac:dyDescent="0.25">
      <c r="B11" s="7" t="s">
        <v>28</v>
      </c>
      <c r="C11" s="25" t="s">
        <v>44</v>
      </c>
      <c r="D11" s="11">
        <v>0.1111111111111111</v>
      </c>
    </row>
    <row r="12" spans="1:5" x14ac:dyDescent="0.25">
      <c r="B12" s="7" t="s">
        <v>13</v>
      </c>
      <c r="C12" s="25"/>
      <c r="D12" s="11"/>
    </row>
    <row r="13" spans="1:5" x14ac:dyDescent="0.25">
      <c r="B13" s="7" t="s">
        <v>14</v>
      </c>
      <c r="C13" s="25"/>
      <c r="D13" s="11"/>
    </row>
    <row r="14" spans="1:5" ht="165" x14ac:dyDescent="0.25">
      <c r="B14" s="7" t="s">
        <v>24</v>
      </c>
      <c r="C14" s="25" t="s">
        <v>43</v>
      </c>
      <c r="D14" s="11">
        <v>7.6388888888888895E-2</v>
      </c>
    </row>
    <row r="15" spans="1:5" ht="45" x14ac:dyDescent="0.25">
      <c r="B15" s="7" t="s">
        <v>15</v>
      </c>
      <c r="C15" s="25" t="s">
        <v>42</v>
      </c>
      <c r="D15" s="11">
        <v>2.4305555555555556E-2</v>
      </c>
    </row>
    <row r="16" spans="1:5" ht="15.75" thickBot="1" x14ac:dyDescent="0.3">
      <c r="B16" s="12" t="s">
        <v>17</v>
      </c>
      <c r="C16" s="13"/>
      <c r="D16" s="14"/>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130" zoomScaleNormal="130" workbookViewId="0">
      <selection activeCell="D15" sqref="D15"/>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19</v>
      </c>
      <c r="C5" s="20" t="s">
        <v>16</v>
      </c>
      <c r="D5" s="20" t="s">
        <v>18</v>
      </c>
    </row>
    <row r="6" spans="1:4" ht="135.75" thickTop="1" x14ac:dyDescent="0.25">
      <c r="B6" s="17" t="s">
        <v>26</v>
      </c>
      <c r="C6" s="24" t="s">
        <v>48</v>
      </c>
      <c r="D6" s="22">
        <v>0.10069444444444443</v>
      </c>
    </row>
    <row r="7" spans="1:4" x14ac:dyDescent="0.25">
      <c r="B7" s="7" t="s">
        <v>6</v>
      </c>
      <c r="C7" s="23"/>
      <c r="D7" s="11"/>
    </row>
    <row r="8" spans="1:4" x14ac:dyDescent="0.25">
      <c r="A8" t="s">
        <v>11</v>
      </c>
      <c r="B8" s="7" t="s">
        <v>27</v>
      </c>
      <c r="C8" s="23"/>
      <c r="D8" s="11"/>
    </row>
    <row r="9" spans="1:4" x14ac:dyDescent="0.25">
      <c r="B9" s="7" t="s">
        <v>20</v>
      </c>
      <c r="C9" s="23" t="s">
        <v>40</v>
      </c>
      <c r="D9" s="11">
        <v>1.3888888888888888E-2</v>
      </c>
    </row>
    <row r="10" spans="1:4" x14ac:dyDescent="0.25">
      <c r="B10" s="7" t="s">
        <v>7</v>
      </c>
      <c r="C10" s="23"/>
      <c r="D10" s="11"/>
    </row>
    <row r="11" spans="1:4" ht="30" x14ac:dyDescent="0.25">
      <c r="B11" s="7" t="s">
        <v>17</v>
      </c>
      <c r="C11" s="25" t="s">
        <v>46</v>
      </c>
      <c r="D11" s="11">
        <v>4.1666666666666664E-2</v>
      </c>
    </row>
    <row r="12" spans="1:4" x14ac:dyDescent="0.25">
      <c r="B12" s="7" t="s">
        <v>25</v>
      </c>
      <c r="C12" s="25"/>
      <c r="D12" s="11"/>
    </row>
    <row r="13" spans="1:4" x14ac:dyDescent="0.25">
      <c r="B13" s="7" t="s">
        <v>14</v>
      </c>
      <c r="C13" s="25"/>
      <c r="D13" s="11"/>
    </row>
    <row r="14" spans="1:4" ht="30" x14ac:dyDescent="0.25">
      <c r="B14" s="7" t="s">
        <v>24</v>
      </c>
      <c r="C14" s="25" t="s">
        <v>45</v>
      </c>
      <c r="D14" s="11">
        <v>3.125E-2</v>
      </c>
    </row>
    <row r="15" spans="1:4" ht="30" x14ac:dyDescent="0.25">
      <c r="B15" s="7" t="s">
        <v>15</v>
      </c>
      <c r="C15" s="25" t="s">
        <v>47</v>
      </c>
      <c r="D15" s="11">
        <v>4.1666666666666664E-2</v>
      </c>
    </row>
    <row r="16" spans="1:4" ht="120.75" thickBot="1" x14ac:dyDescent="0.3">
      <c r="B16" s="12" t="s">
        <v>28</v>
      </c>
      <c r="C16" s="13" t="s">
        <v>49</v>
      </c>
      <c r="D16" s="14">
        <v>0.11458333333333333</v>
      </c>
    </row>
    <row r="17" spans="2:4" ht="20.25" thickTop="1" thickBot="1" x14ac:dyDescent="0.35">
      <c r="B17" s="15" t="s">
        <v>8</v>
      </c>
      <c r="C17" s="39">
        <f>SUM(D6:D16)</f>
        <v>0.34374999999999994</v>
      </c>
      <c r="D17" s="39"/>
    </row>
    <row r="18" spans="2:4" ht="15.75" thickTop="1" x14ac:dyDescent="0.25"/>
    <row r="20" spans="2:4" x14ac:dyDescent="0.25">
      <c r="B20" t="s">
        <v>9</v>
      </c>
      <c r="C20" s="1">
        <f>IF(C17&gt;C2,C17-C2,0)</f>
        <v>1.041666666666663E-2</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30" zoomScaleNormal="130" workbookViewId="0">
      <selection activeCell="D15" sqref="D15"/>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19</v>
      </c>
      <c r="C5" s="20" t="s">
        <v>16</v>
      </c>
      <c r="D5" s="20" t="s">
        <v>18</v>
      </c>
    </row>
    <row r="6" spans="1:4" ht="15.75" thickTop="1" x14ac:dyDescent="0.25">
      <c r="B6" s="17" t="s">
        <v>26</v>
      </c>
      <c r="C6" s="24"/>
      <c r="D6" s="22"/>
    </row>
    <row r="7" spans="1:4" x14ac:dyDescent="0.25">
      <c r="B7" s="7" t="s">
        <v>5</v>
      </c>
      <c r="C7" s="23"/>
      <c r="D7" s="11"/>
    </row>
    <row r="8" spans="1:4" x14ac:dyDescent="0.25">
      <c r="A8" t="s">
        <v>11</v>
      </c>
      <c r="B8" s="7" t="s">
        <v>25</v>
      </c>
      <c r="C8" s="23" t="s">
        <v>54</v>
      </c>
      <c r="D8" s="11">
        <v>2.7777777777777776E-2</v>
      </c>
    </row>
    <row r="9" spans="1:4" ht="30" x14ac:dyDescent="0.25">
      <c r="B9" s="7" t="s">
        <v>20</v>
      </c>
      <c r="C9" s="23" t="s">
        <v>55</v>
      </c>
      <c r="D9" s="11">
        <v>4.8611111111111112E-2</v>
      </c>
    </row>
    <row r="10" spans="1:4" x14ac:dyDescent="0.25">
      <c r="B10" s="7" t="s">
        <v>7</v>
      </c>
      <c r="C10" s="23"/>
      <c r="D10" s="11"/>
    </row>
    <row r="11" spans="1:4" x14ac:dyDescent="0.25">
      <c r="B11" s="7" t="s">
        <v>29</v>
      </c>
      <c r="C11" s="25"/>
      <c r="D11" s="11"/>
    </row>
    <row r="12" spans="1:4" x14ac:dyDescent="0.25">
      <c r="B12" s="7" t="s">
        <v>13</v>
      </c>
      <c r="C12" s="25"/>
      <c r="D12" s="11"/>
    </row>
    <row r="13" spans="1:4" x14ac:dyDescent="0.25">
      <c r="B13" s="7" t="s">
        <v>14</v>
      </c>
      <c r="C13" s="25"/>
      <c r="D13" s="11"/>
    </row>
    <row r="14" spans="1:4" ht="60" x14ac:dyDescent="0.25">
      <c r="B14" s="7" t="s">
        <v>24</v>
      </c>
      <c r="C14" s="25" t="s">
        <v>52</v>
      </c>
      <c r="D14" s="11">
        <v>2.7777777777777776E-2</v>
      </c>
    </row>
    <row r="15" spans="1:4" ht="45" x14ac:dyDescent="0.25">
      <c r="B15" s="7" t="s">
        <v>15</v>
      </c>
      <c r="C15" s="25" t="s">
        <v>51</v>
      </c>
      <c r="D15" s="11">
        <v>3.4722222222222224E-2</v>
      </c>
    </row>
    <row r="16" spans="1:4" ht="75.75" thickBot="1" x14ac:dyDescent="0.3">
      <c r="B16" s="12" t="s">
        <v>28</v>
      </c>
      <c r="C16" s="13" t="s">
        <v>53</v>
      </c>
      <c r="D16" s="14">
        <v>0.19444444444444445</v>
      </c>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2019-03-18T08:44:44Z</dcterms:modified>
</cp:coreProperties>
</file>