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E:\IMD\Journal de bord\"/>
    </mc:Choice>
  </mc:AlternateContent>
  <xr:revisionPtr revIDLastSave="0" documentId="13_ncr:1_{609F594A-5CB1-4F11-A2B0-8E0750877862}" xr6:coauthVersionLast="40" xr6:coauthVersionMax="40" xr10:uidLastSave="{00000000-0000-0000-0000-000000000000}"/>
  <bookViews>
    <workbookView xWindow="-90" yWindow="-90" windowWidth="19380" windowHeight="10380"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7" l="1"/>
  <c r="C15" i="7"/>
  <c r="C14" i="7"/>
  <c r="C12" i="7"/>
  <c r="C11" i="7"/>
  <c r="C10" i="7"/>
  <c r="C9" i="7"/>
  <c r="C8" i="7"/>
  <c r="C6" i="7"/>
  <c r="C5" i="7"/>
  <c r="C4" i="7"/>
  <c r="C3" i="7"/>
  <c r="C18" i="3" l="1"/>
  <c r="C20" i="3" s="1"/>
  <c r="C17" i="2" l="1"/>
  <c r="C17" i="4"/>
  <c r="C17" i="5"/>
  <c r="C17" i="6"/>
  <c r="C20" i="6" s="1"/>
  <c r="C20" i="5" l="1"/>
  <c r="C19" i="2"/>
  <c r="C20" i="4" l="1"/>
</calcChain>
</file>

<file path=xl/sharedStrings.xml><?xml version="1.0" encoding="utf-8"?>
<sst xmlns="http://schemas.openxmlformats.org/spreadsheetml/2006/main" count="144" uniqueCount="61">
  <si>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</si>
  <si>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</si>
  <si>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</si>
  <si>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</si>
  <si>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</si>
  <si>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</si>
  <si>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</si>
  <si>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</si>
  <si>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</si>
  <si>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</si>
  <si>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</si>
  <si>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</si>
  <si>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</si>
  <si>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</si>
  <si>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</si>
  <si>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</si>
  <si>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</si>
  <si>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</si>
  <si>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</si>
  <si>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</si>
  <si>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</si>
  <si>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</si>
  <si>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</si>
  <si>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</si>
  <si>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</si>
  <si>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</si>
  <si>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</si>
  <si>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Rangement des armoires</t>
  </si>
  <si>
    <t>Autres</t>
  </si>
  <si>
    <t>Remplissage du journal de bord pour vendredi</t>
  </si>
  <si>
    <t>Recherche sur le powershell pour effectuer certaines tâches automatiquement</t>
  </si>
  <si>
    <t>Check des salles A001 - A017</t>
  </si>
  <si>
    <t xml:space="preserve">Préparation du matériel pour un programme (grosse commande) + vérification avec l'utilisateur directement pour le matériel voulu + création des 2 réservations parce qu'il y a 2 utilisateurs différents dans cette commande.
Réparation d'une imprimante en S213. </t>
  </si>
  <si>
    <t>Reset MDP
Réception d'un T500 (Bête de compétition) - Voir pour le changer avec un ordinateur plus performant</t>
  </si>
  <si>
    <t>Création d'un nouveau github, parce que j'ai oublié de créer une organisation dans le précédent (Il n'était pas nécessaire de recréer un git, il sera donc oublié pour toujours).
Powershell personnel pour démarrer certains programme et d'autres choses à faire.
Stock -&gt; Récupération d'un pc T430S pour le déployer, créer un compte local, ne sera pas connecté au réseau dans le studio 34, installer office, firefox ainsi que le logiciel Prompter que l'utilisateur à sur disque.</t>
  </si>
  <si>
    <t>Powershell - Tentative pour que le script se lance lorsque je me connecte (mais ça marche pas)</t>
  </si>
  <si>
    <t>Utilisateur n'a pas d'écran - check des connections - changement du DVI par un DP</t>
  </si>
  <si>
    <t>Update du Bios d'un pc pour un client - Changement du pc pour cause qu'il est abimé, recherche d'un nouveau dans le stock, puis update du Bios du nouveau et tentative de le déployer sous Windows 10 mais pas encore réussi.</t>
  </si>
  <si>
    <t>Invision - Création d'un prototype pour explier aux utilisateurs comment se créer un compte IMD - Apprentissage de Invision pour savoir comment cela marche</t>
  </si>
  <si>
    <t>Invision</t>
  </si>
  <si>
    <t>Installation d'un programme pour un utilisateur
Explication de comment fonctionne une imprimante à un utilisateur et changement de réseau pour que la personne n'est pas besoin de se connecter au VPN à chaque fois qu'elle tente d'ouvrir le S:\\, etc…</t>
  </si>
  <si>
    <t>Copie de tous les fichiers d'un disque dur externe sur le C:\LocalData</t>
  </si>
  <si>
    <t>RMA - Je n'arrive pas à les contacter pour le ticket 17115</t>
  </si>
  <si>
    <t>Appel de IBM pour savoir quand nous envoyer un technicien</t>
  </si>
  <si>
    <t>Déploiement d'un pc sous windows 7 sous windows 10</t>
  </si>
  <si>
    <t>Suite du prototype et modification par rapport aux demande de mon manager
Création d'un 2ème prototype sur la création de compte mais depuis une invitation à un programme.
Création d'un prototype sur le reset de password.</t>
  </si>
  <si>
    <t>Rangement de pc au stock</t>
  </si>
  <si>
    <t>Check des pc voyager (Updates)
Check des pc participants (Updates)</t>
  </si>
  <si>
    <t>Fin du déploiement pour le pc qui servira de prompter au BR34 + installation de logiciel et check des mises à jour à effectuer.
Déplacement et installation d'un bureau pour un utilisateur qui déménage</t>
  </si>
  <si>
    <t>Recherce sur le powershell</t>
  </si>
  <si>
    <t>Création d'une documentation personnel</t>
  </si>
  <si>
    <t>Modification des 3 prototype en y ajoutant une Intro, Outro et en modifiant la page MyIMD par de vrai image de programme</t>
  </si>
  <si>
    <t>Suite d'une documentation perso.</t>
  </si>
  <si>
    <t>Copie d'un dossier sur une trentaine de clé usb
Check d'une armoire pour vérifier s'il faut commander du matériel. - Demande d'offre à gmg pour des rubans pour une imprimante.</t>
  </si>
  <si>
    <t>Check des salles</t>
  </si>
  <si>
    <t>Installer un écran, un pc et une caméra pour des clients</t>
  </si>
  <si>
    <t>Remplissage du journal de bord</t>
  </si>
  <si>
    <t>Un client qui vient pour tester des nouveauté dans la M110 - Conduite du client à la M110 et discussion avec.
Check des mails avec une cliente qui ne les recevaient plus sur son smatphone</t>
  </si>
  <si>
    <t>Retour des ipads et livraison des ipads</t>
  </si>
  <si>
    <t>Vérification du matériel pour un équipement pour des tickets (Manque une imprimante portable)</t>
  </si>
  <si>
    <r>
      <t xml:space="preserve">Commentaire :
</t>
    </r>
    <r>
      <rPr>
        <sz val="12"/>
        <color theme="0"/>
        <rFont val="Calibri"/>
        <family val="2"/>
        <scheme val="minor"/>
      </rPr>
      <t>Pendant cette semaine j'ai découvert Invision qui est un logiciel pour créer des maquettes intérractifs de site web, c'est un outil bien pratique et très simple d'utilisation, j'ai aussi pu mettre en pratique le déploiement d'un pc sous windows 7 à windows 10, j'y ait découvert le long temps d'attente et les erreurs lors de déploiement qui nous font tout recommencer :), J'ai aussi eu pas mal d'intervention pour installer des bureaux ainsi que des clients qui avaient des problèmes avec leurs matériels.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</si>
</sst>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color theme="0"/>
      <name val="Calibri"/>
      <family val="2"/>
      <scheme val="minor"/>
    </font>
    <font>
      <b/>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0" fontId="5" fillId="2" borderId="1" xfId="0" applyFont="1" applyFill="1" applyBorder="1" applyAlignment="1">
      <alignment horizontal="center"/>
    </xf>
    <xf numFmtId="164" fontId="7" fillId="2" borderId="1" xfId="1" applyNumberFormat="1" applyFont="1" applyFill="1" applyBorder="1"/>
    <xf numFmtId="0" fontId="10" fillId="3" borderId="0" xfId="0" applyFont="1" applyFill="1" applyAlignment="1">
      <alignment horizontal="left" vertical="top" wrapText="1"/>
    </xf>
  </cellXfs>
  <cellStyles count="2">
    <cellStyle name="Normal" xfId="0" builtinId="0"/>
    <cellStyle name="Pourcentage"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0.13850715430626376"/>
                  <c:y val="-1.11780030981550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Invision</c:v>
                </c:pt>
              </c:strCache>
            </c:strRef>
          </c:cat>
          <c:val>
            <c:numRef>
              <c:f>'Résumé de la semaine'!$C$3:$C$16</c:f>
              <c:numCache>
                <c:formatCode>[$-F400]h:mm:ss\ AM/PM</c:formatCode>
                <c:ptCount val="14"/>
                <c:pt idx="0">
                  <c:v>0.16666666666666669</c:v>
                </c:pt>
                <c:pt idx="1">
                  <c:v>4.1666666666666664E-2</c:v>
                </c:pt>
                <c:pt idx="2">
                  <c:v>7.6388888888888895E-2</c:v>
                </c:pt>
                <c:pt idx="3">
                  <c:v>6.9444444444444441E-3</c:v>
                </c:pt>
                <c:pt idx="5">
                  <c:v>0.16666666666666666</c:v>
                </c:pt>
                <c:pt idx="6">
                  <c:v>5.5555555555555552E-2</c:v>
                </c:pt>
                <c:pt idx="7">
                  <c:v>0.14583333333333334</c:v>
                </c:pt>
                <c:pt idx="8">
                  <c:v>5.2083333333333329E-2</c:v>
                </c:pt>
                <c:pt idx="9">
                  <c:v>0.2048611111111111</c:v>
                </c:pt>
                <c:pt idx="11">
                  <c:v>2.0833333333333332E-2</c:v>
                </c:pt>
                <c:pt idx="12">
                  <c:v>0.2638888888888889</c:v>
                </c:pt>
                <c:pt idx="13">
                  <c:v>0.3263888888888889</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manualLayout>
          <c:layoutTarget val="inner"/>
          <c:xMode val="edge"/>
          <c:yMode val="edge"/>
          <c:x val="0.22396210475876169"/>
          <c:y val="0.2065902504032561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strCache>
            </c:strRef>
          </c:cat>
          <c:val>
            <c:numRef>
              <c:f>Lundi!$D$5:$D$16</c:f>
              <c:numCache>
                <c:formatCode>[$-F400]h:mm:ss\ AM/PM</c:formatCode>
                <c:ptCount val="12"/>
                <c:pt idx="0">
                  <c:v>0.125</c:v>
                </c:pt>
                <c:pt idx="2">
                  <c:v>1.3888888888888888E-2</c:v>
                </c:pt>
                <c:pt idx="7">
                  <c:v>0.10416666666666667</c:v>
                </c:pt>
                <c:pt idx="8">
                  <c:v>3.472222222222222E-3</c:v>
                </c:pt>
                <c:pt idx="9">
                  <c:v>8.6805555555555566E-2</c:v>
                </c:pt>
                <c:pt idx="11">
                  <c:v>6.9444444444444441E-3</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1.3888888888888888E-2</c:v>
                </c:pt>
                <c:pt idx="7">
                  <c:v>0.18055555555555555</c:v>
                </c:pt>
                <c:pt idx="8">
                  <c:v>6.9444444444444441E-3</c:v>
                </c:pt>
                <c:pt idx="9">
                  <c:v>8.3333333333333329E-2</c:v>
                </c:pt>
                <c:pt idx="11">
                  <c:v>5.5555555555555552E-2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Check Salle</c:v>
                </c:pt>
                <c:pt idx="3">
                  <c:v>RMA</c:v>
                </c:pt>
                <c:pt idx="4">
                  <c:v>Audio Visuel</c:v>
                </c:pt>
                <c:pt idx="5">
                  <c:v>Invision</c:v>
                </c:pt>
                <c:pt idx="6">
                  <c:v>Documentation</c:v>
                </c:pt>
                <c:pt idx="7">
                  <c:v>Acquisition connaissances</c:v>
                </c:pt>
                <c:pt idx="8">
                  <c:v>Intervention (Chez l'IT)</c:v>
                </c:pt>
                <c:pt idx="9">
                  <c:v>Installation</c:v>
                </c:pt>
                <c:pt idx="10">
                  <c:v>Meeting</c:v>
                </c:pt>
              </c:strCache>
            </c:strRef>
          </c:cat>
          <c:val>
            <c:numRef>
              <c:f>Mercredi!$D$6:$D$16</c:f>
              <c:numCache>
                <c:formatCode>[$-F400]h:mm:ss\ AM/PM</c:formatCode>
                <c:ptCount val="11"/>
                <c:pt idx="0">
                  <c:v>1.3888888888888888E-2</c:v>
                </c:pt>
                <c:pt idx="3">
                  <c:v>6.9444444444444441E-3</c:v>
                </c:pt>
                <c:pt idx="5">
                  <c:v>0.23611111111111113</c:v>
                </c:pt>
                <c:pt idx="8">
                  <c:v>2.0833333333333332E-2</c:v>
                </c:pt>
                <c:pt idx="9">
                  <c:v>8.3333333333333329E-2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Ipad</c:v>
                </c:pt>
                <c:pt idx="2">
                  <c:v>Rangement des armoires</c:v>
                </c:pt>
                <c:pt idx="3">
                  <c:v>Documentation</c:v>
                </c:pt>
                <c:pt idx="4">
                  <c:v>Audio Visuel</c:v>
                </c:pt>
                <c:pt idx="5">
                  <c:v>PC voyager/participant</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3">
                  <c:v>4.1666666666666664E-2</c:v>
                </c:pt>
                <c:pt idx="5">
                  <c:v>0.16666666666666666</c:v>
                </c:pt>
                <c:pt idx="7">
                  <c:v>2.0833333333333332E-2</c:v>
                </c:pt>
                <c:pt idx="9">
                  <c:v>9.7222222222222224E-2</c:v>
                </c:pt>
                <c:pt idx="10">
                  <c:v>6.9444444444444441E-3</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Ipad</c:v>
                </c:pt>
                <c:pt idx="2">
                  <c:v>Check Salle</c:v>
                </c:pt>
                <c:pt idx="3">
                  <c:v>Excel</c:v>
                </c:pt>
                <c:pt idx="4">
                  <c:v>Audio Visuel</c:v>
                </c:pt>
                <c:pt idx="5">
                  <c:v>Invision</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0">
                  <c:v>1.3888888888888888E-2</c:v>
                </c:pt>
                <c:pt idx="1">
                  <c:v>4.1666666666666664E-2</c:v>
                </c:pt>
                <c:pt idx="2">
                  <c:v>6.25E-2</c:v>
                </c:pt>
                <c:pt idx="3">
                  <c:v>1.3888888888888888E-2</c:v>
                </c:pt>
                <c:pt idx="5">
                  <c:v>9.0277777777777776E-2</c:v>
                </c:pt>
                <c:pt idx="6">
                  <c:v>1.3888888888888888E-2</c:v>
                </c:pt>
                <c:pt idx="7">
                  <c:v>2.0833333333333332E-2</c:v>
                </c:pt>
                <c:pt idx="8">
                  <c:v>2.0833333333333332E-2</c:v>
                </c:pt>
                <c:pt idx="10">
                  <c:v>5.5555555555555552E-2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1"/>
  <sheetViews>
    <sheetView tabSelected="1" topLeftCell="A9" zoomScale="85" zoomScaleNormal="85" workbookViewId="0">
      <selection activeCell="E15" sqref="E15"/>
    </sheetView>
  </sheetViews>
  <sheetFormatPr baseColWidth="10" defaultRowHeight="14.75" x14ac:dyDescent="0.75"/>
  <cols>
    <col min="2" max="2" width="25.31640625" customWidth="1"/>
    <col min="8" max="8" width="24.08984375" customWidth="1"/>
  </cols>
  <sheetData>
    <row r="1" spans="2:3" ht="15.5" thickBot="1" x14ac:dyDescent="0.9"/>
    <row r="2" spans="2:3" ht="19.25" thickTop="1" x14ac:dyDescent="0.9">
      <c r="B2" s="32" t="s">
        <v>19</v>
      </c>
      <c r="C2" s="33" t="s">
        <v>18</v>
      </c>
    </row>
    <row r="3" spans="2:3" x14ac:dyDescent="0.75">
      <c r="B3" s="30" t="s">
        <v>22</v>
      </c>
      <c r="C3" s="34">
        <f>SUM(Lundi!D5,Mardi!D6,Mercredi!D6,Jeudi!D6,Vendredi!D6)</f>
        <v>0.16666666666666669</v>
      </c>
    </row>
    <row r="4" spans="2:3" x14ac:dyDescent="0.75">
      <c r="B4" s="30" t="s">
        <v>5</v>
      </c>
      <c r="C4" s="34">
        <f>SUM(Lundi!D6,Mardi!D7,Mercredi!D7,Jeudi!D7,Vendredi!D7)</f>
        <v>4.1666666666666664E-2</v>
      </c>
    </row>
    <row r="5" spans="2:3" x14ac:dyDescent="0.75">
      <c r="B5" s="30" t="s">
        <v>25</v>
      </c>
      <c r="C5" s="34">
        <f>SUM(Lundi!D7,Vendredi!D8)</f>
        <v>7.6388888888888895E-2</v>
      </c>
    </row>
    <row r="6" spans="2:3" x14ac:dyDescent="0.75">
      <c r="B6" s="30" t="s">
        <v>6</v>
      </c>
      <c r="C6" s="34">
        <f>SUM(Mercredi!D9)</f>
        <v>6.9444444444444441E-3</v>
      </c>
    </row>
    <row r="7" spans="2:3" x14ac:dyDescent="0.75">
      <c r="B7" s="30" t="s">
        <v>7</v>
      </c>
      <c r="C7" s="34"/>
    </row>
    <row r="8" spans="2:3" x14ac:dyDescent="0.75">
      <c r="B8" s="30" t="s">
        <v>12</v>
      </c>
      <c r="C8" s="34">
        <f>SUM(Jeudi!D11)</f>
        <v>0.16666666666666666</v>
      </c>
    </row>
    <row r="9" spans="2:3" x14ac:dyDescent="0.75">
      <c r="B9" s="30" t="s">
        <v>13</v>
      </c>
      <c r="C9" s="34">
        <f>SUM(Jeudi!D9,Vendredi!D12)</f>
        <v>5.5555555555555552E-2</v>
      </c>
    </row>
    <row r="10" spans="2:3" x14ac:dyDescent="0.75">
      <c r="B10" s="30" t="s">
        <v>14</v>
      </c>
      <c r="C10" s="34">
        <f>SUM(Lundi!D12,Mardi!C13,Jeudi!D13,Vendredi!D13)</f>
        <v>0.14583333333333334</v>
      </c>
    </row>
    <row r="11" spans="2:3" x14ac:dyDescent="0.75">
      <c r="B11" s="30" t="s">
        <v>21</v>
      </c>
      <c r="C11" s="34">
        <f>SUM(Lundi!D13,Mardi!D14,Mercredi!D14,Vendredi!D14)</f>
        <v>5.2083333333333329E-2</v>
      </c>
    </row>
    <row r="12" spans="2:3" x14ac:dyDescent="0.75">
      <c r="B12" s="30" t="s">
        <v>28</v>
      </c>
      <c r="C12" s="34">
        <f>SUM(Lundi!D14,Mardi!D17,Jeudi!D16,Vendredi!D16)</f>
        <v>0.2048611111111111</v>
      </c>
    </row>
    <row r="13" spans="2:3" x14ac:dyDescent="0.75">
      <c r="B13" s="30" t="s">
        <v>17</v>
      </c>
      <c r="C13" s="34"/>
    </row>
    <row r="14" spans="2:3" x14ac:dyDescent="0.75">
      <c r="B14" s="30" t="s">
        <v>20</v>
      </c>
      <c r="C14" s="34">
        <f>SUM(Lundi!D16,Vendredi!D9)</f>
        <v>2.0833333333333332E-2</v>
      </c>
    </row>
    <row r="15" spans="2:3" x14ac:dyDescent="0.75">
      <c r="B15" s="30" t="s">
        <v>15</v>
      </c>
      <c r="C15" s="34">
        <f>SUM(Mardi!D15,Mercredi!D15,Jeudi!D15)</f>
        <v>0.2638888888888889</v>
      </c>
    </row>
    <row r="16" spans="2:3" x14ac:dyDescent="0.75">
      <c r="B16" s="30" t="s">
        <v>39</v>
      </c>
      <c r="C16" s="34">
        <f>SUM(Mercredi!D11,Vendredi!D11)</f>
        <v>0.3263888888888889</v>
      </c>
    </row>
    <row r="17" spans="2:6" ht="15.5" thickBot="1" x14ac:dyDescent="0.9">
      <c r="B17" s="31" t="s">
        <v>27</v>
      </c>
      <c r="C17" s="35"/>
    </row>
    <row r="18" spans="2:6" ht="15.5" thickTop="1" x14ac:dyDescent="0.75"/>
    <row r="21" spans="2:6" ht="14.75" customHeight="1" x14ac:dyDescent="0.75">
      <c r="B21" s="38" t="s">
        <v>60</v>
      </c>
      <c r="C21" s="38"/>
      <c r="D21" s="38"/>
      <c r="E21" s="38"/>
      <c r="F21" s="38"/>
    </row>
    <row r="22" spans="2:6" ht="14.75" customHeight="1" x14ac:dyDescent="0.75">
      <c r="B22" s="38"/>
      <c r="C22" s="38"/>
      <c r="D22" s="38"/>
      <c r="E22" s="38"/>
      <c r="F22" s="38"/>
    </row>
    <row r="23" spans="2:6" ht="14.75" customHeight="1" x14ac:dyDescent="0.75">
      <c r="B23" s="38"/>
      <c r="C23" s="38"/>
      <c r="D23" s="38"/>
      <c r="E23" s="38"/>
      <c r="F23" s="38"/>
    </row>
    <row r="24" spans="2:6" ht="14.75" customHeight="1" x14ac:dyDescent="0.75">
      <c r="B24" s="38"/>
      <c r="C24" s="38"/>
      <c r="D24" s="38"/>
      <c r="E24" s="38"/>
      <c r="F24" s="38"/>
    </row>
    <row r="25" spans="2:6" ht="14.75" customHeight="1" x14ac:dyDescent="0.75">
      <c r="B25" s="38"/>
      <c r="C25" s="38"/>
      <c r="D25" s="38"/>
      <c r="E25" s="38"/>
      <c r="F25" s="38"/>
    </row>
    <row r="26" spans="2:6" ht="14.75" customHeight="1" x14ac:dyDescent="0.75">
      <c r="B26" s="38"/>
      <c r="C26" s="38"/>
      <c r="D26" s="38"/>
      <c r="E26" s="38"/>
      <c r="F26" s="38"/>
    </row>
    <row r="27" spans="2:6" ht="14.75" customHeight="1" x14ac:dyDescent="0.75">
      <c r="B27" s="38"/>
      <c r="C27" s="38"/>
      <c r="D27" s="38"/>
      <c r="E27" s="38"/>
      <c r="F27" s="38"/>
    </row>
    <row r="28" spans="2:6" ht="14.75" customHeight="1" x14ac:dyDescent="0.75">
      <c r="B28" s="38"/>
      <c r="C28" s="38"/>
      <c r="D28" s="38"/>
      <c r="E28" s="38"/>
      <c r="F28" s="38"/>
    </row>
    <row r="29" spans="2:6" x14ac:dyDescent="0.75">
      <c r="B29" s="38"/>
      <c r="C29" s="38"/>
      <c r="D29" s="38"/>
      <c r="E29" s="38"/>
      <c r="F29" s="38"/>
    </row>
    <row r="30" spans="2:6" x14ac:dyDescent="0.75">
      <c r="B30" s="38"/>
      <c r="C30" s="38"/>
      <c r="D30" s="38"/>
      <c r="E30" s="38"/>
      <c r="F30" s="38"/>
    </row>
    <row r="31" spans="2:6" x14ac:dyDescent="0.75">
      <c r="B31" s="38"/>
      <c r="C31" s="38"/>
      <c r="D31" s="38"/>
      <c r="E31" s="38"/>
      <c r="F31" s="38"/>
    </row>
  </sheetData>
  <mergeCells count="1">
    <mergeCell ref="B21:F31"/>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A2:H19"/>
  <sheetViews>
    <sheetView zoomScale="59" zoomScaleNormal="59" workbookViewId="0">
      <selection activeCell="D8" sqref="D8"/>
    </sheetView>
  </sheetViews>
  <sheetFormatPr baseColWidth="10" defaultColWidth="11.40625" defaultRowHeight="14.75" x14ac:dyDescent="0.75"/>
  <cols>
    <col min="2" max="2" width="24.7265625" customWidth="1"/>
    <col min="3" max="3" width="100.26953125" style="6" customWidth="1"/>
    <col min="8" max="8" width="14.7265625" customWidth="1"/>
    <col min="9" max="9" width="17.1328125" customWidth="1"/>
  </cols>
  <sheetData>
    <row r="2" spans="1:5" ht="15.5" thickBot="1" x14ac:dyDescent="0.9">
      <c r="B2" t="s">
        <v>10</v>
      </c>
      <c r="C2" s="5">
        <v>0.33333333333333331</v>
      </c>
    </row>
    <row r="3" spans="1:5" ht="30.25" thickTop="1" thickBot="1" x14ac:dyDescent="1.5">
      <c r="B3" s="36" t="s">
        <v>0</v>
      </c>
      <c r="C3" s="36"/>
      <c r="D3" s="36"/>
      <c r="E3" s="2"/>
    </row>
    <row r="4" spans="1:5" ht="20" thickTop="1" thickBot="1" x14ac:dyDescent="1.05">
      <c r="B4" s="20" t="s">
        <v>19</v>
      </c>
      <c r="C4" s="21" t="s">
        <v>16</v>
      </c>
      <c r="D4" s="20" t="s">
        <v>18</v>
      </c>
      <c r="E4" s="4"/>
    </row>
    <row r="5" spans="1:5" ht="45" thickTop="1" x14ac:dyDescent="0.75">
      <c r="B5" s="17" t="s">
        <v>22</v>
      </c>
      <c r="C5" s="18" t="s">
        <v>32</v>
      </c>
      <c r="D5" s="19">
        <v>0.125</v>
      </c>
      <c r="E5" s="1"/>
    </row>
    <row r="6" spans="1:5" x14ac:dyDescent="0.75">
      <c r="B6" s="7" t="s">
        <v>5</v>
      </c>
      <c r="C6" s="8"/>
      <c r="D6" s="9"/>
      <c r="E6" s="1"/>
    </row>
    <row r="7" spans="1:5" x14ac:dyDescent="0.75">
      <c r="B7" s="7" t="s">
        <v>25</v>
      </c>
      <c r="C7" s="8" t="s">
        <v>31</v>
      </c>
      <c r="D7" s="9">
        <v>1.3888888888888888E-2</v>
      </c>
      <c r="E7" s="1"/>
    </row>
    <row r="8" spans="1:5" x14ac:dyDescent="0.75">
      <c r="A8" t="s">
        <v>11</v>
      </c>
      <c r="B8" s="7" t="s">
        <v>6</v>
      </c>
      <c r="C8" s="8"/>
      <c r="D8" s="9"/>
      <c r="E8" s="1"/>
    </row>
    <row r="9" spans="1:5" x14ac:dyDescent="0.75">
      <c r="B9" s="7" t="s">
        <v>7</v>
      </c>
      <c r="C9" s="10"/>
      <c r="D9" s="9"/>
      <c r="E9" s="1"/>
    </row>
    <row r="10" spans="1:5" x14ac:dyDescent="0.75">
      <c r="B10" s="7" t="s">
        <v>12</v>
      </c>
      <c r="C10" s="8"/>
      <c r="D10" s="11"/>
      <c r="E10" s="1"/>
    </row>
    <row r="11" spans="1:5" x14ac:dyDescent="0.75">
      <c r="B11" s="7" t="s">
        <v>13</v>
      </c>
      <c r="C11" s="8"/>
      <c r="D11" s="11"/>
      <c r="E11" s="1"/>
    </row>
    <row r="12" spans="1:5" x14ac:dyDescent="0.75">
      <c r="B12" s="7" t="s">
        <v>14</v>
      </c>
      <c r="C12" s="8" t="s">
        <v>30</v>
      </c>
      <c r="D12" s="11">
        <v>0.10416666666666667</v>
      </c>
      <c r="E12" s="1"/>
    </row>
    <row r="13" spans="1:5" ht="29.5" x14ac:dyDescent="0.75">
      <c r="B13" s="7" t="s">
        <v>21</v>
      </c>
      <c r="C13" s="8" t="s">
        <v>33</v>
      </c>
      <c r="D13" s="11">
        <v>3.472222222222222E-3</v>
      </c>
      <c r="E13" s="1"/>
    </row>
    <row r="14" spans="1:5" ht="73.75" x14ac:dyDescent="0.75">
      <c r="B14" s="7" t="s">
        <v>28</v>
      </c>
      <c r="C14" s="8" t="s">
        <v>34</v>
      </c>
      <c r="D14" s="11">
        <v>8.6805555555555566E-2</v>
      </c>
      <c r="E14" s="1"/>
    </row>
    <row r="15" spans="1:5" x14ac:dyDescent="0.75">
      <c r="B15" s="7" t="s">
        <v>17</v>
      </c>
      <c r="C15" s="8"/>
      <c r="D15" s="11"/>
      <c r="E15" s="1"/>
    </row>
    <row r="16" spans="1:5" ht="15.5" thickBot="1" x14ac:dyDescent="0.9">
      <c r="B16" s="12" t="s">
        <v>20</v>
      </c>
      <c r="C16" s="13" t="s">
        <v>29</v>
      </c>
      <c r="D16" s="14">
        <v>6.9444444444444441E-3</v>
      </c>
    </row>
    <row r="17" spans="2:8" ht="20" thickTop="1" thickBot="1" x14ac:dyDescent="1.05">
      <c r="B17" s="15" t="s">
        <v>8</v>
      </c>
      <c r="C17" s="37">
        <f>SUM(D5:D16)</f>
        <v>0.34027777777777779</v>
      </c>
      <c r="D17" s="37"/>
    </row>
    <row r="18" spans="2:8" ht="15.5" thickTop="1" x14ac:dyDescent="0.75">
      <c r="D18" s="1"/>
      <c r="E18" s="1"/>
    </row>
    <row r="19" spans="2:8" x14ac:dyDescent="0.75">
      <c r="B19" t="s">
        <v>9</v>
      </c>
      <c r="C19" s="5">
        <f>IF(C17&gt;C2,C17-C2,0)</f>
        <v>6.9444444444444753E-3</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70" zoomScaleNormal="70" workbookViewId="0">
      <selection activeCell="C22" sqref="C22"/>
    </sheetView>
  </sheetViews>
  <sheetFormatPr baseColWidth="10" defaultColWidth="11.40625" defaultRowHeight="14.75" x14ac:dyDescent="0.75"/>
  <cols>
    <col min="2" max="2" width="24.7265625" customWidth="1"/>
    <col min="3" max="3" width="89.54296875" customWidth="1"/>
    <col min="8" max="8" width="14.7265625" customWidth="1"/>
    <col min="9" max="9" width="17.1328125" customWidth="1"/>
  </cols>
  <sheetData>
    <row r="2" spans="2:5" x14ac:dyDescent="0.75">
      <c r="B2" t="s">
        <v>10</v>
      </c>
      <c r="C2" s="1">
        <v>0.33333333333333331</v>
      </c>
    </row>
    <row r="3" spans="2:5" ht="15.5" thickBot="1" x14ac:dyDescent="0.9"/>
    <row r="4" spans="2:5" ht="30.25" thickTop="1" thickBot="1" x14ac:dyDescent="1.5">
      <c r="B4" s="36" t="s">
        <v>1</v>
      </c>
      <c r="C4" s="36"/>
      <c r="D4" s="36"/>
      <c r="E4" s="2"/>
    </row>
    <row r="5" spans="2:5" ht="20" thickTop="1" thickBot="1" x14ac:dyDescent="1.05">
      <c r="B5" s="20" t="s">
        <v>19</v>
      </c>
      <c r="C5" s="20" t="s">
        <v>16</v>
      </c>
      <c r="D5" s="20" t="s">
        <v>18</v>
      </c>
      <c r="E5" s="3"/>
    </row>
    <row r="6" spans="2:5" ht="15.5" thickTop="1" x14ac:dyDescent="0.75">
      <c r="B6" s="17" t="s">
        <v>22</v>
      </c>
      <c r="C6" s="24" t="s">
        <v>36</v>
      </c>
      <c r="D6" s="27">
        <v>1.3888888888888888E-2</v>
      </c>
    </row>
    <row r="7" spans="2:5" x14ac:dyDescent="0.75">
      <c r="B7" s="7" t="s">
        <v>5</v>
      </c>
      <c r="C7" s="23"/>
      <c r="D7" s="28"/>
    </row>
    <row r="8" spans="2:5" x14ac:dyDescent="0.75">
      <c r="B8" s="7" t="s">
        <v>20</v>
      </c>
      <c r="C8" s="23"/>
      <c r="D8" s="28"/>
    </row>
    <row r="9" spans="2:5" x14ac:dyDescent="0.75">
      <c r="B9" s="7" t="s">
        <v>6</v>
      </c>
      <c r="C9" s="23"/>
      <c r="D9" s="28"/>
    </row>
    <row r="10" spans="2:5" x14ac:dyDescent="0.75">
      <c r="B10" s="7" t="s">
        <v>7</v>
      </c>
      <c r="C10" s="23"/>
      <c r="D10" s="28"/>
    </row>
    <row r="11" spans="2:5" x14ac:dyDescent="0.75">
      <c r="B11" s="7" t="s">
        <v>12</v>
      </c>
      <c r="C11" s="25"/>
      <c r="D11" s="28"/>
    </row>
    <row r="12" spans="2:5" x14ac:dyDescent="0.75">
      <c r="B12" s="7" t="s">
        <v>13</v>
      </c>
      <c r="C12" s="25"/>
      <c r="D12" s="28"/>
    </row>
    <row r="13" spans="2:5" ht="29.5" x14ac:dyDescent="0.75">
      <c r="B13" s="7" t="s">
        <v>14</v>
      </c>
      <c r="C13" s="25" t="s">
        <v>38</v>
      </c>
      <c r="D13" s="28">
        <v>0.18055555555555555</v>
      </c>
    </row>
    <row r="14" spans="2:5" x14ac:dyDescent="0.75">
      <c r="B14" s="7" t="s">
        <v>21</v>
      </c>
      <c r="C14" s="25" t="s">
        <v>41</v>
      </c>
      <c r="D14" s="28">
        <v>6.9444444444444441E-3</v>
      </c>
    </row>
    <row r="15" spans="2:5" ht="44.25" x14ac:dyDescent="0.75">
      <c r="B15" s="7" t="s">
        <v>15</v>
      </c>
      <c r="C15" s="25" t="s">
        <v>37</v>
      </c>
      <c r="D15" s="28">
        <v>8.3333333333333329E-2</v>
      </c>
    </row>
    <row r="16" spans="2:5" x14ac:dyDescent="0.75">
      <c r="B16" s="7" t="s">
        <v>17</v>
      </c>
      <c r="C16" s="25"/>
      <c r="D16" s="28"/>
    </row>
    <row r="17" spans="2:4" ht="15.5" thickBot="1" x14ac:dyDescent="0.9">
      <c r="B17" s="16" t="s">
        <v>23</v>
      </c>
      <c r="C17" s="26" t="s">
        <v>35</v>
      </c>
      <c r="D17" s="29">
        <v>5.5555555555555552E-2</v>
      </c>
    </row>
    <row r="18" spans="2:4" ht="20" thickTop="1" thickBot="1" x14ac:dyDescent="1.05">
      <c r="B18" s="15" t="s">
        <v>8</v>
      </c>
      <c r="C18" s="37">
        <f>SUM(D6:D17)</f>
        <v>0.34027777777777779</v>
      </c>
      <c r="D18" s="37"/>
    </row>
    <row r="19" spans="2:4" ht="15.5" thickTop="1" x14ac:dyDescent="0.75"/>
    <row r="20" spans="2:4" x14ac:dyDescent="0.75">
      <c r="B20" t="s">
        <v>9</v>
      </c>
      <c r="C20" s="1">
        <f>IF(C18&gt;C2,C18-C2,0)</f>
        <v>6.9444444444444753E-3</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52" zoomScaleNormal="52" workbookViewId="0">
      <selection activeCell="C32" sqref="C32"/>
    </sheetView>
  </sheetViews>
  <sheetFormatPr baseColWidth="10" defaultColWidth="11.40625" defaultRowHeight="14.75" x14ac:dyDescent="0.75"/>
  <cols>
    <col min="2" max="2" width="24.1328125" customWidth="1"/>
    <col min="3" max="3" width="92.40625" customWidth="1"/>
    <col min="8" max="8" width="14.7265625" customWidth="1"/>
    <col min="9" max="9" width="17.1328125" customWidth="1"/>
  </cols>
  <sheetData>
    <row r="2" spans="1:5" x14ac:dyDescent="0.75">
      <c r="B2" t="s">
        <v>10</v>
      </c>
      <c r="C2" s="1">
        <v>0.33333333333333331</v>
      </c>
    </row>
    <row r="3" spans="1:5" ht="15.5" thickBot="1" x14ac:dyDescent="0.9"/>
    <row r="4" spans="1:5" ht="30.25" thickTop="1" thickBot="1" x14ac:dyDescent="1.5">
      <c r="B4" s="36" t="s">
        <v>2</v>
      </c>
      <c r="C4" s="36"/>
      <c r="D4" s="36"/>
    </row>
    <row r="5" spans="1:5" ht="20" thickTop="1" thickBot="1" x14ac:dyDescent="1.05">
      <c r="B5" s="20" t="s">
        <v>19</v>
      </c>
      <c r="C5" s="20" t="s">
        <v>16</v>
      </c>
      <c r="D5" s="20" t="s">
        <v>18</v>
      </c>
      <c r="E5" s="3"/>
    </row>
    <row r="6" spans="1:5" ht="15.5" thickTop="1" x14ac:dyDescent="0.75">
      <c r="B6" s="17" t="s">
        <v>22</v>
      </c>
      <c r="C6" s="24" t="s">
        <v>42</v>
      </c>
      <c r="D6" s="22">
        <v>1.3888888888888888E-2</v>
      </c>
    </row>
    <row r="7" spans="1:5" x14ac:dyDescent="0.75">
      <c r="B7" s="7" t="s">
        <v>5</v>
      </c>
      <c r="C7" s="23"/>
      <c r="D7" s="11"/>
    </row>
    <row r="8" spans="1:5" x14ac:dyDescent="0.75">
      <c r="A8" t="s">
        <v>11</v>
      </c>
      <c r="B8" s="7" t="s">
        <v>25</v>
      </c>
      <c r="C8" s="23"/>
      <c r="D8" s="11"/>
    </row>
    <row r="9" spans="1:5" x14ac:dyDescent="0.75">
      <c r="B9" s="7" t="s">
        <v>6</v>
      </c>
      <c r="C9" s="23" t="s">
        <v>43</v>
      </c>
      <c r="D9" s="11">
        <v>6.9444444444444441E-3</v>
      </c>
    </row>
    <row r="10" spans="1:5" x14ac:dyDescent="0.75">
      <c r="B10" s="7" t="s">
        <v>7</v>
      </c>
      <c r="C10" s="23"/>
      <c r="D10" s="11"/>
    </row>
    <row r="11" spans="1:5" ht="44.25" x14ac:dyDescent="0.75">
      <c r="B11" s="7" t="s">
        <v>39</v>
      </c>
      <c r="C11" s="25" t="s">
        <v>45</v>
      </c>
      <c r="D11" s="11">
        <v>0.23611111111111113</v>
      </c>
    </row>
    <row r="12" spans="1:5" x14ac:dyDescent="0.75">
      <c r="B12" s="7" t="s">
        <v>13</v>
      </c>
      <c r="C12" s="25"/>
      <c r="D12" s="11"/>
    </row>
    <row r="13" spans="1:5" x14ac:dyDescent="0.75">
      <c r="B13" s="7" t="s">
        <v>14</v>
      </c>
      <c r="C13" s="25"/>
      <c r="D13" s="11"/>
    </row>
    <row r="14" spans="1:5" ht="44.25" x14ac:dyDescent="0.75">
      <c r="B14" s="7" t="s">
        <v>24</v>
      </c>
      <c r="C14" s="25" t="s">
        <v>40</v>
      </c>
      <c r="D14" s="11">
        <v>2.0833333333333332E-2</v>
      </c>
    </row>
    <row r="15" spans="1:5" x14ac:dyDescent="0.75">
      <c r="B15" s="7" t="s">
        <v>15</v>
      </c>
      <c r="C15" s="25" t="s">
        <v>44</v>
      </c>
      <c r="D15" s="11">
        <v>8.3333333333333329E-2</v>
      </c>
    </row>
    <row r="16" spans="1:5" ht="15.5" thickBot="1" x14ac:dyDescent="0.9">
      <c r="B16" s="12" t="s">
        <v>17</v>
      </c>
      <c r="C16" s="13"/>
      <c r="D16" s="14"/>
    </row>
    <row r="17" spans="2:4" ht="20" thickTop="1" thickBot="1" x14ac:dyDescent="1.05">
      <c r="B17" s="15" t="s">
        <v>8</v>
      </c>
      <c r="C17" s="37">
        <f>SUM(D6:D16)</f>
        <v>0.3611111111111111</v>
      </c>
      <c r="D17" s="37"/>
    </row>
    <row r="18" spans="2:4" ht="15.5" thickTop="1" x14ac:dyDescent="0.75"/>
    <row r="20" spans="2:4" x14ac:dyDescent="0.75">
      <c r="B20" t="s">
        <v>9</v>
      </c>
      <c r="C20" s="1">
        <f>IF(C17&gt;C2,C17-C2,0)</f>
        <v>2.777777777777779E-2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55" zoomScaleNormal="55" workbookViewId="0">
      <selection activeCell="C28" sqref="C28"/>
    </sheetView>
  </sheetViews>
  <sheetFormatPr baseColWidth="10" defaultColWidth="11.40625" defaultRowHeight="14.75" x14ac:dyDescent="0.75"/>
  <cols>
    <col min="2" max="2" width="24.1328125" customWidth="1"/>
    <col min="3" max="3" width="88.1328125" customWidth="1"/>
    <col min="8" max="8" width="14.7265625" customWidth="1"/>
    <col min="9" max="9" width="17.1328125" customWidth="1"/>
  </cols>
  <sheetData>
    <row r="2" spans="1:4" x14ac:dyDescent="0.75">
      <c r="B2" t="s">
        <v>10</v>
      </c>
      <c r="C2" s="1">
        <v>0.33333333333333331</v>
      </c>
    </row>
    <row r="3" spans="1:4" ht="15.5" thickBot="1" x14ac:dyDescent="0.9"/>
    <row r="4" spans="1:4" ht="30.25" thickTop="1" thickBot="1" x14ac:dyDescent="1.5">
      <c r="B4" s="36" t="s">
        <v>3</v>
      </c>
      <c r="C4" s="36"/>
      <c r="D4" s="36"/>
    </row>
    <row r="5" spans="1:4" ht="20" thickTop="1" thickBot="1" x14ac:dyDescent="1.05">
      <c r="B5" s="20" t="s">
        <v>19</v>
      </c>
      <c r="C5" s="20" t="s">
        <v>16</v>
      </c>
      <c r="D5" s="20" t="s">
        <v>18</v>
      </c>
    </row>
    <row r="6" spans="1:4" ht="15.5" thickTop="1" x14ac:dyDescent="0.75">
      <c r="B6" s="17" t="s">
        <v>26</v>
      </c>
      <c r="C6" s="24"/>
      <c r="D6" s="22"/>
    </row>
    <row r="7" spans="1:4" x14ac:dyDescent="0.75">
      <c r="B7" s="7" t="s">
        <v>5</v>
      </c>
      <c r="C7" s="23"/>
      <c r="D7" s="11"/>
    </row>
    <row r="8" spans="1:4" x14ac:dyDescent="0.75">
      <c r="A8" t="s">
        <v>11</v>
      </c>
      <c r="B8" s="7" t="s">
        <v>27</v>
      </c>
      <c r="C8" s="23"/>
      <c r="D8" s="11"/>
    </row>
    <row r="9" spans="1:4" x14ac:dyDescent="0.75">
      <c r="B9" s="7" t="s">
        <v>13</v>
      </c>
      <c r="C9" s="23" t="s">
        <v>50</v>
      </c>
      <c r="D9" s="11">
        <v>4.1666666666666664E-2</v>
      </c>
    </row>
    <row r="10" spans="1:4" x14ac:dyDescent="0.75">
      <c r="B10" s="7" t="s">
        <v>7</v>
      </c>
      <c r="C10" s="23"/>
      <c r="D10" s="11"/>
    </row>
    <row r="11" spans="1:4" ht="29.5" x14ac:dyDescent="0.75">
      <c r="B11" s="7" t="s">
        <v>12</v>
      </c>
      <c r="C11" s="25" t="s">
        <v>47</v>
      </c>
      <c r="D11" s="11">
        <v>0.16666666666666666</v>
      </c>
    </row>
    <row r="12" spans="1:4" x14ac:dyDescent="0.75">
      <c r="B12" s="7" t="s">
        <v>25</v>
      </c>
      <c r="C12" s="25"/>
      <c r="D12" s="11"/>
    </row>
    <row r="13" spans="1:4" x14ac:dyDescent="0.75">
      <c r="B13" s="7" t="s">
        <v>14</v>
      </c>
      <c r="C13" s="25" t="s">
        <v>49</v>
      </c>
      <c r="D13" s="11">
        <v>2.0833333333333332E-2</v>
      </c>
    </row>
    <row r="14" spans="1:4" x14ac:dyDescent="0.75">
      <c r="B14" s="7" t="s">
        <v>24</v>
      </c>
      <c r="C14" s="25"/>
      <c r="D14" s="11"/>
    </row>
    <row r="15" spans="1:4" ht="44.25" x14ac:dyDescent="0.75">
      <c r="B15" s="7" t="s">
        <v>15</v>
      </c>
      <c r="C15" s="25" t="s">
        <v>48</v>
      </c>
      <c r="D15" s="11">
        <v>9.7222222222222224E-2</v>
      </c>
    </row>
    <row r="16" spans="1:4" ht="15.5" thickBot="1" x14ac:dyDescent="0.9">
      <c r="B16" s="12" t="s">
        <v>28</v>
      </c>
      <c r="C16" s="13" t="s">
        <v>46</v>
      </c>
      <c r="D16" s="14">
        <v>6.9444444444444441E-3</v>
      </c>
    </row>
    <row r="17" spans="2:4" ht="20" thickTop="1" thickBot="1" x14ac:dyDescent="1.05">
      <c r="B17" s="15" t="s">
        <v>8</v>
      </c>
      <c r="C17" s="37">
        <f>SUM(D6:D16)</f>
        <v>0.33333333333333331</v>
      </c>
      <c r="D17" s="37"/>
    </row>
    <row r="18" spans="2:4" ht="15.5" thickTop="1" x14ac:dyDescent="0.75"/>
    <row r="20" spans="2:4" x14ac:dyDescent="0.75">
      <c r="B20" t="s">
        <v>9</v>
      </c>
      <c r="C20" s="1">
        <f>IF(C17&gt;C2,C17-C2,0)</f>
        <v>0</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55" zoomScaleNormal="55" workbookViewId="0">
      <selection activeCell="C23" sqref="C23"/>
    </sheetView>
  </sheetViews>
  <sheetFormatPr baseColWidth="10" defaultColWidth="11.40625" defaultRowHeight="14.75" x14ac:dyDescent="0.75"/>
  <cols>
    <col min="2" max="2" width="24.26953125" customWidth="1"/>
    <col min="3" max="3" width="89" customWidth="1"/>
    <col min="8" max="8" width="14.7265625" customWidth="1"/>
    <col min="9" max="9" width="17.1328125" customWidth="1"/>
  </cols>
  <sheetData>
    <row r="2" spans="1:4" x14ac:dyDescent="0.75">
      <c r="B2" t="s">
        <v>10</v>
      </c>
      <c r="C2" s="1">
        <v>0.33333333333333331</v>
      </c>
    </row>
    <row r="3" spans="1:4" ht="15.5" thickBot="1" x14ac:dyDescent="0.9"/>
    <row r="4" spans="1:4" ht="30.25" thickTop="1" thickBot="1" x14ac:dyDescent="1.5">
      <c r="B4" s="36" t="s">
        <v>4</v>
      </c>
      <c r="C4" s="36"/>
      <c r="D4" s="36"/>
    </row>
    <row r="5" spans="1:4" ht="20" thickTop="1" thickBot="1" x14ac:dyDescent="1.05">
      <c r="B5" s="20" t="s">
        <v>19</v>
      </c>
      <c r="C5" s="20" t="s">
        <v>16</v>
      </c>
      <c r="D5" s="20" t="s">
        <v>18</v>
      </c>
    </row>
    <row r="6" spans="1:4" ht="15.5" thickTop="1" x14ac:dyDescent="0.75">
      <c r="B6" s="17" t="s">
        <v>26</v>
      </c>
      <c r="C6" s="24" t="s">
        <v>59</v>
      </c>
      <c r="D6" s="22">
        <v>1.3888888888888888E-2</v>
      </c>
    </row>
    <row r="7" spans="1:4" x14ac:dyDescent="0.75">
      <c r="B7" s="7" t="s">
        <v>5</v>
      </c>
      <c r="C7" s="23" t="s">
        <v>58</v>
      </c>
      <c r="D7" s="11">
        <v>4.1666666666666664E-2</v>
      </c>
    </row>
    <row r="8" spans="1:4" x14ac:dyDescent="0.75">
      <c r="A8" t="s">
        <v>11</v>
      </c>
      <c r="B8" s="7" t="s">
        <v>25</v>
      </c>
      <c r="C8" s="23" t="s">
        <v>54</v>
      </c>
      <c r="D8" s="11">
        <v>6.25E-2</v>
      </c>
    </row>
    <row r="9" spans="1:4" x14ac:dyDescent="0.75">
      <c r="B9" s="7" t="s">
        <v>20</v>
      </c>
      <c r="C9" s="23" t="s">
        <v>56</v>
      </c>
      <c r="D9" s="11">
        <v>1.3888888888888888E-2</v>
      </c>
    </row>
    <row r="10" spans="1:4" x14ac:dyDescent="0.75">
      <c r="B10" s="7" t="s">
        <v>7</v>
      </c>
      <c r="C10" s="23"/>
      <c r="D10" s="11"/>
    </row>
    <row r="11" spans="1:4" ht="29.5" x14ac:dyDescent="0.75">
      <c r="B11" s="7" t="s">
        <v>39</v>
      </c>
      <c r="C11" s="25" t="s">
        <v>51</v>
      </c>
      <c r="D11" s="11">
        <v>9.0277777777777776E-2</v>
      </c>
    </row>
    <row r="12" spans="1:4" x14ac:dyDescent="0.75">
      <c r="B12" s="7" t="s">
        <v>13</v>
      </c>
      <c r="C12" s="25" t="s">
        <v>52</v>
      </c>
      <c r="D12" s="11">
        <v>1.3888888888888888E-2</v>
      </c>
    </row>
    <row r="13" spans="1:4" x14ac:dyDescent="0.75">
      <c r="B13" s="7" t="s">
        <v>14</v>
      </c>
      <c r="C13" s="25" t="s">
        <v>55</v>
      </c>
      <c r="D13" s="11">
        <v>2.0833333333333332E-2</v>
      </c>
    </row>
    <row r="14" spans="1:4" ht="44.25" x14ac:dyDescent="0.75">
      <c r="B14" s="7" t="s">
        <v>24</v>
      </c>
      <c r="C14" s="25" t="s">
        <v>57</v>
      </c>
      <c r="D14" s="11">
        <v>2.0833333333333332E-2</v>
      </c>
    </row>
    <row r="15" spans="1:4" x14ac:dyDescent="0.75">
      <c r="B15" s="7" t="s">
        <v>15</v>
      </c>
      <c r="C15" s="25"/>
      <c r="D15" s="11"/>
    </row>
    <row r="16" spans="1:4" ht="45" thickBot="1" x14ac:dyDescent="0.9">
      <c r="B16" s="12" t="s">
        <v>28</v>
      </c>
      <c r="C16" s="13" t="s">
        <v>53</v>
      </c>
      <c r="D16" s="14">
        <v>5.5555555555555552E-2</v>
      </c>
    </row>
    <row r="17" spans="2:4" ht="20" thickTop="1" thickBot="1" x14ac:dyDescent="1.05">
      <c r="B17" s="15" t="s">
        <v>8</v>
      </c>
      <c r="C17" s="37">
        <f>SUM(D6:D16)</f>
        <v>0.33333333333333326</v>
      </c>
      <c r="D17" s="37"/>
    </row>
    <row r="18" spans="2:4" ht="15.5" thickTop="1" x14ac:dyDescent="0.75"/>
    <row r="20" spans="2:4" x14ac:dyDescent="0.7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Jimmy</cp:lastModifiedBy>
  <dcterms:created xsi:type="dcterms:W3CDTF">2019-01-31T15:30:09Z</dcterms:created>
  <dcterms:modified xsi:type="dcterms:W3CDTF">2019-02-23T17:01:20Z</dcterms:modified>
</cp:coreProperties>
</file>