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16DAC558-8377-4D9F-9BEF-1796D980F759}" xr6:coauthVersionLast="31" xr6:coauthVersionMax="40" xr10:uidLastSave="{00000000-0000-0000-0000-000000000000}"/>
  <bookViews>
    <workbookView xWindow="-90" yWindow="-90" windowWidth="19380" windowHeight="96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7" l="1"/>
  <c r="C6" i="7"/>
  <c r="C17" i="7"/>
  <c r="C16" i="7"/>
  <c r="C15" i="7"/>
  <c r="C14" i="7"/>
  <c r="C12" i="7"/>
  <c r="C11" i="7"/>
  <c r="C8" i="7"/>
  <c r="C7" i="7"/>
  <c r="C5" i="7"/>
  <c r="C4" i="7"/>
  <c r="C3" i="7"/>
  <c r="C18" i="7" l="1"/>
  <c r="C18" i="3" l="1"/>
  <c r="C20" i="3" s="1"/>
  <c r="C17" i="2" l="1"/>
  <c r="C17" i="4"/>
  <c r="C17" i="5"/>
  <c r="C17" i="6"/>
  <c r="C20" i="6" s="1"/>
  <c r="C20" i="5" l="1"/>
  <c r="C19" i="2"/>
  <c r="C20" i="4" l="1"/>
</calcChain>
</file>

<file path=xl/sharedStrings.xml><?xml version="1.0" encoding="utf-8"?>
<sst xmlns="http://schemas.openxmlformats.org/spreadsheetml/2006/main" count="149" uniqueCount="73">
  <si>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</si>
  <si>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</si>
  <si>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</si>
  <si>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</si>
  <si>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</si>
  <si>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</si>
  <si>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</si>
  <si>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</si>
  <si>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</si>
  <si>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</si>
  <si>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</si>
  <si>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</si>
  <si>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</si>
  <si>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</si>
  <si>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</si>
  <si>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</si>
  <si>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</si>
  <si>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</si>
  <si>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</si>
  <si>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</si>
  <si>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</si>
  <si>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</si>
  <si>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</si>
  <si>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</si>
  <si>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</si>
  <si>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</si>
  <si>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</si>
  <si>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Autres</t>
  </si>
  <si>
    <t>Invision</t>
  </si>
  <si>
    <t>Total heure</t>
  </si>
  <si>
    <t>PC  voyager/participant</t>
  </si>
  <si>
    <t>Check salle</t>
  </si>
  <si>
    <t>Photoshop</t>
  </si>
  <si>
    <t>Rangement</t>
  </si>
  <si>
    <t>Audio visuel</t>
  </si>
  <si>
    <t>Remplissage du journal de bord de la semaine passé
Remplissage du journal de bord
Création d'assets puis importations des assets dans l'inventaire</t>
  </si>
  <si>
    <t>Installation de caméras
Installation de pc participant pour un programme</t>
  </si>
  <si>
    <t>Livraison de 1 cart
Livraison de 1 cart</t>
  </si>
  <si>
    <t>Récupération d'un pc voyager et d'un adaptateur
Changement de pc - il faut effectuer le transfert de données entre les 2 pc
Problème de pc qui ne démarre pas - reset de la carte mère - le pc redémarre
Problème de connexion sur un mac - le mot de passe de la personne a expiré, il doit le changer</t>
  </si>
  <si>
    <t>Migration Office365 - la personne est de retour mais elle dit que sa migration a été effectué sur certains logiciels mais pas tous - check dans son bureau - elle n'est pas la - attente avec un collègue - toujours pas la - direction l'it - appel de la personne, pas de réponse - appel de la personne, direction son bureau - attente - la personne est la - la migration d'office365 est en mode "failed" - il faut refaire la migration - rdv à 12h20
TFA - nouvel méthode pour le second-factor authentication - Yubikey
Mail Office - envoi d'un colis à un interne - on a pas le droit de donner en main propre la Yubikey
Mail Office - Interne - Yubikey</t>
  </si>
  <si>
    <t>Recherches de tickets 
Changement de cable usb pour une imprimante chez un professeur
Problème de connexion à l'imprimante - première connexion - commentaire laissé sur le ticket - le problème est résolu
Commentaire ajouté sur un ticket concernant un changement de cable
Le pc ne charge pas lorsqu'il est branché à la docking - la power de la docking n'est pas assez puissante - changement de power</t>
  </si>
  <si>
    <t>Meeting avec l'équipe</t>
  </si>
  <si>
    <t>Rangement dans le stock IT</t>
  </si>
  <si>
    <t>Check de pc voyager</t>
  </si>
  <si>
    <t>Remplissage du journal de bord</t>
  </si>
  <si>
    <t>Création d'un RMA pour un pc qui à une belle ligne verte, rose, rouge,etc sur l'écran</t>
  </si>
  <si>
    <t xml:space="preserve">Problème de pc qui ne démarre plus - le pc est en veille - les 2 autres écrans ne s'allument pas - la personne a débranché sa docking station.
Demande pour savoir si c'est normal que le numéro sur l'app de OneLogin n'arrete pas de changer toutes les 20 ou 30 secondes
Problème de pc avec la migration office365 - les versions 2013 sont restées - suppression avec un outil d'un de mes collègues - retour du pc à la personne - changement de MDP, explication de pourquoi verrouiller son pc quand elle n'est pas devant </t>
  </si>
  <si>
    <t>Préparation du matériel pour une réservation
Préparation d'une Yubikey + ajout de la yubikey dans l'inventaire
Recherche de ticket
Demande d'info sur du matériel à emprunter - ajout de matériel à la première réservation précédente
Préparation de plusieurs Yubikey - elles sont au mail office - la personne qui s'occupe d'amener les lettres m'a dit qu'elle a mis une des Yubikey dans la boite au lettre de son chef - appel du chef, pas de réponse - appl de la personne qui a demandé la yubikey - la personne l'a prise dans la boite de son chef
Préparation de 2 Yubikey</t>
  </si>
  <si>
    <t>Copie des fichiers dans les caméras sur les ordinateurs dans les study rooms + déplacement des caméras pour le prochain exercice
Récupération des 17 laptops participants d'un programme + rangement des cables et souris
Copie des fichiers dans les caméras sur les ordinateurs des auditoriums</t>
  </si>
  <si>
    <t>Check de mes mails et rdv 
Ajout d'un laptop dans l'inventaire - création du modèle dans l'inventaire
Discussion d'un ticket avec l'équipe
Lecture des rapports de stage des anciens stagiaires
Check d'un script powershell venant de microsoft avec un collègue - On pense que le script n'est pas complet, il manque des informations</t>
  </si>
  <si>
    <t>Changement de place de la table dans l'auditorium Quandt - si la table est au milieu, les branchements sont fait en direct tandis que si la table est sur le côté les branchements sont fait avec des ponts</t>
  </si>
  <si>
    <t>Check des mails - Eqbal malade - check des rdv
Rangement des 2 chargeurs devant l'entrée de l'it
Réception d'un colis à la réception
Powershell test du code en retirant le deuxième foreach - Le script ne fait que recommencer quand il a terminé la liste - envoi d'un message à un admin
Powershell - test du code en essayant différente manière pour la boucle foreach</t>
  </si>
  <si>
    <t>Remplissage du journal de bord
Remplissage du fichier Excel pour les Yubikey</t>
  </si>
  <si>
    <t>Récupération des caméras pour un programme + rangement
Préparation des téléphones pour une simulation de demain
Préparation de 5 pc participant pour demain par précaution
Installation des téléphones + 1 caméra et 1 microphone</t>
  </si>
  <si>
    <t>Problème d'authentification sur Outlook - la personne a installé OneLogin sur son téléphone mais a directement désinstaller Microsoft Authenticator - Le problème est que OneLogin ne sera activé qu'à partir du 17 mai et qu'il ne faut pas désinstallé MFA avant - la personne doit reconfigurer son application MFA
Problème de connexion à Jabber - démarrage de Jabber - pas de problème - la personne me montre une autre page en me disant je n'arrive pas à me connecter à Jabber - la page que la personne me montre n'est pas Jabber mais le VPN
Réception d'un appareil photo</t>
  </si>
  <si>
    <t>Changement de nom pour les pc voyager - demande à mon collègue pour savoir si ceux qui ont les nouveaux noms ont déjà été rebuild
Check des pc participants de retour d'un programme</t>
  </si>
  <si>
    <t>Check des tickets
Préparation d'une Yubikey -  livraison au mail office - création de l'asset
Préparation de matériel pour une réservation
Préparation Yubikey - mail office - création de l'asset
Yubikey - mail office - création de l'asset
Check des tickets</t>
  </si>
  <si>
    <t>Check des mails + rdv</t>
  </si>
  <si>
    <t>Installation de ChangePro pour une simulation</t>
  </si>
  <si>
    <t>Check des tickets
Préparation Yubikey - création asset - mail office
Préparation d'une Webcam</t>
  </si>
  <si>
    <t>PowerPoint</t>
  </si>
  <si>
    <t>Changement des prototypes sur Invision par des PowerPoint animés - présentation des nouveaux design avec une de mes collègues à mon manager - modification des design - c'est bon - maintenant il va falloir tous les autres</t>
  </si>
  <si>
    <t>Demande de webcam</t>
  </si>
  <si>
    <t>Powerpoint</t>
  </si>
  <si>
    <t>Exportation de mes powerpoints en pdf - les images deviennent flou - changement et test des paramètres acrobat Pro - finalement trouvé - il faut exporter les pdf depuis adobe acorbat pro en mettant le paramètre des export en "PDF-A (RGB)" puis quand l'exportation est fini, il faut l'enregistrer - ATTENTION !!!, par défaut il va l'enregistrer en pdf classique, il faut modifier dans les options de sauvegarde et mettre en PDF-A
Export de tous mes powerpoint en pdf</t>
  </si>
  <si>
    <t>Demande de caméras + explication de comment elle fonctionne pour filmer, regarder les vidéos, recharger et branchement à un pc
Demande pour les TFA - peut-on desinstaller les anciennes app - pas pour le moment, OneLogin n'est pas encore activé - problème de batterie - désactivation de certains paramètres pour l'économie - demande pour les opérateurs et le réseau qui change tout seul</t>
  </si>
  <si>
    <t>Rangement d'écrans, imprimantes, claviers, chargeurs, etc… dans le stock
Rangement d'un ancien voyager dans le stock</t>
  </si>
  <si>
    <t>Check des tickets
Envoi de messages sur Jabber concernant les réservations qui ne sont pas de retour et qui sont en retard
Check des tickets</t>
  </si>
  <si>
    <t>remplissage du journal de bord</t>
  </si>
  <si>
    <t>Installation de Adobe Acrobat Pro
Préparation - test - installation d'une docking station pour une personne</t>
  </si>
  <si>
    <t>Check des study rooms</t>
  </si>
  <si>
    <t>Check des mails et rdv
Discussion avec Eqbal
Création d'une réservation pour des caméras
Création d'étiquettes avec mon manager à coller sur les pc des study rooms
Impression des feuilles pour les study room à faire 
Changement de paramètre sous word pour afficher les dessins lors des impression ou des exportation en pdf
Insertion de mes souhaits pour le deuxième stage - problème, je ne peux entrer mes souhaits - le système me dit que j'ai déjà placer mes 3 souhaits alors qu'il n'y a rien sur ma colonne - envoi d'un mail à M.Carrel et M.Ithurbide en copie pour montrer le problème
Envoi d'un mail au secrétariat du cpnv pour un problème privé - réponse reçu - envoi d'un pdf à remplir - renvoi du pdf
apéro</t>
  </si>
  <si>
    <r>
      <t xml:space="preserve">Commentaire:
</t>
    </r>
    <r>
      <rPr>
        <sz val="12"/>
        <color theme="0"/>
        <rFont val="Calibri"/>
        <family val="2"/>
        <scheme val="minor"/>
      </rPr>
      <t>Pendant cette semaine, j'ai recommencé mes prototypes sur Invision dans Powerpoint puis je les ai exporté en pdf. Les images deviennent flou, recherche dans les paramètres de Adobe pour désactiver les compressions d'images. J'ai finalement trouvé un moyen de ne pas les avoir en flou en les mettant en .pdf-a.
Luca m'a montré comment préparer l'auditorium du Quandt lorsque que l'on déplace la table.
J'ai fait du rangement de la salle it et du stock avec Eqbal.
Sinon des installations de caméra, de bureau et des interventions directement chez l'it.
Préparation de plein de Yubikey pour les personnes qui ne veulent pas de OneLogin Protect sur leurs téléphones.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</si>
</sst>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PowerPoint</c:v>
                </c:pt>
              </c:strCache>
            </c:strRef>
          </c:cat>
          <c:val>
            <c:numRef>
              <c:f>'Résumé de la semaine'!$C$3:$C$16</c:f>
              <c:numCache>
                <c:formatCode>[$-F400]h:mm:ss\ AM/PM</c:formatCode>
                <c:ptCount val="14"/>
                <c:pt idx="0">
                  <c:v>0.2951388888888889</c:v>
                </c:pt>
                <c:pt idx="1">
                  <c:v>2.4305555555555556E-2</c:v>
                </c:pt>
                <c:pt idx="2">
                  <c:v>4.1666666666666664E-2</c:v>
                </c:pt>
                <c:pt idx="3">
                  <c:v>1.3888888888888888E-2</c:v>
                </c:pt>
                <c:pt idx="4">
                  <c:v>1.3888888888888888E-2</c:v>
                </c:pt>
                <c:pt idx="5">
                  <c:v>4.1666666666666671E-2</c:v>
                </c:pt>
                <c:pt idx="8">
                  <c:v>0.11805555555555557</c:v>
                </c:pt>
                <c:pt idx="9">
                  <c:v>0.3611111111111111</c:v>
                </c:pt>
                <c:pt idx="10">
                  <c:v>6.9444444444444441E-3</c:v>
                </c:pt>
                <c:pt idx="11">
                  <c:v>6.25E-2</c:v>
                </c:pt>
                <c:pt idx="12">
                  <c:v>0.22916666666666663</c:v>
                </c:pt>
                <c:pt idx="13">
                  <c:v>0.37152777777777773</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Photoshop</c:v>
                </c:pt>
                <c:pt idx="3">
                  <c:v>RMA</c:v>
                </c:pt>
                <c:pt idx="4">
                  <c:v>Audio Visuel</c:v>
                </c:pt>
                <c:pt idx="5">
                  <c:v>PC voyager/participant</c:v>
                </c:pt>
                <c:pt idx="6">
                  <c:v>Installation</c:v>
                </c:pt>
                <c:pt idx="7">
                  <c:v>Rangement</c:v>
                </c:pt>
                <c:pt idx="8">
                  <c:v>Intervention (chez l'IT)</c:v>
                </c:pt>
                <c:pt idx="9">
                  <c:v>Autres</c:v>
                </c:pt>
                <c:pt idx="10">
                  <c:v>Meeting</c:v>
                </c:pt>
                <c:pt idx="11">
                  <c:v>Excel</c:v>
                </c:pt>
              </c:strCache>
            </c:strRef>
          </c:cat>
          <c:val>
            <c:numRef>
              <c:f>Lundi!$D$5:$D$16</c:f>
              <c:numCache>
                <c:formatCode>[$-F400]h:mm:ss\ AM/PM</c:formatCode>
                <c:ptCount val="12"/>
                <c:pt idx="0">
                  <c:v>6.25E-2</c:v>
                </c:pt>
                <c:pt idx="1">
                  <c:v>2.4305555555555556E-2</c:v>
                </c:pt>
                <c:pt idx="5">
                  <c:v>1.7361111111111112E-2</c:v>
                </c:pt>
                <c:pt idx="6">
                  <c:v>4.1666666666666664E-2</c:v>
                </c:pt>
                <c:pt idx="7">
                  <c:v>6.25E-2</c:v>
                </c:pt>
                <c:pt idx="8">
                  <c:v>3.125E-2</c:v>
                </c:pt>
                <c:pt idx="9">
                  <c:v>5.9027777777777783E-2</c:v>
                </c:pt>
                <c:pt idx="10">
                  <c:v>6.9444444444444441E-3</c:v>
                </c:pt>
                <c:pt idx="11">
                  <c:v>3.4722222222222224E-2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Invision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0.12847222222222224</c:v>
                </c:pt>
                <c:pt idx="2">
                  <c:v>6.9444444444444441E-3</c:v>
                </c:pt>
                <c:pt idx="3">
                  <c:v>1.3888888888888888E-2</c:v>
                </c:pt>
                <c:pt idx="8">
                  <c:v>3.4722222222222224E-2</c:v>
                </c:pt>
                <c:pt idx="9">
                  <c:v>6.9444444444444434E-2</c:v>
                </c:pt>
                <c:pt idx="11">
                  <c:v>9.375E-2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Rangement</c:v>
                </c:pt>
                <c:pt idx="2">
                  <c:v>Excel</c:v>
                </c:pt>
                <c:pt idx="3">
                  <c:v>Audio visuel</c:v>
                </c:pt>
                <c:pt idx="4">
                  <c:v>PC  voyager/participant</c:v>
                </c:pt>
                <c:pt idx="5">
                  <c:v>Autres</c:v>
                </c:pt>
                <c:pt idx="6">
                  <c:v>Check salle</c:v>
                </c:pt>
                <c:pt idx="7">
                  <c:v>Acquisition connaissances</c:v>
                </c:pt>
                <c:pt idx="8">
                  <c:v>Intervention (Chez l'IT)</c:v>
                </c:pt>
                <c:pt idx="9">
                  <c:v>Installation</c:v>
                </c:pt>
                <c:pt idx="10">
                  <c:v>Documentation</c:v>
                </c:pt>
              </c:strCache>
            </c:strRef>
          </c:cat>
          <c:val>
            <c:numRef>
              <c:f>Mercredi!$D$6:$D$16</c:f>
              <c:numCache>
                <c:formatCode>[$-F400]h:mm:ss\ AM/PM</c:formatCode>
                <c:ptCount val="11"/>
                <c:pt idx="0">
                  <c:v>6.25E-2</c:v>
                </c:pt>
                <c:pt idx="2">
                  <c:v>1.3888888888888888E-2</c:v>
                </c:pt>
                <c:pt idx="3">
                  <c:v>1.3888888888888888E-2</c:v>
                </c:pt>
                <c:pt idx="4">
                  <c:v>2.4305555555555556E-2</c:v>
                </c:pt>
                <c:pt idx="5">
                  <c:v>0.12847222222222224</c:v>
                </c:pt>
                <c:pt idx="8">
                  <c:v>1.7361111111111112E-2</c:v>
                </c:pt>
                <c:pt idx="9">
                  <c:v>8.3333333333333329E-2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PC voyager/participant</c:v>
                </c:pt>
                <c:pt idx="2">
                  <c:v>PowerPoint</c:v>
                </c:pt>
                <c:pt idx="3">
                  <c:v>Excel</c:v>
                </c:pt>
                <c:pt idx="4">
                  <c:v>Audio Visuel</c:v>
                </c:pt>
                <c:pt idx="5">
                  <c:v>Rangement</c:v>
                </c:pt>
                <c:pt idx="6">
                  <c:v>Ipad</c:v>
                </c:pt>
                <c:pt idx="7">
                  <c:v>Documentation</c:v>
                </c:pt>
                <c:pt idx="8">
                  <c:v>Intervention (Chez l'IT)</c:v>
                </c:pt>
                <c:pt idx="9">
                  <c:v>Installation</c:v>
                </c:pt>
                <c:pt idx="10">
                  <c:v>Autres</c:v>
                </c:pt>
              </c:strCache>
            </c:strRef>
          </c:cat>
          <c:val>
            <c:numRef>
              <c:f>Jeudi!$D$6:$D$16</c:f>
              <c:numCache>
                <c:formatCode>[$-F400]h:mm:ss\ AM/PM</c:formatCode>
                <c:ptCount val="11"/>
                <c:pt idx="0">
                  <c:v>2.4305555555555556E-2</c:v>
                </c:pt>
                <c:pt idx="2">
                  <c:v>0.30555555555555552</c:v>
                </c:pt>
                <c:pt idx="8">
                  <c:v>3.472222222222222E-3</c:v>
                </c:pt>
                <c:pt idx="9">
                  <c:v>6.9444444444444441E-3</c:v>
                </c:pt>
                <c:pt idx="10">
                  <c:v>3.472222222222222E-3</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Rangement</c:v>
                </c:pt>
                <c:pt idx="6">
                  <c:v>Ipad</c:v>
                </c:pt>
                <c:pt idx="7">
                  <c:v>Powerpoint</c:v>
                </c:pt>
                <c:pt idx="8">
                  <c:v>Intervention (Chez l'IT)</c:v>
                </c:pt>
                <c:pt idx="9">
                  <c:v>Installation</c:v>
                </c:pt>
                <c:pt idx="10">
                  <c:v>Autres</c:v>
                </c:pt>
              </c:strCache>
            </c:strRef>
          </c:cat>
          <c:val>
            <c:numRef>
              <c:f>Vendredi!$D$6:$D$16</c:f>
              <c:numCache>
                <c:formatCode>[$-F400]h:mm:ss\ AM/PM</c:formatCode>
                <c:ptCount val="11"/>
                <c:pt idx="0">
                  <c:v>1.7361111111111112E-2</c:v>
                </c:pt>
                <c:pt idx="2">
                  <c:v>4.1666666666666664E-2</c:v>
                </c:pt>
                <c:pt idx="3">
                  <c:v>6.9444444444444441E-3</c:v>
                </c:pt>
                <c:pt idx="5">
                  <c:v>6.5972222222222224E-2</c:v>
                </c:pt>
                <c:pt idx="7">
                  <c:v>6.5972222222222224E-2</c:v>
                </c:pt>
                <c:pt idx="8">
                  <c:v>3.125E-2</c:v>
                </c:pt>
                <c:pt idx="9">
                  <c:v>2.7777777777777776E-2</c:v>
                </c:pt>
                <c:pt idx="10">
                  <c:v>7.6388888888888895E-2</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225515</xdr:colOff>
      <xdr:row>0</xdr:row>
      <xdr:rowOff>157028</xdr:rowOff>
    </xdr:from>
    <xdr:to>
      <xdr:col>15</xdr:col>
      <xdr:colOff>256760</xdr:colOff>
      <xdr:row>22</xdr:row>
      <xdr:rowOff>173936</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417447</xdr:colOff>
      <xdr:row>0</xdr:row>
      <xdr:rowOff>102882</xdr:rowOff>
    </xdr:from>
    <xdr:to>
      <xdr:col>14</xdr:col>
      <xdr:colOff>161925</xdr:colOff>
      <xdr:row>17</xdr:row>
      <xdr:rowOff>114301</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tabSelected="1" zoomScale="145" zoomScaleNormal="145" workbookViewId="0">
      <selection activeCell="G30" sqref="G30"/>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SUM(Lundi!D5,Mardi!D6,Mercredi!D6,Jeudi!D6,Vendredi!D6)</f>
        <v>0.2951388888888889</v>
      </c>
    </row>
    <row r="4" spans="2:3" x14ac:dyDescent="0.25">
      <c r="B4" s="30" t="s">
        <v>5</v>
      </c>
      <c r="C4" s="34">
        <f>SUM(Lundi!D6)</f>
        <v>2.4305555555555556E-2</v>
      </c>
    </row>
    <row r="5" spans="2:3" x14ac:dyDescent="0.25">
      <c r="B5" s="30" t="s">
        <v>25</v>
      </c>
      <c r="C5" s="34">
        <f>SUM(Vendredi!D8)</f>
        <v>4.1666666666666664E-2</v>
      </c>
    </row>
    <row r="6" spans="2:3" x14ac:dyDescent="0.25">
      <c r="B6" s="30" t="s">
        <v>6</v>
      </c>
      <c r="C6" s="34">
        <f>SUM(Mardi!D9)</f>
        <v>1.3888888888888888E-2</v>
      </c>
    </row>
    <row r="7" spans="2:3" x14ac:dyDescent="0.25">
      <c r="B7" s="30" t="s">
        <v>7</v>
      </c>
      <c r="C7" s="34">
        <f>SUM(Mercredi!D9)</f>
        <v>1.3888888888888888E-2</v>
      </c>
    </row>
    <row r="8" spans="2:3" x14ac:dyDescent="0.25">
      <c r="B8" s="30" t="s">
        <v>12</v>
      </c>
      <c r="C8" s="34">
        <f>SUM(Lundi!D10,Mercredi!D10)</f>
        <v>4.1666666666666671E-2</v>
      </c>
    </row>
    <row r="9" spans="2:3" x14ac:dyDescent="0.25">
      <c r="B9" s="30" t="s">
        <v>13</v>
      </c>
      <c r="C9" s="34"/>
    </row>
    <row r="10" spans="2:3" x14ac:dyDescent="0.25">
      <c r="B10" s="30" t="s">
        <v>14</v>
      </c>
      <c r="C10" s="34"/>
    </row>
    <row r="11" spans="2:3" x14ac:dyDescent="0.25">
      <c r="B11" s="30" t="s">
        <v>21</v>
      </c>
      <c r="C11" s="34">
        <f>SUM(Lundi!D13,Mardi!D14,Mercredi!D14,Jeudi!D14,Vendredi!D14)</f>
        <v>0.11805555555555557</v>
      </c>
    </row>
    <row r="12" spans="2:3" x14ac:dyDescent="0.25">
      <c r="B12" s="30" t="s">
        <v>27</v>
      </c>
      <c r="C12" s="34">
        <f>SUM(Lundi!D14,Mardi!D17,Mercredi!D11,Jeudi!D16,Vendredi!D16)</f>
        <v>0.3611111111111111</v>
      </c>
    </row>
    <row r="13" spans="2:3" x14ac:dyDescent="0.25">
      <c r="B13" s="30" t="s">
        <v>17</v>
      </c>
      <c r="C13" s="34">
        <f>SUM(Lundi!D15)</f>
        <v>6.9444444444444441E-3</v>
      </c>
    </row>
    <row r="14" spans="2:3" x14ac:dyDescent="0.25">
      <c r="B14" s="30" t="s">
        <v>20</v>
      </c>
      <c r="C14" s="34">
        <f>SUM(Lundi!D16,Mardi!D8,Mercredi!D8,Vendredi!D9)</f>
        <v>6.25E-2</v>
      </c>
    </row>
    <row r="15" spans="2:3" x14ac:dyDescent="0.25">
      <c r="B15" s="30" t="s">
        <v>15</v>
      </c>
      <c r="C15" s="34">
        <f>SUM(Lundi!D11,Mardi!D15,Mercredi!D15,Jeudi!D15,Vendredi!D15)</f>
        <v>0.22916666666666663</v>
      </c>
    </row>
    <row r="16" spans="2:3" x14ac:dyDescent="0.25">
      <c r="B16" s="30" t="s">
        <v>60</v>
      </c>
      <c r="C16" s="34">
        <f>SUM(Jeudi!D8,Vendredi!D13)</f>
        <v>0.37152777777777773</v>
      </c>
    </row>
    <row r="17" spans="2:6" ht="15.75" thickBot="1" x14ac:dyDescent="0.3">
      <c r="B17" s="31" t="s">
        <v>33</v>
      </c>
      <c r="C17" s="35">
        <f>SUM(Lundi!D12,Vendredi!D11)</f>
        <v>0.12847222222222221</v>
      </c>
    </row>
    <row r="18" spans="2:6" ht="16.5" thickTop="1" thickBot="1" x14ac:dyDescent="0.3">
      <c r="B18" s="31" t="s">
        <v>29</v>
      </c>
      <c r="C18" s="36">
        <f>SUM(C3:C17)</f>
        <v>1.7083333333333335</v>
      </c>
    </row>
    <row r="19" spans="2:6" ht="15.75" thickTop="1" x14ac:dyDescent="0.25"/>
    <row r="21" spans="2:6" ht="14.85" customHeight="1" x14ac:dyDescent="0.25">
      <c r="B21" s="37" t="s">
        <v>72</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x14ac:dyDescent="0.25">
      <c r="B32" s="37"/>
      <c r="C32" s="37"/>
      <c r="D32" s="37"/>
      <c r="E32" s="37"/>
      <c r="F32" s="37"/>
    </row>
    <row r="33" spans="2:6" x14ac:dyDescent="0.25">
      <c r="B33" s="37"/>
      <c r="C33" s="37"/>
      <c r="D33" s="37"/>
      <c r="E33" s="37"/>
      <c r="F33" s="37"/>
    </row>
    <row r="34" spans="2:6" x14ac:dyDescent="0.25">
      <c r="B34" s="37"/>
      <c r="C34" s="37"/>
      <c r="D34" s="37"/>
      <c r="E34" s="37"/>
      <c r="F34" s="37"/>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19"/>
  <sheetViews>
    <sheetView zoomScale="115" zoomScaleNormal="115" workbookViewId="0">
      <selection activeCell="D9" sqref="D9"/>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19</v>
      </c>
      <c r="C4" s="21" t="s">
        <v>16</v>
      </c>
      <c r="D4" s="20" t="s">
        <v>18</v>
      </c>
      <c r="E4" s="4"/>
    </row>
    <row r="5" spans="2:5" ht="105.75" thickTop="1" x14ac:dyDescent="0.25">
      <c r="B5" s="17" t="s">
        <v>22</v>
      </c>
      <c r="C5" s="18" t="s">
        <v>40</v>
      </c>
      <c r="D5" s="19">
        <v>6.25E-2</v>
      </c>
      <c r="E5" s="1"/>
    </row>
    <row r="6" spans="2:5" ht="30" x14ac:dyDescent="0.25">
      <c r="B6" s="7" t="s">
        <v>5</v>
      </c>
      <c r="C6" s="8" t="s">
        <v>37</v>
      </c>
      <c r="D6" s="9">
        <v>2.4305555555555556E-2</v>
      </c>
      <c r="E6" s="1"/>
    </row>
    <row r="7" spans="2:5" x14ac:dyDescent="0.25">
      <c r="B7" s="7" t="s">
        <v>32</v>
      </c>
      <c r="C7" s="8"/>
      <c r="D7" s="9"/>
      <c r="E7" s="1"/>
    </row>
    <row r="8" spans="2:5" x14ac:dyDescent="0.25">
      <c r="B8" s="7" t="s">
        <v>6</v>
      </c>
      <c r="C8" s="8"/>
      <c r="D8" s="9"/>
      <c r="E8" s="1"/>
    </row>
    <row r="9" spans="2:5" x14ac:dyDescent="0.25">
      <c r="B9" s="7" t="s">
        <v>7</v>
      </c>
      <c r="C9" s="10"/>
      <c r="D9" s="9"/>
      <c r="E9" s="1"/>
    </row>
    <row r="10" spans="2:5" x14ac:dyDescent="0.25">
      <c r="B10" s="7" t="s">
        <v>12</v>
      </c>
      <c r="C10" s="8" t="s">
        <v>43</v>
      </c>
      <c r="D10" s="11">
        <v>1.7361111111111112E-2</v>
      </c>
      <c r="E10" s="1"/>
    </row>
    <row r="11" spans="2:5" ht="30" x14ac:dyDescent="0.25">
      <c r="B11" s="7" t="s">
        <v>15</v>
      </c>
      <c r="C11" s="8" t="s">
        <v>36</v>
      </c>
      <c r="D11" s="11">
        <v>4.1666666666666664E-2</v>
      </c>
      <c r="E11" s="1"/>
    </row>
    <row r="12" spans="2:5" x14ac:dyDescent="0.25">
      <c r="B12" s="7" t="s">
        <v>33</v>
      </c>
      <c r="C12" s="8" t="s">
        <v>42</v>
      </c>
      <c r="D12" s="11">
        <v>6.25E-2</v>
      </c>
      <c r="E12" s="1"/>
    </row>
    <row r="13" spans="2:5" ht="60" x14ac:dyDescent="0.25">
      <c r="B13" s="7" t="s">
        <v>21</v>
      </c>
      <c r="C13" s="8" t="s">
        <v>38</v>
      </c>
      <c r="D13" s="11">
        <v>3.125E-2</v>
      </c>
      <c r="E13" s="1"/>
    </row>
    <row r="14" spans="2:5" ht="105" x14ac:dyDescent="0.25">
      <c r="B14" s="7" t="s">
        <v>27</v>
      </c>
      <c r="C14" s="8" t="s">
        <v>39</v>
      </c>
      <c r="D14" s="11">
        <v>5.9027777777777783E-2</v>
      </c>
      <c r="E14" s="1"/>
    </row>
    <row r="15" spans="2:5" x14ac:dyDescent="0.25">
      <c r="B15" s="7" t="s">
        <v>17</v>
      </c>
      <c r="C15" s="8" t="s">
        <v>41</v>
      </c>
      <c r="D15" s="11">
        <v>6.9444444444444441E-3</v>
      </c>
      <c r="E15" s="1"/>
    </row>
    <row r="16" spans="2:5" ht="45.75" thickBot="1" x14ac:dyDescent="0.3">
      <c r="B16" s="12" t="s">
        <v>20</v>
      </c>
      <c r="C16" s="13" t="s">
        <v>35</v>
      </c>
      <c r="D16" s="14">
        <v>3.4722222222222224E-2</v>
      </c>
    </row>
    <row r="17" spans="2:8" ht="20.25" thickTop="1" thickBot="1" x14ac:dyDescent="0.35">
      <c r="B17" s="15" t="s">
        <v>8</v>
      </c>
      <c r="C17" s="39">
        <f>SUM(D5:D16)</f>
        <v>0.34027777777777773</v>
      </c>
      <c r="D17" s="39"/>
    </row>
    <row r="18" spans="2:8" ht="15.75" thickTop="1" x14ac:dyDescent="0.25">
      <c r="D18" s="1"/>
      <c r="E18" s="1"/>
    </row>
    <row r="19" spans="2:8" x14ac:dyDescent="0.25">
      <c r="B19" t="s">
        <v>9</v>
      </c>
      <c r="C19" s="5">
        <f>IF(C17&gt;C2,C17-C2,0)</f>
        <v>6.9444444444444198E-3</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D16" sqref="D16"/>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150.75" thickTop="1" x14ac:dyDescent="0.25">
      <c r="B6" s="17" t="s">
        <v>22</v>
      </c>
      <c r="C6" s="24" t="s">
        <v>47</v>
      </c>
      <c r="D6" s="27">
        <v>0.12847222222222224</v>
      </c>
    </row>
    <row r="7" spans="2:5" x14ac:dyDescent="0.25">
      <c r="B7" s="7" t="s">
        <v>5</v>
      </c>
      <c r="C7" s="23"/>
      <c r="D7" s="28"/>
    </row>
    <row r="8" spans="2:5" x14ac:dyDescent="0.25">
      <c r="B8" s="7" t="s">
        <v>20</v>
      </c>
      <c r="C8" s="23" t="s">
        <v>44</v>
      </c>
      <c r="D8" s="28">
        <v>6.9444444444444441E-3</v>
      </c>
    </row>
    <row r="9" spans="2:5" x14ac:dyDescent="0.25">
      <c r="B9" s="7" t="s">
        <v>6</v>
      </c>
      <c r="C9" s="23" t="s">
        <v>45</v>
      </c>
      <c r="D9" s="28">
        <v>1.3888888888888888E-2</v>
      </c>
    </row>
    <row r="10" spans="2:5" x14ac:dyDescent="0.25">
      <c r="B10" s="7" t="s">
        <v>7</v>
      </c>
      <c r="C10" s="23"/>
      <c r="D10" s="28"/>
    </row>
    <row r="11" spans="2:5" x14ac:dyDescent="0.25">
      <c r="B11" s="7" t="s">
        <v>12</v>
      </c>
      <c r="C11" s="25"/>
      <c r="D11" s="28"/>
    </row>
    <row r="12" spans="2:5" x14ac:dyDescent="0.25">
      <c r="B12" s="7" t="s">
        <v>28</v>
      </c>
      <c r="C12" s="25"/>
      <c r="D12" s="28"/>
    </row>
    <row r="13" spans="2:5" x14ac:dyDescent="0.25">
      <c r="B13" s="7" t="s">
        <v>14</v>
      </c>
      <c r="C13" s="25"/>
      <c r="D13" s="28"/>
    </row>
    <row r="14" spans="2:5" ht="105" x14ac:dyDescent="0.25">
      <c r="B14" s="7" t="s">
        <v>21</v>
      </c>
      <c r="C14" s="25" t="s">
        <v>46</v>
      </c>
      <c r="D14" s="28">
        <v>3.4722222222222224E-2</v>
      </c>
    </row>
    <row r="15" spans="2:5" ht="60" x14ac:dyDescent="0.25">
      <c r="B15" s="7" t="s">
        <v>15</v>
      </c>
      <c r="C15" s="25" t="s">
        <v>48</v>
      </c>
      <c r="D15" s="28">
        <v>6.9444444444444434E-2</v>
      </c>
    </row>
    <row r="16" spans="2:5" x14ac:dyDescent="0.25">
      <c r="B16" s="7" t="s">
        <v>17</v>
      </c>
      <c r="C16" s="25"/>
      <c r="D16" s="28"/>
    </row>
    <row r="17" spans="2:4" ht="90.75" thickBot="1" x14ac:dyDescent="0.3">
      <c r="B17" s="16" t="s">
        <v>23</v>
      </c>
      <c r="C17" s="26" t="s">
        <v>49</v>
      </c>
      <c r="D17" s="29">
        <v>9.375E-2</v>
      </c>
    </row>
    <row r="18" spans="2:4" ht="20.25" thickTop="1" thickBot="1" x14ac:dyDescent="0.35">
      <c r="B18" s="15" t="s">
        <v>8</v>
      </c>
      <c r="C18" s="39">
        <f>SUM(D6:D17)</f>
        <v>0.34722222222222221</v>
      </c>
      <c r="D18" s="39"/>
    </row>
    <row r="19" spans="2:4" ht="15.75" thickTop="1" x14ac:dyDescent="0.25"/>
    <row r="20" spans="2:4" x14ac:dyDescent="0.25">
      <c r="B20" t="s">
        <v>9</v>
      </c>
      <c r="C20" s="1">
        <f>IF(C18&gt;C2,C18-C2,0)</f>
        <v>1.3888888888888895E-2</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Normal="100" workbookViewId="0">
      <selection activeCell="C6" sqref="C6"/>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90.75" thickTop="1" x14ac:dyDescent="0.25">
      <c r="B6" s="17" t="s">
        <v>22</v>
      </c>
      <c r="C6" s="24" t="s">
        <v>56</v>
      </c>
      <c r="D6" s="22">
        <v>6.25E-2</v>
      </c>
    </row>
    <row r="7" spans="1:5" x14ac:dyDescent="0.25">
      <c r="B7" s="7" t="s">
        <v>33</v>
      </c>
      <c r="C7" s="23"/>
      <c r="D7" s="11"/>
    </row>
    <row r="8" spans="1:5" ht="30" x14ac:dyDescent="0.25">
      <c r="A8" t="s">
        <v>11</v>
      </c>
      <c r="B8" s="7" t="s">
        <v>20</v>
      </c>
      <c r="C8" s="23" t="s">
        <v>52</v>
      </c>
      <c r="D8" s="11">
        <v>1.3888888888888888E-2</v>
      </c>
    </row>
    <row r="9" spans="1:5" ht="45" x14ac:dyDescent="0.25">
      <c r="B9" s="7" t="s">
        <v>34</v>
      </c>
      <c r="C9" s="23" t="s">
        <v>50</v>
      </c>
      <c r="D9" s="11">
        <v>1.3888888888888888E-2</v>
      </c>
    </row>
    <row r="10" spans="1:5" ht="45" x14ac:dyDescent="0.25">
      <c r="B10" s="7" t="s">
        <v>30</v>
      </c>
      <c r="C10" s="23" t="s">
        <v>55</v>
      </c>
      <c r="D10" s="11">
        <v>2.4305555555555556E-2</v>
      </c>
    </row>
    <row r="11" spans="1:5" ht="90" x14ac:dyDescent="0.25">
      <c r="B11" s="7" t="s">
        <v>27</v>
      </c>
      <c r="C11" s="25" t="s">
        <v>51</v>
      </c>
      <c r="D11" s="11">
        <v>0.12847222222222224</v>
      </c>
    </row>
    <row r="12" spans="1:5" x14ac:dyDescent="0.25">
      <c r="B12" s="7" t="s">
        <v>31</v>
      </c>
      <c r="C12" s="25"/>
      <c r="D12" s="11"/>
    </row>
    <row r="13" spans="1:5" x14ac:dyDescent="0.25">
      <c r="B13" s="7" t="s">
        <v>14</v>
      </c>
      <c r="C13" s="25"/>
      <c r="D13" s="11"/>
    </row>
    <row r="14" spans="1:5" ht="120" x14ac:dyDescent="0.25">
      <c r="B14" s="7" t="s">
        <v>24</v>
      </c>
      <c r="C14" s="25" t="s">
        <v>54</v>
      </c>
      <c r="D14" s="11">
        <v>1.7361111111111112E-2</v>
      </c>
    </row>
    <row r="15" spans="1:5" ht="60" x14ac:dyDescent="0.25">
      <c r="B15" s="7" t="s">
        <v>15</v>
      </c>
      <c r="C15" s="25" t="s">
        <v>53</v>
      </c>
      <c r="D15" s="11">
        <v>8.3333333333333329E-2</v>
      </c>
    </row>
    <row r="16" spans="1:5" ht="15.75" thickBot="1" x14ac:dyDescent="0.3">
      <c r="B16" s="12" t="s">
        <v>13</v>
      </c>
      <c r="C16" s="13"/>
      <c r="D16" s="14"/>
    </row>
    <row r="17" spans="2:4" ht="20.25" thickTop="1" thickBot="1" x14ac:dyDescent="0.35">
      <c r="B17" s="15" t="s">
        <v>8</v>
      </c>
      <c r="C17" s="39">
        <f>SUM(D6:D16)</f>
        <v>0.34375</v>
      </c>
      <c r="D17" s="39"/>
    </row>
    <row r="18" spans="2:4" ht="15.75" thickTop="1" x14ac:dyDescent="0.25"/>
    <row r="20" spans="2:4" x14ac:dyDescent="0.25">
      <c r="B20" t="s">
        <v>9</v>
      </c>
      <c r="C20" s="1">
        <f>IF(C17&gt;C2,C17-C2,0)</f>
        <v>1.0416666666666685E-2</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30" zoomScaleNormal="130" workbookViewId="0">
      <selection activeCell="D7" sqref="D7"/>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45.75" thickTop="1" x14ac:dyDescent="0.25">
      <c r="B6" s="17" t="s">
        <v>26</v>
      </c>
      <c r="C6" s="24" t="s">
        <v>59</v>
      </c>
      <c r="D6" s="22">
        <v>2.4305555555555556E-2</v>
      </c>
    </row>
    <row r="7" spans="1:4" x14ac:dyDescent="0.25">
      <c r="B7" s="7" t="s">
        <v>12</v>
      </c>
      <c r="C7" s="23"/>
      <c r="D7" s="11"/>
    </row>
    <row r="8" spans="1:4" ht="45" x14ac:dyDescent="0.25">
      <c r="A8" t="s">
        <v>11</v>
      </c>
      <c r="B8" s="7" t="s">
        <v>60</v>
      </c>
      <c r="C8" s="23" t="s">
        <v>61</v>
      </c>
      <c r="D8" s="11">
        <v>0.30555555555555552</v>
      </c>
    </row>
    <row r="9" spans="1:4" x14ac:dyDescent="0.25">
      <c r="B9" s="7" t="s">
        <v>20</v>
      </c>
      <c r="C9" s="23"/>
      <c r="D9" s="11"/>
    </row>
    <row r="10" spans="1:4" x14ac:dyDescent="0.25">
      <c r="B10" s="7" t="s">
        <v>7</v>
      </c>
      <c r="C10" s="23"/>
      <c r="D10" s="11"/>
    </row>
    <row r="11" spans="1:4" x14ac:dyDescent="0.25">
      <c r="B11" s="7" t="s">
        <v>33</v>
      </c>
      <c r="C11" s="25"/>
      <c r="D11" s="11"/>
    </row>
    <row r="12" spans="1:4" x14ac:dyDescent="0.25">
      <c r="B12" s="7" t="s">
        <v>5</v>
      </c>
      <c r="C12" s="25"/>
      <c r="D12" s="11"/>
    </row>
    <row r="13" spans="1:4" x14ac:dyDescent="0.25">
      <c r="B13" s="7" t="s">
        <v>13</v>
      </c>
      <c r="C13" s="25"/>
      <c r="D13" s="11"/>
    </row>
    <row r="14" spans="1:4" x14ac:dyDescent="0.25">
      <c r="B14" s="7" t="s">
        <v>24</v>
      </c>
      <c r="C14" s="25" t="s">
        <v>62</v>
      </c>
      <c r="D14" s="11">
        <v>3.472222222222222E-3</v>
      </c>
    </row>
    <row r="15" spans="1:4" x14ac:dyDescent="0.25">
      <c r="B15" s="7" t="s">
        <v>15</v>
      </c>
      <c r="C15" s="25" t="s">
        <v>58</v>
      </c>
      <c r="D15" s="11">
        <v>6.9444444444444441E-3</v>
      </c>
    </row>
    <row r="16" spans="1:4" ht="15.75" thickBot="1" x14ac:dyDescent="0.3">
      <c r="B16" s="12" t="s">
        <v>27</v>
      </c>
      <c r="C16" s="13" t="s">
        <v>57</v>
      </c>
      <c r="D16" s="14">
        <v>3.472222222222222E-3</v>
      </c>
    </row>
    <row r="17" spans="2:4" ht="20.25" thickTop="1" thickBot="1" x14ac:dyDescent="0.35">
      <c r="B17" s="15" t="s">
        <v>8</v>
      </c>
      <c r="C17" s="39">
        <f>SUM(D6:D16)</f>
        <v>0.34374999999999994</v>
      </c>
      <c r="D17" s="39"/>
    </row>
    <row r="18" spans="2:4" ht="15.75" thickTop="1" x14ac:dyDescent="0.25"/>
    <row r="20" spans="2:4" x14ac:dyDescent="0.25">
      <c r="B20" t="s">
        <v>9</v>
      </c>
      <c r="C20" s="1">
        <f>IF(C17&gt;C2,C17-C2,0)</f>
        <v>1.041666666666663E-2</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15" zoomScaleNormal="115" workbookViewId="0">
      <selection activeCell="D15" sqref="D15"/>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60.75" thickTop="1" x14ac:dyDescent="0.25">
      <c r="B6" s="17" t="s">
        <v>26</v>
      </c>
      <c r="C6" s="24" t="s">
        <v>67</v>
      </c>
      <c r="D6" s="22">
        <v>1.7361111111111112E-2</v>
      </c>
    </row>
    <row r="7" spans="1:4" x14ac:dyDescent="0.25">
      <c r="B7" s="7" t="s">
        <v>12</v>
      </c>
      <c r="C7" s="23"/>
      <c r="D7" s="11"/>
    </row>
    <row r="8" spans="1:4" x14ac:dyDescent="0.25">
      <c r="A8" t="s">
        <v>11</v>
      </c>
      <c r="B8" s="7" t="s">
        <v>25</v>
      </c>
      <c r="C8" s="23" t="s">
        <v>70</v>
      </c>
      <c r="D8" s="11">
        <v>4.1666666666666664E-2</v>
      </c>
    </row>
    <row r="9" spans="1:4" x14ac:dyDescent="0.25">
      <c r="B9" s="7" t="s">
        <v>20</v>
      </c>
      <c r="C9" s="23" t="s">
        <v>68</v>
      </c>
      <c r="D9" s="11">
        <v>6.9444444444444441E-3</v>
      </c>
    </row>
    <row r="10" spans="1:4" x14ac:dyDescent="0.25">
      <c r="B10" s="7" t="s">
        <v>7</v>
      </c>
      <c r="C10" s="23"/>
      <c r="D10" s="11"/>
    </row>
    <row r="11" spans="1:4" ht="30" x14ac:dyDescent="0.25">
      <c r="B11" s="7" t="s">
        <v>33</v>
      </c>
      <c r="C11" s="25" t="s">
        <v>66</v>
      </c>
      <c r="D11" s="11">
        <v>6.5972222222222224E-2</v>
      </c>
    </row>
    <row r="12" spans="1:4" x14ac:dyDescent="0.25">
      <c r="B12" s="7" t="s">
        <v>5</v>
      </c>
      <c r="C12" s="25"/>
      <c r="D12" s="11"/>
    </row>
    <row r="13" spans="1:4" ht="90" x14ac:dyDescent="0.25">
      <c r="B13" s="7" t="s">
        <v>63</v>
      </c>
      <c r="C13" s="25" t="s">
        <v>64</v>
      </c>
      <c r="D13" s="11">
        <v>6.5972222222222224E-2</v>
      </c>
    </row>
    <row r="14" spans="1:4" ht="75" x14ac:dyDescent="0.25">
      <c r="B14" s="7" t="s">
        <v>24</v>
      </c>
      <c r="C14" s="25" t="s">
        <v>65</v>
      </c>
      <c r="D14" s="11">
        <v>3.125E-2</v>
      </c>
    </row>
    <row r="15" spans="1:4" ht="30" x14ac:dyDescent="0.25">
      <c r="B15" s="7" t="s">
        <v>15</v>
      </c>
      <c r="C15" s="25" t="s">
        <v>69</v>
      </c>
      <c r="D15" s="11">
        <v>2.7777777777777776E-2</v>
      </c>
    </row>
    <row r="16" spans="1:4" ht="195.75" thickBot="1" x14ac:dyDescent="0.3">
      <c r="B16" s="12" t="s">
        <v>27</v>
      </c>
      <c r="C16" s="13" t="s">
        <v>71</v>
      </c>
      <c r="D16" s="14">
        <v>7.6388888888888895E-2</v>
      </c>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2019-05-20T06:13:09Z</dcterms:modified>
</cp:coreProperties>
</file>