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inis\Desktop\Journal de bord\"/>
    </mc:Choice>
  </mc:AlternateContent>
  <xr:revisionPtr revIDLastSave="0" documentId="10_ncr:100000_{15E9C9E8-BA82-436F-9DE3-02D3D8798867}" xr6:coauthVersionLast="31" xr6:coauthVersionMax="40" xr10:uidLastSave="{00000000-0000-0000-0000-000000000000}"/>
  <bookViews>
    <workbookView xWindow="-90" yWindow="-90" windowWidth="19380" windowHeight="9315" xr2:uid="{6FF9F98A-377F-4DA7-9DC3-B2393DBEC313}"/>
  </bookViews>
  <sheets>
    <sheet name="Résumé de la semaine" sheetId="7" r:id="rId1"/>
    <sheet name="Lundi" sheetId="2" r:id="rId2"/>
    <sheet name="Mardi" sheetId="3" r:id="rId3"/>
    <sheet name="Mercredi" sheetId="4" r:id="rId4"/>
    <sheet name="Jeudi" sheetId="5" r:id="rId5"/>
    <sheet name="Vendredi" sheetId="6" r:id="rId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7" l="1"/>
  <c r="C7" i="7"/>
  <c r="C17" i="7"/>
  <c r="C15" i="7"/>
  <c r="C14" i="7"/>
  <c r="C12" i="7"/>
  <c r="C11" i="7"/>
  <c r="C9" i="7"/>
  <c r="C8" i="7"/>
  <c r="C6" i="7"/>
  <c r="C4" i="7"/>
  <c r="C3" i="7"/>
  <c r="C18" i="7" l="1"/>
  <c r="C18" i="3" l="1"/>
  <c r="C20" i="3" s="1"/>
  <c r="C17" i="2" l="1"/>
  <c r="C17" i="4"/>
  <c r="C17" i="5"/>
  <c r="C17" i="6"/>
  <c r="C20" i="6" s="1"/>
  <c r="C20" i="5" l="1"/>
  <c r="C19" i="2"/>
  <c r="C20" i="4" l="1"/>
</calcChain>
</file>

<file path=xl/sharedStrings.xml><?xml version="1.0" encoding="utf-8"?>
<sst xmlns="http://schemas.openxmlformats.org/spreadsheetml/2006/main" count="147" uniqueCount="67">
  <si>
    <t>Lundi</t>
  </si>
  <si>
    <t>Mardi</t>
  </si>
  <si>
    <t>Mercredi</t>
  </si>
  <si>
    <t>Jeudi</t>
  </si>
  <si>
    <t>Vendredi</t>
  </si>
  <si>
    <t>Ipad</t>
  </si>
  <si>
    <t>RMA</t>
  </si>
  <si>
    <t>Audio Visuel</t>
  </si>
  <si>
    <t>Total</t>
  </si>
  <si>
    <t>Heure Sup.</t>
  </si>
  <si>
    <t>Durée Max. journée</t>
  </si>
  <si>
    <t>:</t>
  </si>
  <si>
    <t>PC voyager/participant</t>
  </si>
  <si>
    <t>Documentation</t>
  </si>
  <si>
    <t>Installation</t>
  </si>
  <si>
    <t>Description</t>
  </si>
  <si>
    <t>Meeting</t>
  </si>
  <si>
    <t>Heure</t>
  </si>
  <si>
    <t>Type</t>
  </si>
  <si>
    <t>Excel</t>
  </si>
  <si>
    <t>Intervention (chez l'IT)</t>
  </si>
  <si>
    <t>Intervention (ticketing)</t>
  </si>
  <si>
    <t>autres</t>
  </si>
  <si>
    <t>Intervention (Chez l'IT)</t>
  </si>
  <si>
    <t>Check Salle</t>
  </si>
  <si>
    <t>Intervention(ticketing)</t>
  </si>
  <si>
    <t>Autres</t>
  </si>
  <si>
    <t>Total heure</t>
  </si>
  <si>
    <t>PC  voyager/participant</t>
  </si>
  <si>
    <t>Rangement</t>
  </si>
  <si>
    <t>Audio visuel</t>
  </si>
  <si>
    <t>PowerPoint</t>
  </si>
  <si>
    <t>Powerpoint</t>
  </si>
  <si>
    <t>Livraison ipad</t>
  </si>
  <si>
    <t>MAJ des voyager et participant pour un collègue</t>
  </si>
  <si>
    <t>Appel de Lenovo 2 fois pour recevoir les instructions du paquet à envoyer - il me manque l'étiquette de retour - Lenovo m'a dit que je dois attendre 2 ou 3 jours afin de recevoir l'étiquette - emballage du pc dans un carton - juste attendre l'étiquette pour donner le colis à Fedex
Création d'un RMA pour un pc qui traine depuis on ne sait combien de temps</t>
  </si>
  <si>
    <t>Remplissage de mon journal de bord de la semaine passé + envoi à Luca et M.Ithurbide
Remplissage du journal de bord</t>
  </si>
  <si>
    <t>Déménagement d'un bureau
Installation d'un nouveau pc pour un des dev</t>
  </si>
  <si>
    <t>Préparation d'un pc pour une personne
Départ de personnes - changement du status par rapport aux assets
Check des tickets</t>
  </si>
  <si>
    <t>Problème de mot de passe enregistré dans Keepass - changement du MDP
Récupération d'un colis à la réception
Check des commandes en attente
Pause 
Recherche d'idée pour la photo sur le mur</t>
  </si>
  <si>
    <t>Demande d'un pc voyager - le pc est prêt - config de Outlook ainsi que connection à Salesforce
Problème d'accès à Salesforce - la personne se trompe d'endroit pour se connecter - tout est bon
Une personne à rdv avec un collègue - appel de mon collègue qui n'est pas là pour qu'il revienne au bureau
Problème d'impression sur les imprimantes public - suppression de l'imprimante puis ajout de l'imprimante - tout est bon
Réception de matériels - tous le matériel est là
Check avec une personne pour les adaptateurs dont ils auraient besoin pour son prof</t>
  </si>
  <si>
    <t>Photoshop</t>
  </si>
  <si>
    <t>Test pour créer une image sous photoshop pour la photo du mur - sans vraiment de succès - je ne suis pas très doué</t>
  </si>
  <si>
    <t>Préparation d'un pc participant pour une personne - ajout de l'autologin</t>
  </si>
  <si>
    <t>rangement de matériel dans le bureau au stock it</t>
  </si>
  <si>
    <t>C'est très calme alors apprentissage de photoshop en apprenant des tutos - mais c'est dur mais j'abondonnerai pas ;)</t>
  </si>
  <si>
    <t>Remplissage du journal de bord
Check d'un fichier contenant les yubikey pour vérifier qu'il soit bien à jour</t>
  </si>
  <si>
    <t>Problème de téléphone ip - c'est un stagiaire donc pas de tél ip
Problème de clavier ne fonctionnant pas - la personne a défoncé le dungle - j'ai checké avec mes collègues et on va en parler au manager</t>
  </si>
  <si>
    <t>Check des mails
Autres
Envoi d'une doc à un de mes collègues
Discussion avec collègues
Changement de badge pour mon chef
Check d'un fichier Excel que je dois remplir si j'arrive pour mon manager - j'ai pas tout compris comment faire mon calcul - je vais attendre pour poser la question à mon chef - j'ai tenté quelque chose et ca m'a l'air d'aller mais en même temps c'est bizzare. la moyenne des chiffres est correct mais ils sont dit qu'ils sont en minutes mais j'ai du mal à croire qu'une personne ait fini les exercice de training en 2 min et en 100% - on va regarder avec mon manager pour voir si les données sont correctes parce que c'est étrange</t>
  </si>
  <si>
    <t>Préparation de caméra + tripods pour une installation dans la journée - check des batteries, préparation des cables et adaptateurs - check que tous le matériel est bon</t>
  </si>
  <si>
    <t>Installation des caméras pour un programme
copie des films des caméras sur les pc des salles + Récupération des caméras, cables et tripods + rangement au bureau
Changement d'un T460s par un T480s - installation de la nouvelle docking + changement de cables pour les écrans
Installation d'un bureau pour un nouveau</t>
  </si>
  <si>
    <t>Demande de clavier US - recherche de clavier US - il nous en reste que 1
Une personne a rdv avec un collègue - réception d'un yoga que je vais devoir rebuild - il faudra que je supprime plein d'accès aussi
Une personne a réinitialiser son téléphone et je dois donc reconfigurer son TFA - TFA reconfiguré - la personne m'a posé pleins de questions.</t>
  </si>
  <si>
    <t>Remplissage du journal de bord</t>
  </si>
  <si>
    <t>tri dans mon google drive perso
Check des mails
Récupération de colis au mail office
Vidéo de config pc, nouvel carte graphique, etc…</t>
  </si>
  <si>
    <t>Installation de casque pour 2 personnes + explication du fonctionnement du casque</t>
  </si>
  <si>
    <t>Rangement au stock IT de pc et mac en spare parts</t>
  </si>
  <si>
    <t>Doc perso parce que voila</t>
  </si>
  <si>
    <t>Tuto photoshop</t>
  </si>
  <si>
    <t>Préparation de matériel pour une réservation - envoi d'un message à la personne pour savoir si elle veut des video camera ou digital camera + lui préciser qu'on ne prete pas de micro cravatte
Check des tickets - la personne veut des video camera, donc préparation 2 de caméras, cables, etc... - création de la réservation - envoi d'un message sur JIRA pour préciser à la personne que sa réservation est prête - la personne m'a envoyé une photo par mail afin de me demander si elle aura besoin de d'autres connecteurs. - appel de la personne pour lui parler, elle m'a posé plein de question pour comment brancher le laptop, les caméras pour projeter, copier les films de la caméra</t>
  </si>
  <si>
    <t>Récupération de clavier 
Une personne vient voir un collègue
Une personne me demande un chageur pour sa prof parce qu'elle a cassé le sien - celui qui est cassé n'est pas à nous mais je lui ai donné un chargeur quand même parce qu'on en a assez
Une personne vient pour récupérer des colis - c'est pour les admins
Une personne a drv avec mon manager
Problème de connexion au wifi guest avec son compte mba - la personne choisissait la mauvaise option
Problème de bitlocker - insertion de la clé pour bitlocker - des fichiers disparu sous word - problème réglé - d'autres fichiers ont disparu - check avec un collègue et on a découvert pq des documents ne sont plus là - la personne a change de laptop, elle l'a amené un matin, on a change son MDP, et elle l'a récupéré le soir mais elle a travaillé dessus et le problème c'est que la backup s'est faite a partir de son nouveau pc le soir donc pas sur son ancien ou elle a travaillé le soir - mon collègue va s'en occuper le vendredi car je ne suis pas la
Besoin d'un tripod pour filmer un programme - la personne n'a pas la caméra avec elle parce que c'est une perso donc je l'ai accompagmé avec le tripod et la pièce pour fixer la caméra et la pièce se fixe correctement à la caméra perso donc elle est stable sur le tripod.
Préparation d'un clavier pour une personne qui doit venir le chercher - la personne est venu le prendre
Installation d'un nouveau clavier pour une personne chez les dev - discussion avec les dev</t>
  </si>
  <si>
    <t>Congé</t>
  </si>
  <si>
    <t>Une personne veut voir un collègue
Une personne veut voir un collègue
Problème de Outlook sur son téléphone - la personne ne reçoit plus ses mails - connection à Outlook.Office365.com sur un web browser et dès que la personne s'est connecté - les emails ont refonctionnés sur son téléphone - il fallait probablement qu'elle prouve que c'était bien elle
Récupération d'un clavier
Une personne veut voir un collègue</t>
  </si>
  <si>
    <t>Doc perso parce que voila - c'est trop calme</t>
  </si>
  <si>
    <t>IBM support m'a appelé pour effectuer un rdv demain pour un de nos pc en RMA</t>
  </si>
  <si>
    <t>Check des tickets
Problème de téléphone IP - j'arrive et je vois le cable qui a été (il n'y a pas de mot pour décrire  cela). - changement du cable</t>
  </si>
  <si>
    <t>Check des mails
Pause avec les collègue + pause médicament parce que pas bien
Récupération de 3 écrans avec un des dev - on a monté les écrans à l'IT - en attende de Michael pour quoi en faire donc ca sera à Eqbal de s'en charger (rire méchant du dév) PS: courage Eqbal je sais pas ce qui t'attend</t>
  </si>
  <si>
    <r>
      <t xml:space="preserve">Commentaire:
</t>
    </r>
    <r>
      <rPr>
        <sz val="12"/>
        <color theme="0"/>
        <rFont val="Calibri"/>
        <family val="2"/>
        <scheme val="minor"/>
      </rPr>
      <t>Pendant cette semaine, il n'y avait que peu de programmes (3 voir 4) donc c'était assez calme dans le bureau.
J'ai dû faire une installation de caméra pour un programme, copier leur fichier sur les ordi dans les salles.
Sinon j'ai fait des tutos sous photoshop ainsi que des documentations words.
J'ai aussi eu quelques interventions par tickets ou dans le bureau et des installations de casques.
J'ai fait du rangement dans le bureau</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</si>
</sst>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22"/>
      <color theme="1"/>
      <name val="Calibri"/>
      <family val="2"/>
      <scheme val="minor"/>
    </font>
    <font>
      <b/>
      <sz val="11"/>
      <color theme="0"/>
      <name val="Calibri"/>
      <family val="2"/>
      <scheme val="minor"/>
    </font>
    <font>
      <b/>
      <sz val="22"/>
      <color theme="0"/>
      <name val="Calibri"/>
      <family val="2"/>
      <scheme val="minor"/>
    </font>
    <font>
      <b/>
      <sz val="14"/>
      <color theme="0"/>
      <name val="Calibri"/>
      <family val="2"/>
      <scheme val="minor"/>
    </font>
    <font>
      <sz val="14"/>
      <color theme="1"/>
      <name val="Calibri"/>
      <family val="2"/>
      <scheme val="minor"/>
    </font>
    <font>
      <sz val="11"/>
      <name val="Calibri"/>
      <family val="2"/>
      <scheme val="minor"/>
    </font>
    <font>
      <b/>
      <sz val="12"/>
      <color theme="0"/>
      <name val="Calibri"/>
      <family val="2"/>
      <scheme val="minor"/>
    </font>
    <font>
      <sz val="12"/>
      <color theme="0"/>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2" tint="-0.499984740745262"/>
        <bgColor indexed="64"/>
      </patternFill>
    </fill>
  </fills>
  <borders count="13">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n">
        <color auto="1"/>
      </top>
      <bottom style="thin">
        <color auto="1"/>
      </bottom>
      <diagonal/>
    </border>
    <border>
      <left style="thick">
        <color auto="1"/>
      </left>
      <right style="thick">
        <color auto="1"/>
      </right>
      <top/>
      <bottom/>
      <diagonal/>
    </border>
    <border>
      <left style="thick">
        <color auto="1"/>
      </left>
      <right style="thick">
        <color auto="1"/>
      </right>
      <top/>
      <bottom style="thin">
        <color auto="1"/>
      </bottom>
      <diagonal/>
    </border>
    <border>
      <left style="thick">
        <color auto="1"/>
      </left>
      <right style="thick">
        <color auto="1"/>
      </right>
      <top style="thin">
        <color auto="1"/>
      </top>
      <bottom/>
      <diagonal/>
    </border>
    <border>
      <left style="thick">
        <color auto="1"/>
      </left>
      <right style="thick">
        <color auto="1"/>
      </right>
      <top style="thin">
        <color auto="1"/>
      </top>
      <bottom style="thick">
        <color auto="1"/>
      </bottom>
      <diagonal/>
    </border>
    <border>
      <left style="thick">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medium">
        <color auto="1"/>
      </right>
      <top style="thin">
        <color auto="1"/>
      </top>
      <bottom style="thick">
        <color auto="1"/>
      </bottom>
      <diagonal/>
    </border>
    <border>
      <left style="medium">
        <color auto="1"/>
      </left>
      <right style="thick">
        <color auto="1"/>
      </right>
      <top style="thin">
        <color auto="1"/>
      </top>
      <bottom style="thick">
        <color auto="1"/>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164" fontId="0" fillId="0" borderId="0" xfId="0" applyNumberFormat="1"/>
    <xf numFmtId="0" fontId="3"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164" fontId="0" fillId="0" borderId="0" xfId="0" applyNumberFormat="1" applyAlignment="1">
      <alignment wrapText="1"/>
    </xf>
    <xf numFmtId="0" fontId="0" fillId="0" borderId="0" xfId="0" applyAlignment="1">
      <alignment wrapText="1"/>
    </xf>
    <xf numFmtId="0" fontId="4" fillId="2" borderId="2" xfId="0" applyFont="1" applyFill="1" applyBorder="1" applyAlignment="1">
      <alignment horizontal="center" vertical="center"/>
    </xf>
    <xf numFmtId="0" fontId="0" fillId="2" borderId="2" xfId="0" applyFill="1" applyBorder="1" applyAlignment="1">
      <alignment wrapText="1"/>
    </xf>
    <xf numFmtId="164" fontId="0" fillId="2" borderId="2" xfId="1" applyNumberFormat="1" applyFont="1" applyFill="1" applyBorder="1"/>
    <xf numFmtId="0" fontId="0" fillId="2" borderId="3" xfId="0" applyFill="1" applyBorder="1" applyAlignment="1">
      <alignment wrapText="1"/>
    </xf>
    <xf numFmtId="164" fontId="0" fillId="2" borderId="2" xfId="0" applyNumberFormat="1" applyFill="1" applyBorder="1"/>
    <xf numFmtId="0" fontId="4" fillId="2" borderId="5" xfId="0" applyFont="1" applyFill="1" applyBorder="1" applyAlignment="1">
      <alignment horizontal="center" vertical="center"/>
    </xf>
    <xf numFmtId="0" fontId="0" fillId="2" borderId="5" xfId="0" applyFill="1" applyBorder="1" applyAlignment="1">
      <alignment wrapText="1"/>
    </xf>
    <xf numFmtId="164" fontId="0" fillId="2" borderId="5" xfId="0" applyNumberFormat="1" applyFill="1" applyBorder="1"/>
    <xf numFmtId="0" fontId="6"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0" fillId="2" borderId="4" xfId="0" applyFill="1" applyBorder="1" applyAlignment="1">
      <alignment wrapText="1"/>
    </xf>
    <xf numFmtId="164" fontId="0" fillId="2" borderId="4" xfId="1" applyNumberFormat="1" applyFont="1" applyFill="1" applyBorder="1"/>
    <xf numFmtId="0" fontId="6" fillId="2" borderId="1" xfId="0" applyFont="1" applyFill="1" applyBorder="1" applyAlignment="1">
      <alignment horizontal="center"/>
    </xf>
    <xf numFmtId="0" fontId="6" fillId="2" borderId="1" xfId="0" applyFont="1" applyFill="1" applyBorder="1" applyAlignment="1">
      <alignment horizontal="center" wrapText="1"/>
    </xf>
    <xf numFmtId="164" fontId="0" fillId="2" borderId="4" xfId="0" applyNumberFormat="1" applyFill="1" applyBorder="1"/>
    <xf numFmtId="164" fontId="0" fillId="2" borderId="2" xfId="1" applyNumberFormat="1" applyFont="1" applyFill="1" applyBorder="1" applyAlignment="1">
      <alignment wrapText="1"/>
    </xf>
    <xf numFmtId="164" fontId="0" fillId="2" borderId="4" xfId="1" applyNumberFormat="1" applyFont="1" applyFill="1" applyBorder="1" applyAlignment="1">
      <alignment wrapText="1"/>
    </xf>
    <xf numFmtId="164" fontId="0" fillId="2" borderId="2" xfId="0" applyNumberFormat="1" applyFill="1" applyBorder="1" applyAlignment="1">
      <alignment wrapText="1"/>
    </xf>
    <xf numFmtId="0" fontId="0" fillId="2" borderId="6" xfId="0" applyFill="1" applyBorder="1" applyAlignment="1">
      <alignment wrapText="1"/>
    </xf>
    <xf numFmtId="164" fontId="8" fillId="2" borderId="4" xfId="0" applyNumberFormat="1" applyFont="1" applyFill="1" applyBorder="1"/>
    <xf numFmtId="164" fontId="8" fillId="2" borderId="2" xfId="0" applyNumberFormat="1" applyFont="1" applyFill="1" applyBorder="1"/>
    <xf numFmtId="164" fontId="8" fillId="2" borderId="6" xfId="0" applyNumberFormat="1" applyFont="1" applyFill="1" applyBorder="1"/>
    <xf numFmtId="0" fontId="4" fillId="3" borderId="9" xfId="0" applyFont="1" applyFill="1" applyBorder="1" applyAlignment="1">
      <alignment horizontal="center" vertical="center"/>
    </xf>
    <xf numFmtId="0" fontId="4" fillId="3" borderId="11" xfId="0" applyFont="1" applyFill="1" applyBorder="1" applyAlignment="1">
      <alignment horizontal="center" vertical="center"/>
    </xf>
    <xf numFmtId="0" fontId="6" fillId="3" borderId="7" xfId="0" applyFont="1" applyFill="1" applyBorder="1" applyAlignment="1">
      <alignment horizontal="center"/>
    </xf>
    <xf numFmtId="0" fontId="6" fillId="3" borderId="8" xfId="0" applyFont="1" applyFill="1" applyBorder="1" applyAlignment="1">
      <alignment horizontal="center"/>
    </xf>
    <xf numFmtId="164" fontId="0" fillId="3" borderId="10" xfId="0" applyNumberFormat="1" applyFill="1" applyBorder="1"/>
    <xf numFmtId="164" fontId="0" fillId="3" borderId="12" xfId="0" applyNumberFormat="1" applyFill="1" applyBorder="1"/>
    <xf numFmtId="46" fontId="0" fillId="3" borderId="10" xfId="0" applyNumberFormat="1" applyFill="1" applyBorder="1"/>
    <xf numFmtId="0" fontId="9" fillId="3" borderId="0" xfId="0" applyFont="1" applyFill="1" applyAlignment="1">
      <alignment horizontal="left" vertical="top" wrapText="1"/>
    </xf>
    <xf numFmtId="0" fontId="5" fillId="2" borderId="1" xfId="0" applyFont="1" applyFill="1" applyBorder="1" applyAlignment="1">
      <alignment horizontal="center"/>
    </xf>
    <xf numFmtId="164" fontId="7" fillId="2" borderId="1" xfId="1" applyNumberFormat="1" applyFont="1" applyFill="1" applyBorder="1"/>
  </cellXfs>
  <cellStyles count="2">
    <cellStyle name="Normal" xfId="0" builtinId="0"/>
    <cellStyle name="Percent" xfId="1" builtinId="5"/>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de la semaine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0437-4F19-80EF-3F6DCDBD90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3-0437-4F19-80EF-3F6DCDBD90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5-0437-4F19-80EF-3F6DCDBD901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7-0437-4F19-80EF-3F6DCDBD901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9-0437-4F19-80EF-3F6DCDBD901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B-0437-4F19-80EF-3F6DCDBD901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D-0437-4F19-80EF-3F6DCDBD901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F-0437-4F19-80EF-3F6DCDBD901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1-0437-4F19-80EF-3F6DCDBD901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3-0437-4F19-80EF-3F6DCDBD901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5-0437-4F19-80EF-3F6DCDBD901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7-0437-4F19-80EF-3F6DCDBD9019}"/>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9-0437-4F19-80EF-3F6DCDBD9019}"/>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E3E8-4F1D-A9EB-8975FF5FB37A}"/>
              </c:ext>
            </c:extLst>
          </c:dPt>
          <c:dLbls>
            <c:dLbl>
              <c:idx val="7"/>
              <c:layout>
                <c:manualLayout>
                  <c:x val="7.756199764281628E-2"/>
                  <c:y val="3.83260344046874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0437-4F19-80EF-3F6DCDBD9019}"/>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'Résumé de la semaine'!$B$3:$B$16</c:f>
              <c:strCache>
                <c:ptCount val="14"/>
                <c:pt idx="0">
                  <c:v>Intervention (ticketing)</c:v>
                </c:pt>
                <c:pt idx="1">
                  <c:v>Ipad</c:v>
                </c:pt>
                <c:pt idx="2">
                  <c:v>Check Salle</c:v>
                </c:pt>
                <c:pt idx="3">
                  <c:v>RMA</c:v>
                </c:pt>
                <c:pt idx="4">
                  <c:v>Audio Visuel</c:v>
                </c:pt>
                <c:pt idx="5">
                  <c:v>PC voyager/participant</c:v>
                </c:pt>
                <c:pt idx="6">
                  <c:v>Documentation</c:v>
                </c:pt>
                <c:pt idx="7">
                  <c:v>Photoshop</c:v>
                </c:pt>
                <c:pt idx="8">
                  <c:v>Intervention (chez l'IT)</c:v>
                </c:pt>
                <c:pt idx="9">
                  <c:v>Autres</c:v>
                </c:pt>
                <c:pt idx="10">
                  <c:v>Meeting</c:v>
                </c:pt>
                <c:pt idx="11">
                  <c:v>Excel</c:v>
                </c:pt>
                <c:pt idx="12">
                  <c:v>Installation</c:v>
                </c:pt>
                <c:pt idx="13">
                  <c:v>PowerPoint</c:v>
                </c:pt>
              </c:strCache>
            </c:strRef>
          </c:cat>
          <c:val>
            <c:numRef>
              <c:f>'Résumé de la semaine'!$C$3:$C$16</c:f>
              <c:numCache>
                <c:formatCode>[$-F400]h:mm:ss\ AM/PM</c:formatCode>
                <c:ptCount val="14"/>
                <c:pt idx="0">
                  <c:v>0.1111111111111111</c:v>
                </c:pt>
                <c:pt idx="1">
                  <c:v>1.3888888888888888E-2</c:v>
                </c:pt>
                <c:pt idx="3">
                  <c:v>5.2083333333333329E-2</c:v>
                </c:pt>
                <c:pt idx="4">
                  <c:v>3.125E-2</c:v>
                </c:pt>
                <c:pt idx="5">
                  <c:v>7.2916666666666657E-2</c:v>
                </c:pt>
                <c:pt idx="6">
                  <c:v>0.27777777777777779</c:v>
                </c:pt>
                <c:pt idx="7">
                  <c:v>0.24652777777777779</c:v>
                </c:pt>
                <c:pt idx="8">
                  <c:v>0.1875</c:v>
                </c:pt>
                <c:pt idx="9">
                  <c:v>0.17708333333333337</c:v>
                </c:pt>
                <c:pt idx="11">
                  <c:v>3.4722222222222224E-2</c:v>
                </c:pt>
                <c:pt idx="12">
                  <c:v>0.1423611111111111</c:v>
                </c:pt>
              </c:numCache>
            </c:numRef>
          </c:val>
          <c:extLst>
            <c:ext xmlns:c16="http://schemas.microsoft.com/office/drawing/2014/chart" uri="{C3380CC4-5D6E-409C-BE32-E72D297353CC}">
              <c16:uniqueId val="{00000000-E3E8-4F1D-A9EB-8975FF5FB37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Lundi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9413503065925322"/>
          <c:y val="0.12551138439827123"/>
          <c:w val="0.71005970672462893"/>
          <c:h val="0.79222003642420968"/>
        </c:manualLayout>
      </c:layout>
      <c:pieChart>
        <c:varyColors val="1"/>
        <c:ser>
          <c:idx val="0"/>
          <c:order val="0"/>
          <c:spPr>
            <a:ln w="25400" cmpd="sng">
              <a:solidFill>
                <a:schemeClr val="tx1"/>
              </a:solidFill>
            </a:ln>
            <a:effectLst/>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1-B8F2-43AF-9184-D281030244F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3-B8F2-43AF-9184-D281030244F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5-B8F2-43AF-9184-D281030244F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7-B8F2-43AF-9184-D281030244F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9-B8F2-43AF-9184-D281030244F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B-B8F2-43AF-9184-D281030244F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D-B8F2-43AF-9184-D281030244F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F-B8F2-43AF-9184-D281030244F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solidFill>
                  <a:schemeClr val="tx1"/>
                </a:solidFill>
              </a:ln>
              <a:effectLst/>
              <a:scene3d>
                <a:camera prst="orthographicFront"/>
                <a:lightRig rig="threePt" dir="t"/>
              </a:scene3d>
              <a:sp3d/>
            </c:spPr>
            <c:extLst>
              <c:ext xmlns:c16="http://schemas.microsoft.com/office/drawing/2014/chart" uri="{C3380CC4-5D6E-409C-BE32-E72D297353CC}">
                <c16:uniqueId val="{00000011-B8F2-43AF-9184-D281030244F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3-B8F2-43AF-9184-D281030244F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5-9F72-40C8-81B5-9F6C54FDC74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7-9F72-40C8-81B5-9F6C54FDC74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Lundi!$B$5:$B$16</c:f>
              <c:strCache>
                <c:ptCount val="12"/>
                <c:pt idx="0">
                  <c:v>Intervention (ticketing)</c:v>
                </c:pt>
                <c:pt idx="1">
                  <c:v>Ipad</c:v>
                </c:pt>
                <c:pt idx="2">
                  <c:v>PowerPoint</c:v>
                </c:pt>
                <c:pt idx="3">
                  <c:v>RMA</c:v>
                </c:pt>
                <c:pt idx="4">
                  <c:v>Audio Visuel</c:v>
                </c:pt>
                <c:pt idx="5">
                  <c:v>PC voyager/participant</c:v>
                </c:pt>
                <c:pt idx="6">
                  <c:v>Installation</c:v>
                </c:pt>
                <c:pt idx="7">
                  <c:v>Photoshop</c:v>
                </c:pt>
                <c:pt idx="8">
                  <c:v>Intervention (chez l'IT)</c:v>
                </c:pt>
                <c:pt idx="9">
                  <c:v>Autres</c:v>
                </c:pt>
                <c:pt idx="10">
                  <c:v>Meeting</c:v>
                </c:pt>
                <c:pt idx="11">
                  <c:v>Excel</c:v>
                </c:pt>
              </c:strCache>
            </c:strRef>
          </c:cat>
          <c:val>
            <c:numRef>
              <c:f>Lundi!$D$5:$D$16</c:f>
              <c:numCache>
                <c:formatCode>[$-F400]h:mm:ss\ AM/PM</c:formatCode>
                <c:ptCount val="12"/>
                <c:pt idx="0">
                  <c:v>1.3888888888888888E-2</c:v>
                </c:pt>
                <c:pt idx="1">
                  <c:v>1.3888888888888888E-2</c:v>
                </c:pt>
                <c:pt idx="3">
                  <c:v>4.1666666666666664E-2</c:v>
                </c:pt>
                <c:pt idx="5">
                  <c:v>6.9444444444444434E-2</c:v>
                </c:pt>
                <c:pt idx="6">
                  <c:v>3.8194444444444441E-2</c:v>
                </c:pt>
                <c:pt idx="7">
                  <c:v>3.4722222222222224E-2</c:v>
                </c:pt>
                <c:pt idx="8">
                  <c:v>5.2083333333333336E-2</c:v>
                </c:pt>
                <c:pt idx="9">
                  <c:v>5.5555555555555552E-2</c:v>
                </c:pt>
                <c:pt idx="11">
                  <c:v>2.4305555555555556E-2</c:v>
                </c:pt>
              </c:numCache>
            </c:numRef>
          </c:val>
          <c:extLst>
            <c:ext xmlns:c16="http://schemas.microsoft.com/office/drawing/2014/chart" uri="{C3380CC4-5D6E-409C-BE32-E72D297353CC}">
              <c16:uniqueId val="{00000014-B8F2-43AF-9184-D281030244F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Mardi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247-4D86-9810-D02C472F56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47-4D86-9810-D02C472F56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247-4D86-9810-D02C472F564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247-4D86-9810-D02C472F564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247-4D86-9810-D02C472F564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19F-4A68-996D-42636043D5D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19F-4A68-996D-42636043D5D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19F-4A68-996D-42636043D5D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19F-4A68-996D-42636043D5D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19F-4A68-996D-42636043D5D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DAA-46A4-AA1F-C7CB42CF94E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DAA-46A4-AA1F-C7CB42CF94E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Mardi!$B$6:$B$17</c:f>
              <c:strCache>
                <c:ptCount val="12"/>
                <c:pt idx="0">
                  <c:v>Intervention (ticketing)</c:v>
                </c:pt>
                <c:pt idx="1">
                  <c:v>Ipad</c:v>
                </c:pt>
                <c:pt idx="2">
                  <c:v>Excel</c:v>
                </c:pt>
                <c:pt idx="3">
                  <c:v>Rangement</c:v>
                </c:pt>
                <c:pt idx="4">
                  <c:v>Audio Visuel</c:v>
                </c:pt>
                <c:pt idx="5">
                  <c:v>PC voyager/participant</c:v>
                </c:pt>
                <c:pt idx="6">
                  <c:v>Documentation</c:v>
                </c:pt>
                <c:pt idx="7">
                  <c:v>PowerPoint</c:v>
                </c:pt>
                <c:pt idx="8">
                  <c:v>Intervention (chez l'IT)</c:v>
                </c:pt>
                <c:pt idx="9">
                  <c:v>Installation</c:v>
                </c:pt>
                <c:pt idx="10">
                  <c:v>Photoshop</c:v>
                </c:pt>
                <c:pt idx="11">
                  <c:v>autres</c:v>
                </c:pt>
              </c:strCache>
            </c:strRef>
          </c:cat>
          <c:val>
            <c:numRef>
              <c:f>Mardi!$D$6:$D$17</c:f>
              <c:numCache>
                <c:formatCode>[$-F400]h:mm:ss\ AM/PM</c:formatCode>
                <c:ptCount val="12"/>
                <c:pt idx="0">
                  <c:v>2.7777777777777776E-2</c:v>
                </c:pt>
                <c:pt idx="2">
                  <c:v>6.9444444444444441E-3</c:v>
                </c:pt>
                <c:pt idx="3">
                  <c:v>1.7361111111111112E-2</c:v>
                </c:pt>
                <c:pt idx="4">
                  <c:v>3.125E-2</c:v>
                </c:pt>
                <c:pt idx="5">
                  <c:v>3.472222222222222E-3</c:v>
                </c:pt>
                <c:pt idx="8">
                  <c:v>4.5138888888888888E-2</c:v>
                </c:pt>
                <c:pt idx="9">
                  <c:v>9.0277777777777776E-2</c:v>
                </c:pt>
                <c:pt idx="10">
                  <c:v>6.25E-2</c:v>
                </c:pt>
                <c:pt idx="11">
                  <c:v>5.9027777777777783E-2</c:v>
                </c:pt>
              </c:numCache>
            </c:numRef>
          </c:val>
          <c:extLst>
            <c:ext xmlns:c16="http://schemas.microsoft.com/office/drawing/2014/chart" uri="{C3380CC4-5D6E-409C-BE32-E72D297353CC}">
              <c16:uniqueId val="{0000000A-6247-4D86-9810-D02C472F5649}"/>
            </c:ext>
          </c:extLst>
        </c:ser>
        <c:dLbls>
          <c:showLegendKey val="0"/>
          <c:showVal val="0"/>
          <c:showCatName val="0"/>
          <c:showSerName val="0"/>
          <c:showPercent val="0"/>
          <c:showBubbleSize val="0"/>
          <c:showLeaderLines val="0"/>
        </c:dLbls>
        <c:firstSliceAng val="0"/>
      </c:pie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Mercredi</a:t>
            </a:r>
          </a:p>
        </c:rich>
      </c:tx>
      <c:overlay val="0"/>
      <c:spPr>
        <a:noFill/>
        <a:ln>
          <a:noFill/>
        </a:ln>
        <a:effectLst/>
      </c:sp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E-4D85-951C-0CA738164B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E-4D85-951C-0CA738164B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E-4D85-951C-0CA738164B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E-4D85-951C-0CA738164B9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E-4D85-951C-0CA738164B9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8BA-4489-BC56-478FAB2E486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8BA-4489-BC56-478FAB2E486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8BA-4489-BC56-478FAB2E486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8BA-4489-BC56-478FAB2E486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8BA-4489-BC56-478FAB2E486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8BB2-43AF-9380-FDD8BBD9BEAB}"/>
              </c:ext>
            </c:extLst>
          </c:dPt>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Mercredi!$B$6:$B$16</c:f>
              <c:strCache>
                <c:ptCount val="11"/>
                <c:pt idx="0">
                  <c:v>Intervention (ticketing)</c:v>
                </c:pt>
                <c:pt idx="1">
                  <c:v>Rangement</c:v>
                </c:pt>
                <c:pt idx="2">
                  <c:v>Excel</c:v>
                </c:pt>
                <c:pt idx="3">
                  <c:v>Audio visuel</c:v>
                </c:pt>
                <c:pt idx="4">
                  <c:v>PC  voyager/participant</c:v>
                </c:pt>
                <c:pt idx="5">
                  <c:v>Autres</c:v>
                </c:pt>
                <c:pt idx="6">
                  <c:v>Photoshop</c:v>
                </c:pt>
                <c:pt idx="7">
                  <c:v>PowerPoint</c:v>
                </c:pt>
                <c:pt idx="8">
                  <c:v>Intervention (Chez l'IT)</c:v>
                </c:pt>
                <c:pt idx="9">
                  <c:v>Installation</c:v>
                </c:pt>
                <c:pt idx="10">
                  <c:v>Documentation</c:v>
                </c:pt>
              </c:strCache>
            </c:strRef>
          </c:cat>
          <c:val>
            <c:numRef>
              <c:f>Mercredi!$D$6:$D$16</c:f>
              <c:numCache>
                <c:formatCode>[$-F400]h:mm:ss\ AM/PM</c:formatCode>
                <c:ptCount val="11"/>
                <c:pt idx="0">
                  <c:v>5.2083333333333336E-2</c:v>
                </c:pt>
                <c:pt idx="1">
                  <c:v>1.0416666666666666E-2</c:v>
                </c:pt>
                <c:pt idx="2">
                  <c:v>3.472222222222222E-3</c:v>
                </c:pt>
                <c:pt idx="5">
                  <c:v>3.4722222222222224E-2</c:v>
                </c:pt>
                <c:pt idx="6">
                  <c:v>4.1666666666666664E-2</c:v>
                </c:pt>
                <c:pt idx="8">
                  <c:v>7.2916666666666671E-2</c:v>
                </c:pt>
                <c:pt idx="9">
                  <c:v>1.3888888888888888E-2</c:v>
                </c:pt>
                <c:pt idx="10">
                  <c:v>0.11458333333333333</c:v>
                </c:pt>
              </c:numCache>
            </c:numRef>
          </c:val>
          <c:extLst>
            <c:ext xmlns:c16="http://schemas.microsoft.com/office/drawing/2014/chart" uri="{C3380CC4-5D6E-409C-BE32-E72D297353CC}">
              <c16:uniqueId val="{0000000A-B18E-4D85-951C-0CA738164B9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Jeudi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D-43B9-9CAC-70293E19AAD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D-43B9-9CAC-70293E19AAD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D-43B9-9CAC-70293E19AAD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D-43B9-9CAC-70293E19AAD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D-43B9-9CAC-70293E19AAD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F3D-4B3A-85B5-660FA53FC5E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F3D-4B3A-85B5-660FA53FC5E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F3D-4B3A-85B5-660FA53FC5E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F3D-4B3A-85B5-660FA53FC5E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F3D-4B3A-85B5-660FA53FC5E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E76A-46D1-AEBE-7BBF29220A71}"/>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Jeudi!$B$6:$B$16</c:f>
              <c:strCache>
                <c:ptCount val="11"/>
                <c:pt idx="0">
                  <c:v>Intervention(ticketing)</c:v>
                </c:pt>
                <c:pt idx="1">
                  <c:v>RMA</c:v>
                </c:pt>
                <c:pt idx="2">
                  <c:v>Documentation</c:v>
                </c:pt>
                <c:pt idx="3">
                  <c:v>Excel</c:v>
                </c:pt>
                <c:pt idx="4">
                  <c:v>Audio Visuel</c:v>
                </c:pt>
                <c:pt idx="5">
                  <c:v>Photoshop</c:v>
                </c:pt>
                <c:pt idx="6">
                  <c:v>Ipad</c:v>
                </c:pt>
                <c:pt idx="7">
                  <c:v>Meeting</c:v>
                </c:pt>
                <c:pt idx="8">
                  <c:v>Intervention (Chez l'IT)</c:v>
                </c:pt>
                <c:pt idx="9">
                  <c:v>Installation</c:v>
                </c:pt>
                <c:pt idx="10">
                  <c:v>Autres</c:v>
                </c:pt>
              </c:strCache>
            </c:strRef>
          </c:cat>
          <c:val>
            <c:numRef>
              <c:f>Jeudi!$D$6:$D$16</c:f>
              <c:numCache>
                <c:formatCode>[$-F400]h:mm:ss\ AM/PM</c:formatCode>
                <c:ptCount val="11"/>
                <c:pt idx="0">
                  <c:v>1.7361111111111112E-2</c:v>
                </c:pt>
                <c:pt idx="1">
                  <c:v>1.0416666666666666E-2</c:v>
                </c:pt>
                <c:pt idx="2">
                  <c:v>0.16319444444444445</c:v>
                </c:pt>
                <c:pt idx="5">
                  <c:v>0.1076388888888889</c:v>
                </c:pt>
                <c:pt idx="8">
                  <c:v>1.7361111111111112E-2</c:v>
                </c:pt>
                <c:pt idx="10">
                  <c:v>2.7777777777777776E-2</c:v>
                </c:pt>
              </c:numCache>
            </c:numRef>
          </c:val>
          <c:extLst>
            <c:ext xmlns:c16="http://schemas.microsoft.com/office/drawing/2014/chart" uri="{C3380CC4-5D6E-409C-BE32-E72D297353CC}">
              <c16:uniqueId val="{0000000A-B18D-43B9-9CAC-70293E19AAD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Vendredi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C05-4AD6-959A-2A9069E451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C05-4AD6-959A-2A9069E4512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C05-4AD6-959A-2A9069E4512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C05-4AD6-959A-2A9069E4512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C05-4AD6-959A-2A9069E4512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4CD-4E2A-AFCA-0EDD01669CB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4CD-4E2A-AFCA-0EDD01669CB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E4CD-4E2A-AFCA-0EDD01669CB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E4CD-4E2A-AFCA-0EDD01669CB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E4CD-4E2A-AFCA-0EDD01669CB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127-406D-AC09-D8D426620F6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Vendredi!$B$6:$B$16</c:f>
              <c:strCache>
                <c:ptCount val="11"/>
                <c:pt idx="0">
                  <c:v>Intervention(ticketing)</c:v>
                </c:pt>
                <c:pt idx="1">
                  <c:v>PC voyager/participant</c:v>
                </c:pt>
                <c:pt idx="2">
                  <c:v>Check Salle</c:v>
                </c:pt>
                <c:pt idx="3">
                  <c:v>Excel</c:v>
                </c:pt>
                <c:pt idx="4">
                  <c:v>Audio Visuel</c:v>
                </c:pt>
                <c:pt idx="5">
                  <c:v>Rangement</c:v>
                </c:pt>
                <c:pt idx="6">
                  <c:v>RMA</c:v>
                </c:pt>
                <c:pt idx="7">
                  <c:v>Powerpoint</c:v>
                </c:pt>
                <c:pt idx="8">
                  <c:v>Intervention (Chez l'IT)</c:v>
                </c:pt>
                <c:pt idx="9">
                  <c:v>Installation</c:v>
                </c:pt>
                <c:pt idx="10">
                  <c:v>Autres</c:v>
                </c:pt>
              </c:strCache>
            </c:strRef>
          </c:cat>
          <c:val>
            <c:numRef>
              <c:f>Vendredi!$D$6:$D$16</c:f>
              <c:numCache>
                <c:formatCode>[$-F400]h:mm:ss\ AM/PM</c:formatCode>
                <c:ptCount val="11"/>
                <c:pt idx="10">
                  <c:v>0.33333333333333331</c:v>
                </c:pt>
              </c:numCache>
            </c:numRef>
          </c:val>
          <c:extLst>
            <c:ext xmlns:c16="http://schemas.microsoft.com/office/drawing/2014/chart" uri="{C3380CC4-5D6E-409C-BE32-E72D297353CC}">
              <c16:uniqueId val="{0000000A-6C05-4AD6-959A-2A9069E4512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213751</xdr:colOff>
      <xdr:row>1</xdr:row>
      <xdr:rowOff>4948</xdr:rowOff>
    </xdr:from>
    <xdr:to>
      <xdr:col>14</xdr:col>
      <xdr:colOff>283882</xdr:colOff>
      <xdr:row>24</xdr:row>
      <xdr:rowOff>175559</xdr:rowOff>
    </xdr:to>
    <xdr:graphicFrame macro="">
      <xdr:nvGraphicFramePr>
        <xdr:cNvPr id="5" name="Graphique 4">
          <a:extLst>
            <a:ext uri="{FF2B5EF4-FFF2-40B4-BE49-F238E27FC236}">
              <a16:creationId xmlns:a16="http://schemas.microsoft.com/office/drawing/2014/main" id="{18E387DE-8CF9-4DD3-9A17-C4D8549A7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225515</xdr:colOff>
      <xdr:row>0</xdr:row>
      <xdr:rowOff>157028</xdr:rowOff>
    </xdr:from>
    <xdr:to>
      <xdr:col>15</xdr:col>
      <xdr:colOff>256760</xdr:colOff>
      <xdr:row>22</xdr:row>
      <xdr:rowOff>173936</xdr:rowOff>
    </xdr:to>
    <xdr:graphicFrame macro="">
      <xdr:nvGraphicFramePr>
        <xdr:cNvPr id="3" name="Graphique 3">
          <a:extLst>
            <a:ext uri="{FF2B5EF4-FFF2-40B4-BE49-F238E27FC236}">
              <a16:creationId xmlns:a16="http://schemas.microsoft.com/office/drawing/2014/main" id="{9C6D9516-C1A4-4B8A-AC37-CAB634196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273788</xdr:colOff>
      <xdr:row>1</xdr:row>
      <xdr:rowOff>3234</xdr:rowOff>
    </xdr:from>
    <xdr:to>
      <xdr:col>14</xdr:col>
      <xdr:colOff>285750</xdr:colOff>
      <xdr:row>23</xdr:row>
      <xdr:rowOff>85725</xdr:rowOff>
    </xdr:to>
    <xdr:graphicFrame macro="">
      <xdr:nvGraphicFramePr>
        <xdr:cNvPr id="2" name="Graphique 2">
          <a:extLst>
            <a:ext uri="{FF2B5EF4-FFF2-40B4-BE49-F238E27FC236}">
              <a16:creationId xmlns:a16="http://schemas.microsoft.com/office/drawing/2014/main" id="{5D854C20-E91F-4CBF-9FA9-DA314AD1E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417447</xdr:colOff>
      <xdr:row>0</xdr:row>
      <xdr:rowOff>102882</xdr:rowOff>
    </xdr:from>
    <xdr:to>
      <xdr:col>14</xdr:col>
      <xdr:colOff>161925</xdr:colOff>
      <xdr:row>17</xdr:row>
      <xdr:rowOff>114301</xdr:rowOff>
    </xdr:to>
    <xdr:graphicFrame macro="">
      <xdr:nvGraphicFramePr>
        <xdr:cNvPr id="2" name="Graphique 2">
          <a:extLst>
            <a:ext uri="{FF2B5EF4-FFF2-40B4-BE49-F238E27FC236}">
              <a16:creationId xmlns:a16="http://schemas.microsoft.com/office/drawing/2014/main" id="{9A596371-50CC-464C-A93D-487BDD870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482750</xdr:colOff>
      <xdr:row>2</xdr:row>
      <xdr:rowOff>70537</xdr:rowOff>
    </xdr:from>
    <xdr:to>
      <xdr:col>12</xdr:col>
      <xdr:colOff>523874</xdr:colOff>
      <xdr:row>29</xdr:row>
      <xdr:rowOff>38100</xdr:rowOff>
    </xdr:to>
    <xdr:graphicFrame macro="">
      <xdr:nvGraphicFramePr>
        <xdr:cNvPr id="2" name="Graphique 2">
          <a:extLst>
            <a:ext uri="{FF2B5EF4-FFF2-40B4-BE49-F238E27FC236}">
              <a16:creationId xmlns:a16="http://schemas.microsoft.com/office/drawing/2014/main" id="{68BF470F-3A15-421E-847D-668B4546A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584406</xdr:colOff>
      <xdr:row>2</xdr:row>
      <xdr:rowOff>95441</xdr:rowOff>
    </xdr:from>
    <xdr:to>
      <xdr:col>11</xdr:col>
      <xdr:colOff>657225</xdr:colOff>
      <xdr:row>20</xdr:row>
      <xdr:rowOff>104774</xdr:rowOff>
    </xdr:to>
    <xdr:graphicFrame macro="">
      <xdr:nvGraphicFramePr>
        <xdr:cNvPr id="2" name="Graphique 2">
          <a:extLst>
            <a:ext uri="{FF2B5EF4-FFF2-40B4-BE49-F238E27FC236}">
              <a16:creationId xmlns:a16="http://schemas.microsoft.com/office/drawing/2014/main" id="{C6757036-CBD6-41D9-99AA-486E246D2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603D8-C251-4269-BA1D-FE4378604C07}">
  <dimension ref="B1:F36"/>
  <sheetViews>
    <sheetView tabSelected="1" zoomScale="145" zoomScaleNormal="145" workbookViewId="0">
      <selection activeCell="G21" sqref="G21"/>
    </sheetView>
  </sheetViews>
  <sheetFormatPr defaultColWidth="11.42578125" defaultRowHeight="15" x14ac:dyDescent="0.25"/>
  <cols>
    <col min="2" max="2" width="25.28515625" customWidth="1"/>
    <col min="8" max="8" width="24.140625" customWidth="1"/>
  </cols>
  <sheetData>
    <row r="1" spans="2:3" ht="15.75" thickBot="1" x14ac:dyDescent="0.3"/>
    <row r="2" spans="2:3" ht="19.5" thickTop="1" x14ac:dyDescent="0.3">
      <c r="B2" s="32" t="s">
        <v>18</v>
      </c>
      <c r="C2" s="33" t="s">
        <v>17</v>
      </c>
    </row>
    <row r="3" spans="2:3" x14ac:dyDescent="0.25">
      <c r="B3" s="30" t="s">
        <v>21</v>
      </c>
      <c r="C3" s="34">
        <f>SUM(Lundi!D5,Mardi!D6,Mercredi!D6,Jeudi!D6)</f>
        <v>0.1111111111111111</v>
      </c>
    </row>
    <row r="4" spans="2:3" x14ac:dyDescent="0.25">
      <c r="B4" s="30" t="s">
        <v>5</v>
      </c>
      <c r="C4" s="34">
        <f>SUM(Lundi!D6)</f>
        <v>1.3888888888888888E-2</v>
      </c>
    </row>
    <row r="5" spans="2:3" x14ac:dyDescent="0.25">
      <c r="B5" s="30" t="s">
        <v>24</v>
      </c>
      <c r="C5" s="34"/>
    </row>
    <row r="6" spans="2:3" x14ac:dyDescent="0.25">
      <c r="B6" s="30" t="s">
        <v>6</v>
      </c>
      <c r="C6" s="34">
        <f>SUM(Lundi!D8,Jeudi!D7)</f>
        <v>5.2083333333333329E-2</v>
      </c>
    </row>
    <row r="7" spans="2:3" x14ac:dyDescent="0.25">
      <c r="B7" s="30" t="s">
        <v>7</v>
      </c>
      <c r="C7" s="34">
        <f>SUM(Mardi!D10)</f>
        <v>3.125E-2</v>
      </c>
    </row>
    <row r="8" spans="2:3" x14ac:dyDescent="0.25">
      <c r="B8" s="30" t="s">
        <v>12</v>
      </c>
      <c r="C8" s="34">
        <f>SUM(Lundi!D10,Mardi!D11)</f>
        <v>7.2916666666666657E-2</v>
      </c>
    </row>
    <row r="9" spans="2:3" x14ac:dyDescent="0.25">
      <c r="B9" s="30" t="s">
        <v>13</v>
      </c>
      <c r="C9" s="34">
        <f>SUM(Mercredi!D16,Jeudi!D8)</f>
        <v>0.27777777777777779</v>
      </c>
    </row>
    <row r="10" spans="2:3" x14ac:dyDescent="0.25">
      <c r="B10" s="30" t="s">
        <v>41</v>
      </c>
      <c r="C10" s="34">
        <f>SUM(Lundi!D12,Mardi!D16,Mercredi!D12,Jeudi!D11)</f>
        <v>0.24652777777777779</v>
      </c>
    </row>
    <row r="11" spans="2:3" x14ac:dyDescent="0.25">
      <c r="B11" s="30" t="s">
        <v>20</v>
      </c>
      <c r="C11" s="34">
        <f>SUM(Lundi!D13,Mardi!D14,Mercredi!D14,Jeudi!D14)</f>
        <v>0.1875</v>
      </c>
    </row>
    <row r="12" spans="2:3" x14ac:dyDescent="0.25">
      <c r="B12" s="30" t="s">
        <v>26</v>
      </c>
      <c r="C12" s="34">
        <f>SUM(Lundi!D14,Mardi!D17,Mercredi!D11,Jeudi!D16)</f>
        <v>0.17708333333333337</v>
      </c>
    </row>
    <row r="13" spans="2:3" x14ac:dyDescent="0.25">
      <c r="B13" s="30" t="s">
        <v>16</v>
      </c>
      <c r="C13" s="34"/>
    </row>
    <row r="14" spans="2:3" x14ac:dyDescent="0.25">
      <c r="B14" s="30" t="s">
        <v>19</v>
      </c>
      <c r="C14" s="34">
        <f>SUM(Lundi!D16,Mardi!D8,Mercredi!D8,)</f>
        <v>3.4722222222222224E-2</v>
      </c>
    </row>
    <row r="15" spans="2:3" x14ac:dyDescent="0.25">
      <c r="B15" s="30" t="s">
        <v>14</v>
      </c>
      <c r="C15" s="34">
        <f>SUM(Lundi!D11,Mardi!D15,Mercredi!D15)</f>
        <v>0.1423611111111111</v>
      </c>
    </row>
    <row r="16" spans="2:3" x14ac:dyDescent="0.25">
      <c r="B16" s="30" t="s">
        <v>31</v>
      </c>
      <c r="C16" s="34"/>
    </row>
    <row r="17" spans="2:6" ht="15.75" thickBot="1" x14ac:dyDescent="0.3">
      <c r="B17" s="31" t="s">
        <v>29</v>
      </c>
      <c r="C17" s="35">
        <f>SUM(Mardi!D9,Mercredi!D7)</f>
        <v>2.7777777777777776E-2</v>
      </c>
    </row>
    <row r="18" spans="2:6" ht="16.5" thickTop="1" thickBot="1" x14ac:dyDescent="0.3">
      <c r="B18" s="31" t="s">
        <v>27</v>
      </c>
      <c r="C18" s="36">
        <f>SUM(C3:C17)</f>
        <v>1.375</v>
      </c>
    </row>
    <row r="19" spans="2:6" ht="15.75" thickTop="1" x14ac:dyDescent="0.25"/>
    <row r="21" spans="2:6" ht="14.85" customHeight="1" x14ac:dyDescent="0.25">
      <c r="B21" s="37" t="s">
        <v>66</v>
      </c>
      <c r="C21" s="37"/>
      <c r="D21" s="37"/>
      <c r="E21" s="37"/>
      <c r="F21" s="37"/>
    </row>
    <row r="22" spans="2:6" ht="14.85" customHeight="1" x14ac:dyDescent="0.25">
      <c r="B22" s="37"/>
      <c r="C22" s="37"/>
      <c r="D22" s="37"/>
      <c r="E22" s="37"/>
      <c r="F22" s="37"/>
    </row>
    <row r="23" spans="2:6" ht="14.85" customHeight="1" x14ac:dyDescent="0.25">
      <c r="B23" s="37"/>
      <c r="C23" s="37"/>
      <c r="D23" s="37"/>
      <c r="E23" s="37"/>
      <c r="F23" s="37"/>
    </row>
    <row r="24" spans="2:6" ht="14.85" customHeight="1" x14ac:dyDescent="0.25">
      <c r="B24" s="37"/>
      <c r="C24" s="37"/>
      <c r="D24" s="37"/>
      <c r="E24" s="37"/>
      <c r="F24" s="37"/>
    </row>
    <row r="25" spans="2:6" ht="14.85" customHeight="1" x14ac:dyDescent="0.25">
      <c r="B25" s="37"/>
      <c r="C25" s="37"/>
      <c r="D25" s="37"/>
      <c r="E25" s="37"/>
      <c r="F25" s="37"/>
    </row>
    <row r="26" spans="2:6" ht="14.85" customHeight="1" x14ac:dyDescent="0.25">
      <c r="B26" s="37"/>
      <c r="C26" s="37"/>
      <c r="D26" s="37"/>
      <c r="E26" s="37"/>
      <c r="F26" s="37"/>
    </row>
    <row r="27" spans="2:6" ht="14.85" customHeight="1" x14ac:dyDescent="0.25">
      <c r="B27" s="37"/>
      <c r="C27" s="37"/>
      <c r="D27" s="37"/>
      <c r="E27" s="37"/>
      <c r="F27" s="37"/>
    </row>
    <row r="28" spans="2:6" ht="14.85" customHeight="1" x14ac:dyDescent="0.25">
      <c r="B28" s="37"/>
      <c r="C28" s="37"/>
      <c r="D28" s="37"/>
      <c r="E28" s="37"/>
      <c r="F28" s="37"/>
    </row>
    <row r="29" spans="2:6" ht="15" customHeight="1" x14ac:dyDescent="0.25">
      <c r="B29" s="37"/>
      <c r="C29" s="37"/>
      <c r="D29" s="37"/>
      <c r="E29" s="37"/>
      <c r="F29" s="37"/>
    </row>
    <row r="30" spans="2:6" ht="15" customHeight="1" x14ac:dyDescent="0.25">
      <c r="B30" s="37"/>
      <c r="C30" s="37"/>
      <c r="D30" s="37"/>
      <c r="E30" s="37"/>
      <c r="F30" s="37"/>
    </row>
    <row r="31" spans="2:6" ht="15" customHeight="1" x14ac:dyDescent="0.25">
      <c r="B31" s="37"/>
      <c r="C31" s="37"/>
      <c r="D31" s="37"/>
      <c r="E31" s="37"/>
      <c r="F31" s="37"/>
    </row>
    <row r="32" spans="2:6" ht="15" customHeight="1" x14ac:dyDescent="0.25">
      <c r="B32" s="37"/>
      <c r="C32" s="37"/>
      <c r="D32" s="37"/>
      <c r="E32" s="37"/>
      <c r="F32" s="37"/>
    </row>
    <row r="33" spans="2:6" ht="15" customHeight="1" x14ac:dyDescent="0.25">
      <c r="B33" s="37"/>
      <c r="C33" s="37"/>
      <c r="D33" s="37"/>
      <c r="E33" s="37"/>
      <c r="F33" s="37"/>
    </row>
    <row r="34" spans="2:6" ht="15" customHeight="1" x14ac:dyDescent="0.25">
      <c r="B34" s="37"/>
      <c r="C34" s="37"/>
      <c r="D34" s="37"/>
      <c r="E34" s="37"/>
      <c r="F34" s="37"/>
    </row>
    <row r="35" spans="2:6" x14ac:dyDescent="0.25">
      <c r="B35" s="37"/>
      <c r="C35" s="37"/>
      <c r="D35" s="37"/>
      <c r="E35" s="37"/>
      <c r="F35" s="37"/>
    </row>
    <row r="36" spans="2:6" x14ac:dyDescent="0.25">
      <c r="B36" s="37"/>
      <c r="C36" s="37"/>
      <c r="D36" s="37"/>
      <c r="E36" s="37"/>
      <c r="F36" s="37"/>
    </row>
  </sheetData>
  <mergeCells count="1">
    <mergeCell ref="B21:F36"/>
  </mergeCells>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9663C-6641-4F8A-93C7-146E7A44F891}">
  <dimension ref="B2:H19"/>
  <sheetViews>
    <sheetView zoomScaleNormal="100" workbookViewId="0">
      <selection activeCell="D11" sqref="D11"/>
    </sheetView>
  </sheetViews>
  <sheetFormatPr defaultColWidth="11.42578125" defaultRowHeight="15" x14ac:dyDescent="0.25"/>
  <cols>
    <col min="2" max="2" width="24.7109375" customWidth="1"/>
    <col min="3" max="3" width="100.28515625" style="6" customWidth="1"/>
    <col min="8" max="8" width="14.7109375" customWidth="1"/>
    <col min="9" max="9" width="17.140625" customWidth="1"/>
  </cols>
  <sheetData>
    <row r="2" spans="2:5" ht="15.75" thickBot="1" x14ac:dyDescent="0.3">
      <c r="B2" t="s">
        <v>10</v>
      </c>
      <c r="C2" s="5">
        <v>0.33333333333333331</v>
      </c>
    </row>
    <row r="3" spans="2:5" ht="30" thickTop="1" thickBot="1" x14ac:dyDescent="0.5">
      <c r="B3" s="38" t="s">
        <v>0</v>
      </c>
      <c r="C3" s="38"/>
      <c r="D3" s="38"/>
      <c r="E3" s="2"/>
    </row>
    <row r="4" spans="2:5" ht="20.25" thickTop="1" thickBot="1" x14ac:dyDescent="0.35">
      <c r="B4" s="20" t="s">
        <v>18</v>
      </c>
      <c r="C4" s="21" t="s">
        <v>15</v>
      </c>
      <c r="D4" s="20" t="s">
        <v>17</v>
      </c>
      <c r="E4" s="4"/>
    </row>
    <row r="5" spans="2:5" ht="45.75" thickTop="1" x14ac:dyDescent="0.25">
      <c r="B5" s="17" t="s">
        <v>21</v>
      </c>
      <c r="C5" s="18" t="s">
        <v>38</v>
      </c>
      <c r="D5" s="19">
        <v>1.3888888888888888E-2</v>
      </c>
      <c r="E5" s="1"/>
    </row>
    <row r="6" spans="2:5" x14ac:dyDescent="0.25">
      <c r="B6" s="7" t="s">
        <v>5</v>
      </c>
      <c r="C6" s="8" t="s">
        <v>33</v>
      </c>
      <c r="D6" s="9">
        <v>1.3888888888888888E-2</v>
      </c>
      <c r="E6" s="1"/>
    </row>
    <row r="7" spans="2:5" x14ac:dyDescent="0.25">
      <c r="B7" s="7" t="s">
        <v>31</v>
      </c>
      <c r="C7" s="8"/>
      <c r="D7" s="9"/>
      <c r="E7" s="1"/>
    </row>
    <row r="8" spans="2:5" ht="60" x14ac:dyDescent="0.25">
      <c r="B8" s="7" t="s">
        <v>6</v>
      </c>
      <c r="C8" s="8" t="s">
        <v>35</v>
      </c>
      <c r="D8" s="9">
        <v>4.1666666666666664E-2</v>
      </c>
      <c r="E8" s="1"/>
    </row>
    <row r="9" spans="2:5" x14ac:dyDescent="0.25">
      <c r="B9" s="7" t="s">
        <v>7</v>
      </c>
      <c r="C9" s="10"/>
      <c r="D9" s="9"/>
      <c r="E9" s="1"/>
    </row>
    <row r="10" spans="2:5" x14ac:dyDescent="0.25">
      <c r="B10" s="7" t="s">
        <v>12</v>
      </c>
      <c r="C10" s="8" t="s">
        <v>34</v>
      </c>
      <c r="D10" s="11">
        <v>6.9444444444444434E-2</v>
      </c>
      <c r="E10" s="1"/>
    </row>
    <row r="11" spans="2:5" ht="30" x14ac:dyDescent="0.25">
      <c r="B11" s="7" t="s">
        <v>14</v>
      </c>
      <c r="C11" s="8" t="s">
        <v>37</v>
      </c>
      <c r="D11" s="11">
        <v>3.8194444444444441E-2</v>
      </c>
      <c r="E11" s="1"/>
    </row>
    <row r="12" spans="2:5" ht="30" x14ac:dyDescent="0.25">
      <c r="B12" s="7" t="s">
        <v>41</v>
      </c>
      <c r="C12" s="8" t="s">
        <v>42</v>
      </c>
      <c r="D12" s="11">
        <v>3.4722222222222224E-2</v>
      </c>
      <c r="E12" s="1"/>
    </row>
    <row r="13" spans="2:5" ht="105" x14ac:dyDescent="0.25">
      <c r="B13" s="7" t="s">
        <v>20</v>
      </c>
      <c r="C13" s="8" t="s">
        <v>40</v>
      </c>
      <c r="D13" s="11">
        <v>5.2083333333333336E-2</v>
      </c>
      <c r="E13" s="1"/>
    </row>
    <row r="14" spans="2:5" ht="75" x14ac:dyDescent="0.25">
      <c r="B14" s="7" t="s">
        <v>26</v>
      </c>
      <c r="C14" s="8" t="s">
        <v>39</v>
      </c>
      <c r="D14" s="11">
        <v>5.5555555555555552E-2</v>
      </c>
      <c r="E14" s="1"/>
    </row>
    <row r="15" spans="2:5" x14ac:dyDescent="0.25">
      <c r="B15" s="7" t="s">
        <v>16</v>
      </c>
      <c r="C15" s="8"/>
      <c r="D15" s="11"/>
      <c r="E15" s="1"/>
    </row>
    <row r="16" spans="2:5" ht="30.75" thickBot="1" x14ac:dyDescent="0.3">
      <c r="B16" s="12" t="s">
        <v>19</v>
      </c>
      <c r="C16" s="13" t="s">
        <v>36</v>
      </c>
      <c r="D16" s="14">
        <v>2.4305555555555556E-2</v>
      </c>
    </row>
    <row r="17" spans="2:8" ht="20.25" thickTop="1" thickBot="1" x14ac:dyDescent="0.35">
      <c r="B17" s="15" t="s">
        <v>8</v>
      </c>
      <c r="C17" s="39">
        <f>SUM(D5:D16)</f>
        <v>0.34375</v>
      </c>
      <c r="D17" s="39"/>
    </row>
    <row r="18" spans="2:8" ht="15.75" thickTop="1" x14ac:dyDescent="0.25">
      <c r="D18" s="1"/>
      <c r="E18" s="1"/>
    </row>
    <row r="19" spans="2:8" x14ac:dyDescent="0.25">
      <c r="B19" t="s">
        <v>9</v>
      </c>
      <c r="C19" s="5">
        <f>IF(C17&gt;C2,C17-C2,0)</f>
        <v>1.0416666666666685E-2</v>
      </c>
      <c r="F19" s="1"/>
      <c r="G19" s="1"/>
      <c r="H19" s="1"/>
    </row>
  </sheetData>
  <mergeCells count="2">
    <mergeCell ref="B3:D3"/>
    <mergeCell ref="C17:D1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E3190-40E7-4E85-BBA3-B0BF2DF1F78F}">
  <dimension ref="B2:E20"/>
  <sheetViews>
    <sheetView zoomScaleNormal="100" workbookViewId="0">
      <selection activeCell="D13" sqref="D13"/>
    </sheetView>
  </sheetViews>
  <sheetFormatPr defaultColWidth="11.42578125" defaultRowHeight="15" x14ac:dyDescent="0.25"/>
  <cols>
    <col min="2" max="2" width="24.7109375" customWidth="1"/>
    <col min="3" max="3" width="89.5703125" customWidth="1"/>
    <col min="8" max="8" width="14.7109375" customWidth="1"/>
    <col min="9" max="9" width="17.140625" customWidth="1"/>
  </cols>
  <sheetData>
    <row r="2" spans="2:5" x14ac:dyDescent="0.25">
      <c r="B2" t="s">
        <v>10</v>
      </c>
      <c r="C2" s="1">
        <v>0.33333333333333331</v>
      </c>
    </row>
    <row r="3" spans="2:5" ht="15.75" thickBot="1" x14ac:dyDescent="0.3"/>
    <row r="4" spans="2:5" ht="30" thickTop="1" thickBot="1" x14ac:dyDescent="0.5">
      <c r="B4" s="38" t="s">
        <v>1</v>
      </c>
      <c r="C4" s="38"/>
      <c r="D4" s="38"/>
      <c r="E4" s="2"/>
    </row>
    <row r="5" spans="2:5" ht="20.25" thickTop="1" thickBot="1" x14ac:dyDescent="0.35">
      <c r="B5" s="20" t="s">
        <v>18</v>
      </c>
      <c r="C5" s="20" t="s">
        <v>15</v>
      </c>
      <c r="D5" s="20" t="s">
        <v>17</v>
      </c>
      <c r="E5" s="3"/>
    </row>
    <row r="6" spans="2:5" ht="45.75" thickTop="1" x14ac:dyDescent="0.25">
      <c r="B6" s="17" t="s">
        <v>21</v>
      </c>
      <c r="C6" s="24" t="s">
        <v>47</v>
      </c>
      <c r="D6" s="27">
        <v>2.7777777777777776E-2</v>
      </c>
    </row>
    <row r="7" spans="2:5" x14ac:dyDescent="0.25">
      <c r="B7" s="7" t="s">
        <v>5</v>
      </c>
      <c r="C7" s="23"/>
      <c r="D7" s="28"/>
    </row>
    <row r="8" spans="2:5" ht="30" x14ac:dyDescent="0.25">
      <c r="B8" s="7" t="s">
        <v>19</v>
      </c>
      <c r="C8" s="23" t="s">
        <v>46</v>
      </c>
      <c r="D8" s="28">
        <v>6.9444444444444441E-3</v>
      </c>
    </row>
    <row r="9" spans="2:5" x14ac:dyDescent="0.25">
      <c r="B9" s="7" t="s">
        <v>29</v>
      </c>
      <c r="C9" s="23" t="s">
        <v>44</v>
      </c>
      <c r="D9" s="28">
        <v>1.7361111111111112E-2</v>
      </c>
    </row>
    <row r="10" spans="2:5" ht="30" x14ac:dyDescent="0.25">
      <c r="B10" s="7" t="s">
        <v>7</v>
      </c>
      <c r="C10" s="23" t="s">
        <v>49</v>
      </c>
      <c r="D10" s="28">
        <v>3.125E-2</v>
      </c>
    </row>
    <row r="11" spans="2:5" x14ac:dyDescent="0.25">
      <c r="B11" s="7" t="s">
        <v>12</v>
      </c>
      <c r="C11" s="25" t="s">
        <v>43</v>
      </c>
      <c r="D11" s="28">
        <v>3.472222222222222E-3</v>
      </c>
    </row>
    <row r="12" spans="2:5" x14ac:dyDescent="0.25">
      <c r="B12" s="7" t="s">
        <v>13</v>
      </c>
      <c r="C12" s="25"/>
      <c r="D12" s="28"/>
    </row>
    <row r="13" spans="2:5" x14ac:dyDescent="0.25">
      <c r="B13" s="7" t="s">
        <v>31</v>
      </c>
      <c r="C13" s="25"/>
      <c r="D13" s="28"/>
    </row>
    <row r="14" spans="2:5" ht="75" x14ac:dyDescent="0.25">
      <c r="B14" s="7" t="s">
        <v>20</v>
      </c>
      <c r="C14" s="25" t="s">
        <v>51</v>
      </c>
      <c r="D14" s="28">
        <v>4.5138888888888888E-2</v>
      </c>
    </row>
    <row r="15" spans="2:5" ht="90" x14ac:dyDescent="0.25">
      <c r="B15" s="7" t="s">
        <v>14</v>
      </c>
      <c r="C15" s="25" t="s">
        <v>50</v>
      </c>
      <c r="D15" s="28">
        <v>9.0277777777777776E-2</v>
      </c>
    </row>
    <row r="16" spans="2:5" ht="30" x14ac:dyDescent="0.25">
      <c r="B16" s="7" t="s">
        <v>41</v>
      </c>
      <c r="C16" s="25" t="s">
        <v>45</v>
      </c>
      <c r="D16" s="28">
        <v>6.25E-2</v>
      </c>
    </row>
    <row r="17" spans="2:4" ht="165.75" thickBot="1" x14ac:dyDescent="0.3">
      <c r="B17" s="16" t="s">
        <v>22</v>
      </c>
      <c r="C17" s="26" t="s">
        <v>48</v>
      </c>
      <c r="D17" s="29">
        <v>5.9027777777777783E-2</v>
      </c>
    </row>
    <row r="18" spans="2:4" ht="20.25" thickTop="1" thickBot="1" x14ac:dyDescent="0.35">
      <c r="B18" s="15" t="s">
        <v>8</v>
      </c>
      <c r="C18" s="39">
        <f>SUM(D6:D17)</f>
        <v>0.34375</v>
      </c>
      <c r="D18" s="39"/>
    </row>
    <row r="19" spans="2:4" ht="15.75" thickTop="1" x14ac:dyDescent="0.25"/>
    <row r="20" spans="2:4" x14ac:dyDescent="0.25">
      <c r="B20" t="s">
        <v>9</v>
      </c>
      <c r="C20" s="1">
        <f>IF(C18&gt;C2,C18-C2,0)</f>
        <v>1.0416666666666685E-2</v>
      </c>
    </row>
  </sheetData>
  <mergeCells count="2">
    <mergeCell ref="B4:D4"/>
    <mergeCell ref="C18:D1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292B0-CD36-4638-9419-DEC18F30F2BE}">
  <dimension ref="A2:E20"/>
  <sheetViews>
    <sheetView zoomScaleNormal="100" workbookViewId="0">
      <selection activeCell="D15" sqref="D15"/>
    </sheetView>
  </sheetViews>
  <sheetFormatPr defaultColWidth="11.42578125" defaultRowHeight="15" x14ac:dyDescent="0.25"/>
  <cols>
    <col min="2" max="2" width="24.140625" customWidth="1"/>
    <col min="3" max="3" width="92.42578125" customWidth="1"/>
    <col min="8" max="8" width="14.7109375" customWidth="1"/>
    <col min="9" max="9" width="17.140625" customWidth="1"/>
  </cols>
  <sheetData>
    <row r="2" spans="1:5" x14ac:dyDescent="0.25">
      <c r="B2" t="s">
        <v>10</v>
      </c>
      <c r="C2" s="1">
        <v>0.33333333333333331</v>
      </c>
    </row>
    <row r="3" spans="1:5" ht="15.75" thickBot="1" x14ac:dyDescent="0.3"/>
    <row r="4" spans="1:5" ht="30" thickTop="1" thickBot="1" x14ac:dyDescent="0.5">
      <c r="B4" s="38" t="s">
        <v>2</v>
      </c>
      <c r="C4" s="38"/>
      <c r="D4" s="38"/>
    </row>
    <row r="5" spans="1:5" ht="20.25" thickTop="1" thickBot="1" x14ac:dyDescent="0.35">
      <c r="B5" s="20" t="s">
        <v>18</v>
      </c>
      <c r="C5" s="20" t="s">
        <v>15</v>
      </c>
      <c r="D5" s="20" t="s">
        <v>17</v>
      </c>
      <c r="E5" s="3"/>
    </row>
    <row r="6" spans="1:5" ht="105.75" thickTop="1" x14ac:dyDescent="0.25">
      <c r="B6" s="17" t="s">
        <v>21</v>
      </c>
      <c r="C6" s="24" t="s">
        <v>58</v>
      </c>
      <c r="D6" s="22">
        <v>5.2083333333333336E-2</v>
      </c>
    </row>
    <row r="7" spans="1:5" x14ac:dyDescent="0.25">
      <c r="B7" s="7" t="s">
        <v>29</v>
      </c>
      <c r="C7" s="23" t="s">
        <v>55</v>
      </c>
      <c r="D7" s="11">
        <v>1.0416666666666666E-2</v>
      </c>
    </row>
    <row r="8" spans="1:5" x14ac:dyDescent="0.25">
      <c r="A8" t="s">
        <v>11</v>
      </c>
      <c r="B8" s="7" t="s">
        <v>19</v>
      </c>
      <c r="C8" s="23" t="s">
        <v>52</v>
      </c>
      <c r="D8" s="11">
        <v>3.472222222222222E-3</v>
      </c>
    </row>
    <row r="9" spans="1:5" x14ac:dyDescent="0.25">
      <c r="B9" s="7" t="s">
        <v>30</v>
      </c>
      <c r="C9" s="23"/>
      <c r="D9" s="11"/>
    </row>
    <row r="10" spans="1:5" x14ac:dyDescent="0.25">
      <c r="B10" s="7" t="s">
        <v>28</v>
      </c>
      <c r="C10" s="23"/>
      <c r="D10" s="11"/>
    </row>
    <row r="11" spans="1:5" ht="60" x14ac:dyDescent="0.25">
      <c r="B11" s="7" t="s">
        <v>26</v>
      </c>
      <c r="C11" s="25" t="s">
        <v>53</v>
      </c>
      <c r="D11" s="11">
        <v>3.4722222222222224E-2</v>
      </c>
    </row>
    <row r="12" spans="1:5" x14ac:dyDescent="0.25">
      <c r="B12" s="7" t="s">
        <v>41</v>
      </c>
      <c r="C12" s="25" t="s">
        <v>57</v>
      </c>
      <c r="D12" s="11">
        <v>4.1666666666666664E-2</v>
      </c>
    </row>
    <row r="13" spans="1:5" x14ac:dyDescent="0.25">
      <c r="B13" s="7" t="s">
        <v>31</v>
      </c>
      <c r="C13" s="25"/>
      <c r="D13" s="11"/>
    </row>
    <row r="14" spans="1:5" ht="300" x14ac:dyDescent="0.25">
      <c r="B14" s="7" t="s">
        <v>23</v>
      </c>
      <c r="C14" s="25" t="s">
        <v>59</v>
      </c>
      <c r="D14" s="11">
        <v>7.2916666666666671E-2</v>
      </c>
    </row>
    <row r="15" spans="1:5" x14ac:dyDescent="0.25">
      <c r="B15" s="7" t="s">
        <v>14</v>
      </c>
      <c r="C15" s="25" t="s">
        <v>54</v>
      </c>
      <c r="D15" s="11">
        <v>1.3888888888888888E-2</v>
      </c>
    </row>
    <row r="16" spans="1:5" ht="15.75" thickBot="1" x14ac:dyDescent="0.3">
      <c r="B16" s="12" t="s">
        <v>13</v>
      </c>
      <c r="C16" s="13" t="s">
        <v>56</v>
      </c>
      <c r="D16" s="14">
        <v>0.11458333333333333</v>
      </c>
    </row>
    <row r="17" spans="2:4" ht="20.25" thickTop="1" thickBot="1" x14ac:dyDescent="0.35">
      <c r="B17" s="15" t="s">
        <v>8</v>
      </c>
      <c r="C17" s="39">
        <f>SUM(D6:D16)</f>
        <v>0.34375</v>
      </c>
      <c r="D17" s="39"/>
    </row>
    <row r="18" spans="2:4" ht="15.75" thickTop="1" x14ac:dyDescent="0.25"/>
    <row r="20" spans="2:4" x14ac:dyDescent="0.25">
      <c r="B20" t="s">
        <v>9</v>
      </c>
      <c r="C20" s="1">
        <f>IF(C17&gt;C2,C17-C2,0)</f>
        <v>1.0416666666666685E-2</v>
      </c>
    </row>
  </sheetData>
  <mergeCells count="2">
    <mergeCell ref="B4:D4"/>
    <mergeCell ref="C17:D1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0D2E-DF2C-46FF-88AF-6B2EDFD4B8A9}">
  <dimension ref="A2:D20"/>
  <sheetViews>
    <sheetView zoomScaleNormal="100" workbookViewId="0">
      <selection activeCell="D10" sqref="D10"/>
    </sheetView>
  </sheetViews>
  <sheetFormatPr defaultColWidth="11.42578125" defaultRowHeight="15" x14ac:dyDescent="0.25"/>
  <cols>
    <col min="2" max="2" width="24.140625" customWidth="1"/>
    <col min="3" max="3" width="88.140625" customWidth="1"/>
    <col min="8" max="8" width="14.7109375" customWidth="1"/>
    <col min="9" max="9" width="17.140625" customWidth="1"/>
  </cols>
  <sheetData>
    <row r="2" spans="1:4" x14ac:dyDescent="0.25">
      <c r="B2" t="s">
        <v>10</v>
      </c>
      <c r="C2" s="1">
        <v>0.33333333333333331</v>
      </c>
    </row>
    <row r="3" spans="1:4" ht="15.75" thickBot="1" x14ac:dyDescent="0.3"/>
    <row r="4" spans="1:4" ht="30" thickTop="1" thickBot="1" x14ac:dyDescent="0.5">
      <c r="B4" s="38" t="s">
        <v>3</v>
      </c>
      <c r="C4" s="38"/>
      <c r="D4" s="38"/>
    </row>
    <row r="5" spans="1:4" ht="20.25" thickTop="1" thickBot="1" x14ac:dyDescent="0.35">
      <c r="B5" s="20" t="s">
        <v>18</v>
      </c>
      <c r="C5" s="20" t="s">
        <v>15</v>
      </c>
      <c r="D5" s="20" t="s">
        <v>17</v>
      </c>
    </row>
    <row r="6" spans="1:4" ht="45.75" thickTop="1" x14ac:dyDescent="0.25">
      <c r="B6" s="17" t="s">
        <v>25</v>
      </c>
      <c r="C6" s="24" t="s">
        <v>64</v>
      </c>
      <c r="D6" s="22">
        <v>1.7361111111111112E-2</v>
      </c>
    </row>
    <row r="7" spans="1:4" x14ac:dyDescent="0.25">
      <c r="B7" s="7" t="s">
        <v>6</v>
      </c>
      <c r="C7" s="23" t="s">
        <v>63</v>
      </c>
      <c r="D7" s="11">
        <v>1.0416666666666666E-2</v>
      </c>
    </row>
    <row r="8" spans="1:4" x14ac:dyDescent="0.25">
      <c r="A8" t="s">
        <v>11</v>
      </c>
      <c r="B8" s="7" t="s">
        <v>13</v>
      </c>
      <c r="C8" s="23" t="s">
        <v>62</v>
      </c>
      <c r="D8" s="11">
        <v>0.16319444444444445</v>
      </c>
    </row>
    <row r="9" spans="1:4" x14ac:dyDescent="0.25">
      <c r="B9" s="7" t="s">
        <v>19</v>
      </c>
      <c r="C9" s="23"/>
      <c r="D9" s="11"/>
    </row>
    <row r="10" spans="1:4" x14ac:dyDescent="0.25">
      <c r="B10" s="7" t="s">
        <v>7</v>
      </c>
      <c r="C10" s="23"/>
      <c r="D10" s="11"/>
    </row>
    <row r="11" spans="1:4" x14ac:dyDescent="0.25">
      <c r="B11" s="7" t="s">
        <v>41</v>
      </c>
      <c r="C11" s="25" t="s">
        <v>57</v>
      </c>
      <c r="D11" s="11">
        <v>0.1076388888888889</v>
      </c>
    </row>
    <row r="12" spans="1:4" x14ac:dyDescent="0.25">
      <c r="B12" s="7" t="s">
        <v>5</v>
      </c>
      <c r="C12" s="25"/>
      <c r="D12" s="11"/>
    </row>
    <row r="13" spans="1:4" x14ac:dyDescent="0.25">
      <c r="B13" s="7" t="s">
        <v>16</v>
      </c>
      <c r="C13" s="25"/>
      <c r="D13" s="11"/>
    </row>
    <row r="14" spans="1:4" ht="120" x14ac:dyDescent="0.25">
      <c r="B14" s="7" t="s">
        <v>23</v>
      </c>
      <c r="C14" s="25" t="s">
        <v>61</v>
      </c>
      <c r="D14" s="11">
        <v>1.7361111111111112E-2</v>
      </c>
    </row>
    <row r="15" spans="1:4" x14ac:dyDescent="0.25">
      <c r="B15" s="7" t="s">
        <v>14</v>
      </c>
      <c r="C15" s="25"/>
      <c r="D15" s="11"/>
    </row>
    <row r="16" spans="1:4" ht="75.75" thickBot="1" x14ac:dyDescent="0.3">
      <c r="B16" s="12" t="s">
        <v>26</v>
      </c>
      <c r="C16" s="13" t="s">
        <v>65</v>
      </c>
      <c r="D16" s="14">
        <v>2.7777777777777776E-2</v>
      </c>
    </row>
    <row r="17" spans="2:4" ht="20.25" thickTop="1" thickBot="1" x14ac:dyDescent="0.35">
      <c r="B17" s="15" t="s">
        <v>8</v>
      </c>
      <c r="C17" s="39">
        <f>SUM(D6:D16)</f>
        <v>0.34375</v>
      </c>
      <c r="D17" s="39"/>
    </row>
    <row r="18" spans="2:4" ht="15.75" thickTop="1" x14ac:dyDescent="0.25"/>
    <row r="20" spans="2:4" x14ac:dyDescent="0.25">
      <c r="B20" t="s">
        <v>9</v>
      </c>
      <c r="C20" s="1">
        <f>IF(C17&gt;C2,C17-C2,0)</f>
        <v>1.0416666666666685E-2</v>
      </c>
    </row>
  </sheetData>
  <mergeCells count="2">
    <mergeCell ref="B4:D4"/>
    <mergeCell ref="C17:D1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0C1D8-ADAD-4649-9559-414264B70E9A}">
  <dimension ref="A2:D20"/>
  <sheetViews>
    <sheetView zoomScale="115" zoomScaleNormal="115" workbookViewId="0">
      <selection activeCell="D15" sqref="D15"/>
    </sheetView>
  </sheetViews>
  <sheetFormatPr defaultColWidth="11.42578125" defaultRowHeight="15" x14ac:dyDescent="0.25"/>
  <cols>
    <col min="2" max="2" width="24.28515625" customWidth="1"/>
    <col min="3" max="3" width="89" customWidth="1"/>
    <col min="8" max="8" width="14.7109375" customWidth="1"/>
    <col min="9" max="9" width="17.140625" customWidth="1"/>
  </cols>
  <sheetData>
    <row r="2" spans="1:4" x14ac:dyDescent="0.25">
      <c r="B2" t="s">
        <v>10</v>
      </c>
      <c r="C2" s="1">
        <v>0.33333333333333331</v>
      </c>
    </row>
    <row r="3" spans="1:4" ht="15.75" thickBot="1" x14ac:dyDescent="0.3"/>
    <row r="4" spans="1:4" ht="30" thickTop="1" thickBot="1" x14ac:dyDescent="0.5">
      <c r="B4" s="38" t="s">
        <v>4</v>
      </c>
      <c r="C4" s="38"/>
      <c r="D4" s="38"/>
    </row>
    <row r="5" spans="1:4" ht="20.25" thickTop="1" thickBot="1" x14ac:dyDescent="0.35">
      <c r="B5" s="20" t="s">
        <v>18</v>
      </c>
      <c r="C5" s="20" t="s">
        <v>15</v>
      </c>
      <c r="D5" s="20" t="s">
        <v>17</v>
      </c>
    </row>
    <row r="6" spans="1:4" ht="15.75" thickTop="1" x14ac:dyDescent="0.25">
      <c r="B6" s="17" t="s">
        <v>25</v>
      </c>
      <c r="C6" s="24"/>
      <c r="D6" s="22"/>
    </row>
    <row r="7" spans="1:4" x14ac:dyDescent="0.25">
      <c r="B7" s="7" t="s">
        <v>12</v>
      </c>
      <c r="C7" s="23"/>
      <c r="D7" s="11"/>
    </row>
    <row r="8" spans="1:4" x14ac:dyDescent="0.25">
      <c r="A8" t="s">
        <v>11</v>
      </c>
      <c r="B8" s="7" t="s">
        <v>24</v>
      </c>
      <c r="C8" s="23"/>
      <c r="D8" s="11"/>
    </row>
    <row r="9" spans="1:4" x14ac:dyDescent="0.25">
      <c r="B9" s="7" t="s">
        <v>19</v>
      </c>
      <c r="C9" s="23"/>
      <c r="D9" s="11"/>
    </row>
    <row r="10" spans="1:4" x14ac:dyDescent="0.25">
      <c r="B10" s="7" t="s">
        <v>7</v>
      </c>
      <c r="C10" s="23"/>
      <c r="D10" s="11"/>
    </row>
    <row r="11" spans="1:4" x14ac:dyDescent="0.25">
      <c r="B11" s="7" t="s">
        <v>29</v>
      </c>
      <c r="C11" s="25"/>
      <c r="D11" s="11"/>
    </row>
    <row r="12" spans="1:4" x14ac:dyDescent="0.25">
      <c r="B12" s="7" t="s">
        <v>6</v>
      </c>
      <c r="C12" s="25"/>
      <c r="D12" s="11"/>
    </row>
    <row r="13" spans="1:4" x14ac:dyDescent="0.25">
      <c r="B13" s="7" t="s">
        <v>32</v>
      </c>
      <c r="C13" s="25"/>
      <c r="D13" s="11"/>
    </row>
    <row r="14" spans="1:4" x14ac:dyDescent="0.25">
      <c r="B14" s="7" t="s">
        <v>23</v>
      </c>
      <c r="C14" s="25"/>
      <c r="D14" s="11"/>
    </row>
    <row r="15" spans="1:4" x14ac:dyDescent="0.25">
      <c r="B15" s="7" t="s">
        <v>14</v>
      </c>
      <c r="C15" s="25"/>
      <c r="D15" s="11"/>
    </row>
    <row r="16" spans="1:4" ht="15.75" thickBot="1" x14ac:dyDescent="0.3">
      <c r="B16" s="12" t="s">
        <v>26</v>
      </c>
      <c r="C16" s="13" t="s">
        <v>60</v>
      </c>
      <c r="D16" s="14">
        <v>0.33333333333333331</v>
      </c>
    </row>
    <row r="17" spans="2:4" ht="20.25" thickTop="1" thickBot="1" x14ac:dyDescent="0.35">
      <c r="B17" s="15" t="s">
        <v>8</v>
      </c>
      <c r="C17" s="39">
        <f>SUM(D6:D16)</f>
        <v>0.33333333333333331</v>
      </c>
      <c r="D17" s="39"/>
    </row>
    <row r="18" spans="2:4" ht="15.75" thickTop="1" x14ac:dyDescent="0.25"/>
    <row r="20" spans="2:4" x14ac:dyDescent="0.25">
      <c r="B20" t="s">
        <v>9</v>
      </c>
      <c r="C20" s="1">
        <f>IF(C17&gt;C2,C17-C2,0)</f>
        <v>0</v>
      </c>
    </row>
  </sheetData>
  <mergeCells count="2">
    <mergeCell ref="B4:D4"/>
    <mergeCell ref="C17:D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Résumé de la semaine</vt:lpstr>
      <vt:lpstr>Lundi</vt:lpstr>
      <vt:lpstr>Mardi</vt:lpstr>
      <vt:lpstr>Mercredi</vt:lpstr>
      <vt:lpstr>Jeudi</vt:lpstr>
      <vt:lpstr>Vendredi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dc:creator>
  <cp:lastModifiedBy>Catarino Dinis, Jimmy</cp:lastModifiedBy>
  <dcterms:created xsi:type="dcterms:W3CDTF">2019-01-31T15:30:09Z</dcterms:created>
  <dcterms:modified xsi:type="dcterms:W3CDTF">2019-07-22T06:01:37Z</dcterms:modified>
</cp:coreProperties>
</file>