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is\Desktop\Journal de bord\"/>
    </mc:Choice>
  </mc:AlternateContent>
  <xr:revisionPtr revIDLastSave="0" documentId="10_ncr:100000_{5D0E4098-AC03-450F-B602-E5A64032EACF}" xr6:coauthVersionLast="31" xr6:coauthVersionMax="40" xr10:uidLastSave="{00000000-0000-0000-0000-000000000000}"/>
  <bookViews>
    <workbookView xWindow="-90" yWindow="-90" windowWidth="19380" windowHeight="9615" xr2:uid="{6FF9F98A-377F-4DA7-9DC3-B2393DBEC313}"/>
  </bookViews>
  <sheets>
    <sheet name="Résumé de la semaine" sheetId="7" r:id="rId1"/>
    <sheet name="Lundi" sheetId="2" r:id="rId2"/>
    <sheet name="Mardi" sheetId="3" r:id="rId3"/>
    <sheet name="Mercredi" sheetId="4" r:id="rId4"/>
    <sheet name="Jeudi" sheetId="5" r:id="rId5"/>
    <sheet name="Vendredi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7" l="1"/>
  <c r="C9" i="7"/>
  <c r="C16" i="7"/>
  <c r="C17" i="7"/>
  <c r="C15" i="7"/>
  <c r="C14" i="7"/>
  <c r="C13" i="7"/>
  <c r="C12" i="7"/>
  <c r="C11" i="7"/>
  <c r="C6" i="7"/>
  <c r="C4" i="7"/>
  <c r="C3" i="7"/>
  <c r="C18" i="3" l="1"/>
  <c r="C20" i="3" s="1"/>
  <c r="C17" i="2" l="1"/>
  <c r="C17" i="4"/>
  <c r="C17" i="5"/>
  <c r="C17" i="6"/>
  <c r="C20" i="6" s="1"/>
  <c r="C20" i="5" l="1"/>
  <c r="C19" i="2"/>
  <c r="C20" i="4" l="1"/>
</calcChain>
</file>

<file path=xl/sharedStrings.xml><?xml version="1.0" encoding="utf-8"?>
<sst xmlns="http://schemas.openxmlformats.org/spreadsheetml/2006/main" count="139" uniqueCount="59">
  <si>
    <t>Lundi</t>
  </si>
  <si>
    <t>Mardi</t>
  </si>
  <si>
    <t>Mercredi</t>
  </si>
  <si>
    <t>Jeudi</t>
  </si>
  <si>
    <t>Vendredi</t>
  </si>
  <si>
    <t>Ipad</t>
  </si>
  <si>
    <t>RMA</t>
  </si>
  <si>
    <t>Audio Visuel</t>
  </si>
  <si>
    <t>Total</t>
  </si>
  <si>
    <t>Heure Sup.</t>
  </si>
  <si>
    <t>Durée Max. journée</t>
  </si>
  <si>
    <t>:</t>
  </si>
  <si>
    <t>PC voyager/participant</t>
  </si>
  <si>
    <t>Documentation</t>
  </si>
  <si>
    <t>Acquisition connaissances</t>
  </si>
  <si>
    <t>Installation</t>
  </si>
  <si>
    <t>Description</t>
  </si>
  <si>
    <t>Meeting</t>
  </si>
  <si>
    <t>Heure</t>
  </si>
  <si>
    <t>Type</t>
  </si>
  <si>
    <t>Excel</t>
  </si>
  <si>
    <t>Intervention (chez l'IT)</t>
  </si>
  <si>
    <t>Intervention (ticketing)</t>
  </si>
  <si>
    <t>autres</t>
  </si>
  <si>
    <t>Intervention (Chez l'IT)</t>
  </si>
  <si>
    <t>Check Salle</t>
  </si>
  <si>
    <t>Intervention(ticketing)</t>
  </si>
  <si>
    <t>Autres</t>
  </si>
  <si>
    <t>Invision</t>
  </si>
  <si>
    <t>Total heure</t>
  </si>
  <si>
    <t>PC  voyager/participant</t>
  </si>
  <si>
    <t>Check salle</t>
  </si>
  <si>
    <t>Photoshop</t>
  </si>
  <si>
    <t>Remplissage du journal de bord + envoi à M. Ithurbide et Luca</t>
  </si>
  <si>
    <t>Réactivation d'un Two factor Authentication pour les RH</t>
  </si>
  <si>
    <t>tuto photoshop - vidéo</t>
  </si>
  <si>
    <t>Livraison Ipad</t>
  </si>
  <si>
    <t>Appel de IBM pour me proposer un rdv - ils doivent me rappeler plus tard parce que je dois demander à la personne qui a le pc sa disponibilité
Rappel de Lenovo parce pas de nouvelle, le rdv est pour le 09.04.19 pour la batterie</t>
  </si>
  <si>
    <t>Meeting pour la migration office365</t>
  </si>
  <si>
    <t>Problème d'accès à salesforce - la personne doit envoyer un mail, c'est un problème de droit
Demande d'appareil photo - l'appareil est déjà prêt sur l'armoire
Nouvelle arrivante - demande de son pc - personne n'a d'info - demande aux admins - réception d'un ticket pour la personne
Manque les accès pour le pc de la nouvelle - attente de la réponse du manager puis activation des accès par les admins</t>
  </si>
  <si>
    <t>Préparation du pc pour la nouvelle 
Migration Office365 - problème avec la sécurité - l'activation d'Office ne fonctionne pas - check avec mes collègues et les admins pour l'activer - les admins l'ont activé mais cela ne fonctionne toujours pas - on ne sait toujours pas d'ou vient le problème
Migration Office chez les dev - 2 pc sur 3 bon, pour le 4 je verrai demain</t>
  </si>
  <si>
    <t>Préparation d'un pc voyager
Bureau d'un prof pour savoir quand il est dispo pour son problème sur son iphone</t>
  </si>
  <si>
    <t>Changement de la batterie d'un pc - la batterie est fonctionnel - fermeture du ticket sur Lenovo</t>
  </si>
  <si>
    <t>Migration Office365 - check chez la sécurité - le problème est résolu, j'ai réussi à me connecter avec leur email - Migration dans le BR+144 d'Office, tout est bon
Migration au N+303, mail Office, devant l'IT helpdesk
Design - check de l'update Office365 avec la chef - récupération d'un autre pc qui doit aussi effectué la migration Office365 - l'update n'est pas dans le software center - mon collègue va checker cela
Appel d'un consultant pour fixer un rdv pour sa migration - direction le N+210, discussion avec puis fixe d'une date pour sa migration office365</t>
  </si>
  <si>
    <t>Remplissage du journal de bord</t>
  </si>
  <si>
    <t>Personne voulant parler à un de mes collègues - il n'est pas la - Cela concerne un départ
Récupération de matériel d'une personne qui part - manque l'écran, dockin et le téléphone - Ils sont dans le bureau
Problème d'accès à Salesforce avec l'authenticator - désactivation du compte et réactivation - suppression du compte sur MFA puis installation de Salesforce Authenticator - ajout du compte dessus</t>
  </si>
  <si>
    <t>Demande à une personne si elle veut des appareils photo ou des caméras</t>
  </si>
  <si>
    <t>Ajout de texte dans la doc pour les trainee + correction des fautes d'orthographe</t>
  </si>
  <si>
    <t>Check du son pour la simulation de change Pro
Problème de Wi-Fi - Activation de la carte Wireless. - Outlook, les emails envoyés ne vont pas dans sent Items. - Go dans l'Outbox - les mails envoyés sont la et il faut rester quelques secondes pour que les mails partent ensuite dans Sent Items.
Problème de réseau chez une personne - check des cables, des cartes et dans l'armoire de brassage - demande aux admins si ils peuvent checker le port pour voir s'il est actif - création d'un ticket pour cela
Récupération de caméra
Check du réseau avec un autre cable puis un autre pc - toujours pas résolu - admin check - ils ont shutdown le port puis cela était bon - le cable chez la personne ne tient rien, si on tire 1 cm il se décroche - donc changement du cable par un autre plus robuste - galère à faire passer dans le mur
Problème de téléphone interne, le téléphone est mal réglé lors des appel - mauvais nom qui s'affiche à l'écran</t>
  </si>
  <si>
    <t xml:space="preserve">Changement de batterie pour mon téléphone perso - Eqbal m'a bien aidé merci ;)
Récupération de matériel - boutique souvenirs
Récupération des pc à l'IT
Création d'asset - apprentissage du scanner - ne fonctionne pas parce que pas assez de batterie </t>
  </si>
  <si>
    <t>Livraison Ipad + caméra dans un auditoire
Récupération d'Ipad</t>
  </si>
  <si>
    <t>Check d'un pc pour voir s'il est dans le domaine
Demande ipad</t>
  </si>
  <si>
    <t>Check de mes tickets
Installation de Change Pro dans plusieurs salles</t>
  </si>
  <si>
    <t>Rangement</t>
  </si>
  <si>
    <t>Déplacements du matériel du br34 au br32 + check télé pour le nouveau studio</t>
  </si>
  <si>
    <t>Check de mes meeting
Scan des SN des nouveaux pc
Récupération d'une commande</t>
  </si>
  <si>
    <t>Rangement de cable + imprimante, clavier, souris,etc
Rangement du matériel dans le BR+34 pour le nouveau studio</t>
  </si>
  <si>
    <t>Récupération ipads</t>
  </si>
  <si>
    <r>
      <t xml:space="preserve">Commentaire:
</t>
    </r>
    <r>
      <rPr>
        <sz val="12"/>
        <color theme="0"/>
        <rFont val="Calibri"/>
        <family val="2"/>
        <scheme val="minor"/>
      </rPr>
      <t>Pendant cette semaine, j'ai effectué plusieurs migration d'Office365 sur des pc et j'ai fait beaucoup de rangement et de tests d'écrans avec un collègue pour le prochain studio à installer. Le rangement n'est pas encore fini.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</si>
</sst>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64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164" fontId="0" fillId="2" borderId="2" xfId="1" applyNumberFormat="1" applyFont="1" applyFill="1" applyBorder="1"/>
    <xf numFmtId="0" fontId="0" fillId="2" borderId="3" xfId="0" applyFill="1" applyBorder="1" applyAlignment="1">
      <alignment wrapText="1"/>
    </xf>
    <xf numFmtId="164" fontId="0" fillId="2" borderId="2" xfId="0" applyNumberFormat="1" applyFill="1" applyBorder="1"/>
    <xf numFmtId="0" fontId="4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wrapText="1"/>
    </xf>
    <xf numFmtId="164" fontId="0" fillId="2" borderId="5" xfId="0" applyNumberFormat="1" applyFill="1" applyBorder="1"/>
    <xf numFmtId="0" fontId="6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wrapText="1"/>
    </xf>
    <xf numFmtId="164" fontId="0" fillId="2" borderId="4" xfId="1" applyNumberFormat="1" applyFont="1" applyFill="1" applyBorder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164" fontId="0" fillId="2" borderId="4" xfId="0" applyNumberFormat="1" applyFill="1" applyBorder="1"/>
    <xf numFmtId="164" fontId="0" fillId="2" borderId="2" xfId="1" applyNumberFormat="1" applyFont="1" applyFill="1" applyBorder="1" applyAlignment="1">
      <alignment wrapText="1"/>
    </xf>
    <xf numFmtId="164" fontId="0" fillId="2" borderId="4" xfId="1" applyNumberFormat="1" applyFont="1" applyFill="1" applyBorder="1" applyAlignment="1">
      <alignment wrapText="1"/>
    </xf>
    <xf numFmtId="164" fontId="0" fillId="2" borderId="2" xfId="0" applyNumberFormat="1" applyFill="1" applyBorder="1" applyAlignment="1">
      <alignment wrapText="1"/>
    </xf>
    <xf numFmtId="0" fontId="0" fillId="2" borderId="6" xfId="0" applyFill="1" applyBorder="1" applyAlignment="1">
      <alignment wrapText="1"/>
    </xf>
    <xf numFmtId="164" fontId="8" fillId="2" borderId="4" xfId="0" applyNumberFormat="1" applyFont="1" applyFill="1" applyBorder="1"/>
    <xf numFmtId="164" fontId="8" fillId="2" borderId="2" xfId="0" applyNumberFormat="1" applyFont="1" applyFill="1" applyBorder="1"/>
    <xf numFmtId="164" fontId="8" fillId="2" borderId="6" xfId="0" applyNumberFormat="1" applyFont="1" applyFill="1" applyBorder="1"/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164" fontId="0" fillId="3" borderId="10" xfId="0" applyNumberFormat="1" applyFill="1" applyBorder="1"/>
    <xf numFmtId="164" fontId="0" fillId="3" borderId="12" xfId="0" applyNumberFormat="1" applyFill="1" applyBorder="1"/>
    <xf numFmtId="46" fontId="0" fillId="3" borderId="12" xfId="0" applyNumberFormat="1" applyFill="1" applyBorder="1"/>
    <xf numFmtId="0" fontId="9" fillId="3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center"/>
    </xf>
    <xf numFmtId="164" fontId="7" fillId="2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CH"/>
              <a:t>Résumé de la semaine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 w="25400">
              <a:solidFill>
                <a:schemeClr val="tx1"/>
              </a:solidFill>
            </a:ln>
            <a:scene3d>
              <a:camera prst="orthographicFront"/>
              <a:lightRig rig="threePt" dir="t"/>
            </a:scene3d>
            <a:sp3d/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1-0437-4F19-80EF-3F6DCDBD901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3-0437-4F19-80EF-3F6DCDBD901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5-0437-4F19-80EF-3F6DCDBD901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7-0437-4F19-80EF-3F6DCDBD901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9-0437-4F19-80EF-3F6DCDBD901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B-0437-4F19-80EF-3F6DCDBD901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D-0437-4F19-80EF-3F6DCDBD901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F-0437-4F19-80EF-3F6DCDBD901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11-0437-4F19-80EF-3F6DCDBD901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13-0437-4F19-80EF-3F6DCDBD901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15-0437-4F19-80EF-3F6DCDBD9019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17-0437-4F19-80EF-3F6DCDBD9019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19-0437-4F19-80EF-3F6DCDBD9019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1-E3E8-4F1D-A9EB-8975FF5FB37A}"/>
              </c:ext>
            </c:extLst>
          </c:dPt>
          <c:dLbls>
            <c:dLbl>
              <c:idx val="7"/>
              <c:layout>
                <c:manualLayout>
                  <c:x val="7.756199764281628E-2"/>
                  <c:y val="3.832603440468742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437-4F19-80EF-3F6DCDBD9019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'Résumé de la semaine'!$B$3:$B$16</c:f>
              <c:strCache>
                <c:ptCount val="14"/>
                <c:pt idx="0">
                  <c:v>Intervention (ticketing)</c:v>
                </c:pt>
                <c:pt idx="1">
                  <c:v>Ipad</c:v>
                </c:pt>
                <c:pt idx="2">
                  <c:v>Check Salle</c:v>
                </c:pt>
                <c:pt idx="3">
                  <c:v>RMA</c:v>
                </c:pt>
                <c:pt idx="4">
                  <c:v>Audio Visuel</c:v>
                </c:pt>
                <c:pt idx="5">
                  <c:v>PC voyager/participant</c:v>
                </c:pt>
                <c:pt idx="6">
                  <c:v>Documentation</c:v>
                </c:pt>
                <c:pt idx="7">
                  <c:v>Acquisition connaissances</c:v>
                </c:pt>
                <c:pt idx="8">
                  <c:v>Intervention (chez l'IT)</c:v>
                </c:pt>
                <c:pt idx="9">
                  <c:v>Autres</c:v>
                </c:pt>
                <c:pt idx="10">
                  <c:v>Meeting</c:v>
                </c:pt>
                <c:pt idx="11">
                  <c:v>Excel</c:v>
                </c:pt>
                <c:pt idx="12">
                  <c:v>Installation</c:v>
                </c:pt>
                <c:pt idx="13">
                  <c:v>Photoshop</c:v>
                </c:pt>
              </c:strCache>
            </c:strRef>
          </c:cat>
          <c:val>
            <c:numRef>
              <c:f>'Résumé de la semaine'!$C$3:$C$16</c:f>
              <c:numCache>
                <c:formatCode>[$-F400]h:mm:ss\ AM/PM</c:formatCode>
                <c:ptCount val="14"/>
                <c:pt idx="0">
                  <c:v>6.9444444444444448E-2</c:v>
                </c:pt>
                <c:pt idx="1">
                  <c:v>6.597222222222221E-2</c:v>
                </c:pt>
                <c:pt idx="3">
                  <c:v>3.125E-2</c:v>
                </c:pt>
                <c:pt idx="6">
                  <c:v>2.4305555555555556E-2</c:v>
                </c:pt>
                <c:pt idx="8">
                  <c:v>0.28472222222222221</c:v>
                </c:pt>
                <c:pt idx="9">
                  <c:v>9.7222222222222224E-2</c:v>
                </c:pt>
                <c:pt idx="10">
                  <c:v>1.3888888888888888E-2</c:v>
                </c:pt>
                <c:pt idx="11">
                  <c:v>3.4722222222222224E-2</c:v>
                </c:pt>
                <c:pt idx="12">
                  <c:v>0.47916666666666663</c:v>
                </c:pt>
                <c:pt idx="13">
                  <c:v>3.4722222222222224E-2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E8-4F1D-A9EB-8975FF5FB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CH"/>
              <a:t>Résumé Lundi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413503065925322"/>
          <c:y val="0.12551138439827123"/>
          <c:w val="0.71005970672462893"/>
          <c:h val="0.79222003642420968"/>
        </c:manualLayout>
      </c:layout>
      <c:pieChart>
        <c:varyColors val="1"/>
        <c:ser>
          <c:idx val="0"/>
          <c:order val="0"/>
          <c:spPr>
            <a:ln w="25400" cmpd="sng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/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 cmpd="sng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1-B8F2-43AF-9184-D281030244F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 cmpd="sng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3-B8F2-43AF-9184-D281030244F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 cmpd="sng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5-B8F2-43AF-9184-D281030244F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 cmpd="sng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7-B8F2-43AF-9184-D281030244F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 cmpd="sng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9-B8F2-43AF-9184-D281030244F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 cmpd="sng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B-B8F2-43AF-9184-D281030244F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 cmpd="sng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D-B8F2-43AF-9184-D281030244F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 cmpd="sng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F-B8F2-43AF-9184-D281030244F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11-B8F2-43AF-9184-D281030244F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 cmpd="sng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13-B8F2-43AF-9184-D281030244F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 cmpd="sng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15-9F72-40C8-81B5-9F6C54FDC74F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 cmpd="sng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17-9F72-40C8-81B5-9F6C54FDC74F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Lundi!$B$5:$B$16</c:f>
              <c:strCache>
                <c:ptCount val="12"/>
                <c:pt idx="0">
                  <c:v>Intervention (ticketing)</c:v>
                </c:pt>
                <c:pt idx="1">
                  <c:v>Ipad</c:v>
                </c:pt>
                <c:pt idx="2">
                  <c:v>Photoshop</c:v>
                </c:pt>
                <c:pt idx="3">
                  <c:v>RMA</c:v>
                </c:pt>
                <c:pt idx="4">
                  <c:v>Audio Visuel</c:v>
                </c:pt>
                <c:pt idx="5">
                  <c:v>PC voyager/participant</c:v>
                </c:pt>
                <c:pt idx="6">
                  <c:v>Installation</c:v>
                </c:pt>
                <c:pt idx="7">
                  <c:v>Acquisition connaissances</c:v>
                </c:pt>
                <c:pt idx="8">
                  <c:v>Intervention (chez l'IT)</c:v>
                </c:pt>
                <c:pt idx="9">
                  <c:v>Autres</c:v>
                </c:pt>
                <c:pt idx="10">
                  <c:v>Meeting</c:v>
                </c:pt>
                <c:pt idx="11">
                  <c:v>Excel</c:v>
                </c:pt>
              </c:strCache>
            </c:strRef>
          </c:cat>
          <c:val>
            <c:numRef>
              <c:f>Lundi!$D$5:$D$16</c:f>
              <c:numCache>
                <c:formatCode>[$-F400]h:mm:ss\ AM/PM</c:formatCode>
                <c:ptCount val="12"/>
                <c:pt idx="0">
                  <c:v>2.7777777777777776E-2</c:v>
                </c:pt>
                <c:pt idx="1">
                  <c:v>2.0833333333333332E-2</c:v>
                </c:pt>
                <c:pt idx="2">
                  <c:v>3.4722222222222224E-2</c:v>
                </c:pt>
                <c:pt idx="3">
                  <c:v>1.7361111111111112E-2</c:v>
                </c:pt>
                <c:pt idx="6">
                  <c:v>0.20833333333333334</c:v>
                </c:pt>
                <c:pt idx="8">
                  <c:v>2.7777777777777776E-2</c:v>
                </c:pt>
                <c:pt idx="10">
                  <c:v>1.3888888888888888E-2</c:v>
                </c:pt>
                <c:pt idx="11">
                  <c:v>1.7361111111111112E-2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8F2-43AF-9184-D28103024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CH"/>
              <a:t>Résumé Mardi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 w="25400">
              <a:solidFill>
                <a:schemeClr val="tx1"/>
              </a:solidFill>
            </a:ln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247-4D86-9810-D02C472F564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247-4D86-9810-D02C472F564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247-4D86-9810-D02C472F564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247-4D86-9810-D02C472F564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247-4D86-9810-D02C472F564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19F-4A68-996D-42636043D5D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19F-4A68-996D-42636043D5D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19F-4A68-996D-42636043D5D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19F-4A68-996D-42636043D5D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919F-4A68-996D-42636043D5D2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DAA-46A4-AA1F-C7CB42CF94ED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7DAA-46A4-AA1F-C7CB42CF94ED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Mardi!$B$6:$B$17</c:f>
              <c:strCache>
                <c:ptCount val="12"/>
                <c:pt idx="0">
                  <c:v>Intervention (ticketing)</c:v>
                </c:pt>
                <c:pt idx="1">
                  <c:v>Ipad</c:v>
                </c:pt>
                <c:pt idx="2">
                  <c:v>Excel</c:v>
                </c:pt>
                <c:pt idx="3">
                  <c:v>RMA</c:v>
                </c:pt>
                <c:pt idx="4">
                  <c:v>Audio Visuel</c:v>
                </c:pt>
                <c:pt idx="5">
                  <c:v>PC voyager/participant</c:v>
                </c:pt>
                <c:pt idx="6">
                  <c:v>Invision</c:v>
                </c:pt>
                <c:pt idx="7">
                  <c:v>Acquisition connaissances</c:v>
                </c:pt>
                <c:pt idx="8">
                  <c:v>Intervention (chez l'IT)</c:v>
                </c:pt>
                <c:pt idx="9">
                  <c:v>Installation</c:v>
                </c:pt>
                <c:pt idx="10">
                  <c:v>Meeting</c:v>
                </c:pt>
                <c:pt idx="11">
                  <c:v>autres</c:v>
                </c:pt>
              </c:strCache>
            </c:strRef>
          </c:cat>
          <c:val>
            <c:numRef>
              <c:f>Mardi!$D$6:$D$17</c:f>
              <c:numCache>
                <c:formatCode>[$-F400]h:mm:ss\ AM/PM</c:formatCode>
                <c:ptCount val="12"/>
                <c:pt idx="0">
                  <c:v>2.0833333333333332E-2</c:v>
                </c:pt>
                <c:pt idx="2">
                  <c:v>1.0416666666666666E-2</c:v>
                </c:pt>
                <c:pt idx="3">
                  <c:v>1.3888888888888888E-2</c:v>
                </c:pt>
                <c:pt idx="8">
                  <c:v>3.125E-2</c:v>
                </c:pt>
                <c:pt idx="9">
                  <c:v>0.27083333333333331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247-4D86-9810-D02C472F5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CH"/>
              <a:t>Résumé Mercredi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>
            <a:ln w="25400">
              <a:solidFill>
                <a:schemeClr val="tx1"/>
              </a:solidFill>
            </a:ln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18E-4D85-951C-0CA738164B9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18E-4D85-951C-0CA738164B9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18E-4D85-951C-0CA738164B9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18E-4D85-951C-0CA738164B9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18E-4D85-951C-0CA738164B9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8BA-4489-BC56-478FAB2E486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A8BA-4489-BC56-478FAB2E486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8BA-4489-BC56-478FAB2E486F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8BA-4489-BC56-478FAB2E486F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A8BA-4489-BC56-478FAB2E486F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8BB2-43AF-9380-FDD8BBD9BEAB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Mercredi!$B$6:$B$16</c:f>
              <c:strCache>
                <c:ptCount val="11"/>
                <c:pt idx="0">
                  <c:v>Intervention (ticketing)</c:v>
                </c:pt>
                <c:pt idx="1">
                  <c:v>Ipad</c:v>
                </c:pt>
                <c:pt idx="2">
                  <c:v>Excel</c:v>
                </c:pt>
                <c:pt idx="3">
                  <c:v>RMA</c:v>
                </c:pt>
                <c:pt idx="4">
                  <c:v>PC  voyager/participant</c:v>
                </c:pt>
                <c:pt idx="5">
                  <c:v>Autres</c:v>
                </c:pt>
                <c:pt idx="6">
                  <c:v>Check salle</c:v>
                </c:pt>
                <c:pt idx="7">
                  <c:v>Acquisition connaissances</c:v>
                </c:pt>
                <c:pt idx="8">
                  <c:v>Intervention (Chez l'IT)</c:v>
                </c:pt>
                <c:pt idx="9">
                  <c:v>Installation</c:v>
                </c:pt>
                <c:pt idx="10">
                  <c:v>Documentation</c:v>
                </c:pt>
              </c:strCache>
            </c:strRef>
          </c:cat>
          <c:val>
            <c:numRef>
              <c:f>Mercredi!$D$6:$D$16</c:f>
              <c:numCache>
                <c:formatCode>[$-F400]h:mm:ss\ AM/PM</c:formatCode>
                <c:ptCount val="11"/>
                <c:pt idx="0">
                  <c:v>6.9444444444444441E-3</c:v>
                </c:pt>
                <c:pt idx="1">
                  <c:v>3.125E-2</c:v>
                </c:pt>
                <c:pt idx="2">
                  <c:v>6.9444444444444441E-3</c:v>
                </c:pt>
                <c:pt idx="5">
                  <c:v>7.6388888888888895E-2</c:v>
                </c:pt>
                <c:pt idx="8">
                  <c:v>0.20486111111111113</c:v>
                </c:pt>
                <c:pt idx="10">
                  <c:v>2.4305555555555556E-2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18E-4D85-951C-0CA738164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CH"/>
              <a:t>Résumé Jeudi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 w="25400">
              <a:solidFill>
                <a:schemeClr val="tx1"/>
              </a:solidFill>
            </a:ln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18D-43B9-9CAC-70293E19AAD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18D-43B9-9CAC-70293E19AAD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18D-43B9-9CAC-70293E19AAD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18D-43B9-9CAC-70293E19AAD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18D-43B9-9CAC-70293E19AAD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F3D-4B3A-85B5-660FA53FC5E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F3D-4B3A-85B5-660FA53FC5E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F3D-4B3A-85B5-660FA53FC5EF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F3D-4B3A-85B5-660FA53FC5EF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F3D-4B3A-85B5-660FA53FC5EF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E76A-46D1-AEBE-7BBF29220A71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Jeudi!$B$6:$B$16</c:f>
              <c:strCache>
                <c:ptCount val="11"/>
                <c:pt idx="0">
                  <c:v>Intervention(ticketing)</c:v>
                </c:pt>
                <c:pt idx="1">
                  <c:v>PC voyager/participant</c:v>
                </c:pt>
                <c:pt idx="2">
                  <c:v>RMA</c:v>
                </c:pt>
                <c:pt idx="3">
                  <c:v>Excel</c:v>
                </c:pt>
                <c:pt idx="4">
                  <c:v>Audio Visuel</c:v>
                </c:pt>
                <c:pt idx="5">
                  <c:v>Rangement</c:v>
                </c:pt>
                <c:pt idx="6">
                  <c:v>Meeting</c:v>
                </c:pt>
                <c:pt idx="7">
                  <c:v>Acquisition connaissances</c:v>
                </c:pt>
                <c:pt idx="8">
                  <c:v>Intervention (Chez l'IT)</c:v>
                </c:pt>
                <c:pt idx="9">
                  <c:v>Installation</c:v>
                </c:pt>
                <c:pt idx="10">
                  <c:v>Autres</c:v>
                </c:pt>
              </c:strCache>
            </c:strRef>
          </c:cat>
          <c:val>
            <c:numRef>
              <c:f>Jeudi!$D$6:$D$16</c:f>
              <c:numCache>
                <c:formatCode>[$-F400]h:mm:ss\ AM/PM</c:formatCode>
                <c:ptCount val="11"/>
                <c:pt idx="0">
                  <c:v>1.3888888888888888E-2</c:v>
                </c:pt>
                <c:pt idx="5">
                  <c:v>0.28472222222222221</c:v>
                </c:pt>
                <c:pt idx="8">
                  <c:v>2.0833333333333332E-2</c:v>
                </c:pt>
                <c:pt idx="10">
                  <c:v>2.0833333333333332E-2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18D-43B9-9CAC-70293E19A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CH"/>
              <a:t>Résumé Vendredi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 w="25400">
              <a:solidFill>
                <a:schemeClr val="tx1"/>
              </a:solidFill>
            </a:ln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C05-4AD6-959A-2A9069E4512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C05-4AD6-959A-2A9069E4512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C05-4AD6-959A-2A9069E4512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C05-4AD6-959A-2A9069E4512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C05-4AD6-959A-2A9069E4512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4CD-4E2A-AFCA-0EDD01669CB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4CD-4E2A-AFCA-0EDD01669CB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4CD-4E2A-AFCA-0EDD01669CBE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4CD-4E2A-AFCA-0EDD01669CBE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E4CD-4E2A-AFCA-0EDD01669CBE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127-406D-AC09-D8D426620F6F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Vendredi!$B$6:$B$16</c:f>
              <c:strCache>
                <c:ptCount val="11"/>
                <c:pt idx="0">
                  <c:v>Intervention(ticketing)</c:v>
                </c:pt>
                <c:pt idx="1">
                  <c:v>PC voyager/participant</c:v>
                </c:pt>
                <c:pt idx="2">
                  <c:v>Check Salle</c:v>
                </c:pt>
                <c:pt idx="3">
                  <c:v>Excel</c:v>
                </c:pt>
                <c:pt idx="4">
                  <c:v>Audio Visuel</c:v>
                </c:pt>
                <c:pt idx="5">
                  <c:v>Rangement</c:v>
                </c:pt>
                <c:pt idx="6">
                  <c:v>Ipad</c:v>
                </c:pt>
                <c:pt idx="7">
                  <c:v>Meeting</c:v>
                </c:pt>
                <c:pt idx="8">
                  <c:v>Intervention (Chez l'IT)</c:v>
                </c:pt>
                <c:pt idx="9">
                  <c:v>Installation</c:v>
                </c:pt>
                <c:pt idx="10">
                  <c:v>Autres</c:v>
                </c:pt>
              </c:strCache>
            </c:strRef>
          </c:cat>
          <c:val>
            <c:numRef>
              <c:f>Vendredi!$D$6:$D$16</c:f>
              <c:numCache>
                <c:formatCode>[$-F400]h:mm:ss\ AM/PM</c:formatCode>
                <c:ptCount val="11"/>
                <c:pt idx="5">
                  <c:v>0.31944444444444448</c:v>
                </c:pt>
                <c:pt idx="6">
                  <c:v>1.3888888888888888E-2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05-4AD6-959A-2A9069E45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213751</xdr:colOff>
      <xdr:row>1</xdr:row>
      <xdr:rowOff>4948</xdr:rowOff>
    </xdr:from>
    <xdr:to>
      <xdr:col>14</xdr:col>
      <xdr:colOff>283882</xdr:colOff>
      <xdr:row>24</xdr:row>
      <xdr:rowOff>175559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18E387DE-8CF9-4DD3-9A17-C4D8549A7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225516</xdr:colOff>
      <xdr:row>0</xdr:row>
      <xdr:rowOff>157027</xdr:rowOff>
    </xdr:from>
    <xdr:to>
      <xdr:col>13</xdr:col>
      <xdr:colOff>466724</xdr:colOff>
      <xdr:row>30</xdr:row>
      <xdr:rowOff>38100</xdr:rowOff>
    </xdr:to>
    <xdr:graphicFrame macro="">
      <xdr:nvGraphicFramePr>
        <xdr:cNvPr id="3" name="Graphique 3">
          <a:extLst>
            <a:ext uri="{FF2B5EF4-FFF2-40B4-BE49-F238E27FC236}">
              <a16:creationId xmlns:a16="http://schemas.microsoft.com/office/drawing/2014/main" id="{9C6D9516-C1A4-4B8A-AC37-CAB634196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273788</xdr:colOff>
      <xdr:row>1</xdr:row>
      <xdr:rowOff>3234</xdr:rowOff>
    </xdr:from>
    <xdr:to>
      <xdr:col>14</xdr:col>
      <xdr:colOff>285750</xdr:colOff>
      <xdr:row>23</xdr:row>
      <xdr:rowOff>85725</xdr:rowOff>
    </xdr:to>
    <xdr:graphicFrame macro="">
      <xdr:nvGraphicFramePr>
        <xdr:cNvPr id="2" name="Graphique 2">
          <a:extLst>
            <a:ext uri="{FF2B5EF4-FFF2-40B4-BE49-F238E27FC236}">
              <a16:creationId xmlns:a16="http://schemas.microsoft.com/office/drawing/2014/main" id="{5D854C20-E91F-4CBF-9FA9-DA314AD1E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417448</xdr:colOff>
      <xdr:row>0</xdr:row>
      <xdr:rowOff>102881</xdr:rowOff>
    </xdr:from>
    <xdr:to>
      <xdr:col>12</xdr:col>
      <xdr:colOff>752475</xdr:colOff>
      <xdr:row>26</xdr:row>
      <xdr:rowOff>104775</xdr:rowOff>
    </xdr:to>
    <xdr:graphicFrame macro="">
      <xdr:nvGraphicFramePr>
        <xdr:cNvPr id="2" name="Graphique 2">
          <a:extLst>
            <a:ext uri="{FF2B5EF4-FFF2-40B4-BE49-F238E27FC236}">
              <a16:creationId xmlns:a16="http://schemas.microsoft.com/office/drawing/2014/main" id="{9A596371-50CC-464C-A93D-487BDD870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482750</xdr:colOff>
      <xdr:row>2</xdr:row>
      <xdr:rowOff>70537</xdr:rowOff>
    </xdr:from>
    <xdr:to>
      <xdr:col>12</xdr:col>
      <xdr:colOff>523874</xdr:colOff>
      <xdr:row>29</xdr:row>
      <xdr:rowOff>38100</xdr:rowOff>
    </xdr:to>
    <xdr:graphicFrame macro="">
      <xdr:nvGraphicFramePr>
        <xdr:cNvPr id="2" name="Graphique 2">
          <a:extLst>
            <a:ext uri="{FF2B5EF4-FFF2-40B4-BE49-F238E27FC236}">
              <a16:creationId xmlns:a16="http://schemas.microsoft.com/office/drawing/2014/main" id="{68BF470F-3A15-421E-847D-668B4546A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584406</xdr:colOff>
      <xdr:row>2</xdr:row>
      <xdr:rowOff>95441</xdr:rowOff>
    </xdr:from>
    <xdr:to>
      <xdr:col>11</xdr:col>
      <xdr:colOff>657225</xdr:colOff>
      <xdr:row>20</xdr:row>
      <xdr:rowOff>104774</xdr:rowOff>
    </xdr:to>
    <xdr:graphicFrame macro="">
      <xdr:nvGraphicFramePr>
        <xdr:cNvPr id="2" name="Graphique 2">
          <a:extLst>
            <a:ext uri="{FF2B5EF4-FFF2-40B4-BE49-F238E27FC236}">
              <a16:creationId xmlns:a16="http://schemas.microsoft.com/office/drawing/2014/main" id="{C6757036-CBD6-41D9-99AA-486E246D2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03D8-C251-4269-BA1D-FE4378604C07}">
  <dimension ref="B1:F34"/>
  <sheetViews>
    <sheetView tabSelected="1" zoomScale="145" zoomScaleNormal="145" workbookViewId="0">
      <selection activeCell="C19" sqref="C19"/>
    </sheetView>
  </sheetViews>
  <sheetFormatPr defaultColWidth="11.42578125" defaultRowHeight="15" x14ac:dyDescent="0.25"/>
  <cols>
    <col min="2" max="2" width="25.28515625" customWidth="1"/>
    <col min="8" max="8" width="24.140625" customWidth="1"/>
  </cols>
  <sheetData>
    <row r="1" spans="2:3" ht="15.75" thickBot="1" x14ac:dyDescent="0.3"/>
    <row r="2" spans="2:3" ht="19.5" thickTop="1" x14ac:dyDescent="0.3">
      <c r="B2" s="32" t="s">
        <v>19</v>
      </c>
      <c r="C2" s="33" t="s">
        <v>18</v>
      </c>
    </row>
    <row r="3" spans="2:3" x14ac:dyDescent="0.25">
      <c r="B3" s="30" t="s">
        <v>22</v>
      </c>
      <c r="C3" s="34">
        <f>SUM(Lundi!D5,Mardi!D6,Mercredi!D6,Jeudi!D6)</f>
        <v>6.9444444444444448E-2</v>
      </c>
    </row>
    <row r="4" spans="2:3" x14ac:dyDescent="0.25">
      <c r="B4" s="30" t="s">
        <v>5</v>
      </c>
      <c r="C4" s="34">
        <f>SUM(Lundi!D6,Mercredi!D7,Vendredi!D12)</f>
        <v>6.597222222222221E-2</v>
      </c>
    </row>
    <row r="5" spans="2:3" x14ac:dyDescent="0.25">
      <c r="B5" s="30" t="s">
        <v>25</v>
      </c>
      <c r="C5" s="34"/>
    </row>
    <row r="6" spans="2:3" x14ac:dyDescent="0.25">
      <c r="B6" s="30" t="s">
        <v>6</v>
      </c>
      <c r="C6" s="34">
        <f>SUM(Lundi!D8,Mardi!D9)</f>
        <v>3.125E-2</v>
      </c>
    </row>
    <row r="7" spans="2:3" x14ac:dyDescent="0.25">
      <c r="B7" s="30" t="s">
        <v>7</v>
      </c>
      <c r="C7" s="34"/>
    </row>
    <row r="8" spans="2:3" x14ac:dyDescent="0.25">
      <c r="B8" s="30" t="s">
        <v>12</v>
      </c>
      <c r="C8" s="34"/>
    </row>
    <row r="9" spans="2:3" x14ac:dyDescent="0.25">
      <c r="B9" s="30" t="s">
        <v>13</v>
      </c>
      <c r="C9" s="34">
        <f>SUM(Mercredi!D16)</f>
        <v>2.4305555555555556E-2</v>
      </c>
    </row>
    <row r="10" spans="2:3" x14ac:dyDescent="0.25">
      <c r="B10" s="30" t="s">
        <v>14</v>
      </c>
      <c r="C10" s="34"/>
    </row>
    <row r="11" spans="2:3" x14ac:dyDescent="0.25">
      <c r="B11" s="30" t="s">
        <v>21</v>
      </c>
      <c r="C11" s="34">
        <f>SUM(Lundi!D13,Mardi!D14,Mercredi!D14,Jeudi!D14)</f>
        <v>0.28472222222222221</v>
      </c>
    </row>
    <row r="12" spans="2:3" x14ac:dyDescent="0.25">
      <c r="B12" s="30" t="s">
        <v>27</v>
      </c>
      <c r="C12" s="34">
        <f>SUM(Mercredi!D11,Jeudi!D16)</f>
        <v>9.7222222222222224E-2</v>
      </c>
    </row>
    <row r="13" spans="2:3" x14ac:dyDescent="0.25">
      <c r="B13" s="30" t="s">
        <v>17</v>
      </c>
      <c r="C13" s="34">
        <f>SUM(Lundi!D15)</f>
        <v>1.3888888888888888E-2</v>
      </c>
    </row>
    <row r="14" spans="2:3" x14ac:dyDescent="0.25">
      <c r="B14" s="30" t="s">
        <v>20</v>
      </c>
      <c r="C14" s="34">
        <f>SUM(Lundi!D16,Mardi!D8,Mercredi!D8)</f>
        <v>3.4722222222222224E-2</v>
      </c>
    </row>
    <row r="15" spans="2:3" x14ac:dyDescent="0.25">
      <c r="B15" s="30" t="s">
        <v>15</v>
      </c>
      <c r="C15" s="34">
        <f>SUM(Lundi!D11,Mardi!D15)</f>
        <v>0.47916666666666663</v>
      </c>
    </row>
    <row r="16" spans="2:3" x14ac:dyDescent="0.25">
      <c r="B16" s="30" t="s">
        <v>32</v>
      </c>
      <c r="C16" s="34">
        <f>SUM(Lundi!D7)</f>
        <v>3.4722222222222224E-2</v>
      </c>
    </row>
    <row r="17" spans="2:6" ht="15.75" thickBot="1" x14ac:dyDescent="0.3">
      <c r="B17" s="31" t="s">
        <v>53</v>
      </c>
      <c r="C17" s="35">
        <f>SUM(Jeudi!D11,Vendredi!D11)</f>
        <v>0.60416666666666674</v>
      </c>
    </row>
    <row r="18" spans="2:6" ht="16.5" thickTop="1" thickBot="1" x14ac:dyDescent="0.3">
      <c r="B18" s="31" t="s">
        <v>29</v>
      </c>
      <c r="C18" s="36">
        <f>SUM(C3:C17)</f>
        <v>1.7395833333333333</v>
      </c>
    </row>
    <row r="19" spans="2:6" ht="15.75" thickTop="1" x14ac:dyDescent="0.25"/>
    <row r="21" spans="2:6" ht="14.85" customHeight="1" x14ac:dyDescent="0.25">
      <c r="B21" s="37" t="s">
        <v>58</v>
      </c>
      <c r="C21" s="37"/>
      <c r="D21" s="37"/>
      <c r="E21" s="37"/>
      <c r="F21" s="37"/>
    </row>
    <row r="22" spans="2:6" ht="14.85" customHeight="1" x14ac:dyDescent="0.25">
      <c r="B22" s="37"/>
      <c r="C22" s="37"/>
      <c r="D22" s="37"/>
      <c r="E22" s="37"/>
      <c r="F22" s="37"/>
    </row>
    <row r="23" spans="2:6" ht="14.85" customHeight="1" x14ac:dyDescent="0.25">
      <c r="B23" s="37"/>
      <c r="C23" s="37"/>
      <c r="D23" s="37"/>
      <c r="E23" s="37"/>
      <c r="F23" s="37"/>
    </row>
    <row r="24" spans="2:6" ht="14.85" customHeight="1" x14ac:dyDescent="0.25">
      <c r="B24" s="37"/>
      <c r="C24" s="37"/>
      <c r="D24" s="37"/>
      <c r="E24" s="37"/>
      <c r="F24" s="37"/>
    </row>
    <row r="25" spans="2:6" ht="14.85" customHeight="1" x14ac:dyDescent="0.25">
      <c r="B25" s="37"/>
      <c r="C25" s="37"/>
      <c r="D25" s="37"/>
      <c r="E25" s="37"/>
      <c r="F25" s="37"/>
    </row>
    <row r="26" spans="2:6" ht="14.85" customHeight="1" x14ac:dyDescent="0.25">
      <c r="B26" s="37"/>
      <c r="C26" s="37"/>
      <c r="D26" s="37"/>
      <c r="E26" s="37"/>
      <c r="F26" s="37"/>
    </row>
    <row r="27" spans="2:6" ht="14.85" customHeight="1" x14ac:dyDescent="0.25">
      <c r="B27" s="37"/>
      <c r="C27" s="37"/>
      <c r="D27" s="37"/>
      <c r="E27" s="37"/>
      <c r="F27" s="37"/>
    </row>
    <row r="28" spans="2:6" ht="14.85" customHeight="1" x14ac:dyDescent="0.25">
      <c r="B28" s="37"/>
      <c r="C28" s="37"/>
      <c r="D28" s="37"/>
      <c r="E28" s="37"/>
      <c r="F28" s="37"/>
    </row>
    <row r="29" spans="2:6" ht="15" customHeight="1" x14ac:dyDescent="0.25">
      <c r="B29" s="37"/>
      <c r="C29" s="37"/>
      <c r="D29" s="37"/>
      <c r="E29" s="37"/>
      <c r="F29" s="37"/>
    </row>
    <row r="30" spans="2:6" ht="15" customHeight="1" x14ac:dyDescent="0.25">
      <c r="B30" s="37"/>
      <c r="C30" s="37"/>
      <c r="D30" s="37"/>
      <c r="E30" s="37"/>
      <c r="F30" s="37"/>
    </row>
    <row r="31" spans="2:6" ht="15" customHeight="1" x14ac:dyDescent="0.25">
      <c r="B31" s="37"/>
      <c r="C31" s="37"/>
      <c r="D31" s="37"/>
      <c r="E31" s="37"/>
      <c r="F31" s="37"/>
    </row>
    <row r="32" spans="2:6" x14ac:dyDescent="0.25">
      <c r="B32" s="37"/>
      <c r="C32" s="37"/>
      <c r="D32" s="37"/>
      <c r="E32" s="37"/>
      <c r="F32" s="37"/>
    </row>
    <row r="33" spans="2:6" x14ac:dyDescent="0.25">
      <c r="B33" s="37"/>
      <c r="C33" s="37"/>
      <c r="D33" s="37"/>
      <c r="E33" s="37"/>
      <c r="F33" s="37"/>
    </row>
    <row r="34" spans="2:6" x14ac:dyDescent="0.25">
      <c r="B34" s="37"/>
      <c r="C34" s="37"/>
      <c r="D34" s="37"/>
      <c r="E34" s="37"/>
      <c r="F34" s="37"/>
    </row>
  </sheetData>
  <mergeCells count="1">
    <mergeCell ref="B21:F34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663C-6641-4F8A-93C7-146E7A44F891}">
  <dimension ref="B2:H19"/>
  <sheetViews>
    <sheetView zoomScale="115" zoomScaleNormal="115" workbookViewId="0">
      <selection activeCell="D10" sqref="D10"/>
    </sheetView>
  </sheetViews>
  <sheetFormatPr defaultColWidth="11.42578125" defaultRowHeight="15" x14ac:dyDescent="0.25"/>
  <cols>
    <col min="2" max="2" width="24.7109375" customWidth="1"/>
    <col min="3" max="3" width="100.28515625" style="6" customWidth="1"/>
    <col min="8" max="8" width="14.7109375" customWidth="1"/>
    <col min="9" max="9" width="17.140625" customWidth="1"/>
  </cols>
  <sheetData>
    <row r="2" spans="2:5" ht="15.75" thickBot="1" x14ac:dyDescent="0.3">
      <c r="B2" t="s">
        <v>10</v>
      </c>
      <c r="C2" s="5">
        <v>0.33333333333333331</v>
      </c>
    </row>
    <row r="3" spans="2:5" ht="30" thickTop="1" thickBot="1" x14ac:dyDescent="0.5">
      <c r="B3" s="38" t="s">
        <v>0</v>
      </c>
      <c r="C3" s="38"/>
      <c r="D3" s="38"/>
      <c r="E3" s="2"/>
    </row>
    <row r="4" spans="2:5" ht="20.25" thickTop="1" thickBot="1" x14ac:dyDescent="0.35">
      <c r="B4" s="20" t="s">
        <v>19</v>
      </c>
      <c r="C4" s="21" t="s">
        <v>16</v>
      </c>
      <c r="D4" s="20" t="s">
        <v>18</v>
      </c>
      <c r="E4" s="4"/>
    </row>
    <row r="5" spans="2:5" ht="15.75" thickTop="1" x14ac:dyDescent="0.25">
      <c r="B5" s="17" t="s">
        <v>22</v>
      </c>
      <c r="C5" s="18" t="s">
        <v>34</v>
      </c>
      <c r="D5" s="19">
        <v>2.7777777777777776E-2</v>
      </c>
      <c r="E5" s="1"/>
    </row>
    <row r="6" spans="2:5" x14ac:dyDescent="0.25">
      <c r="B6" s="7" t="s">
        <v>5</v>
      </c>
      <c r="C6" s="8" t="s">
        <v>36</v>
      </c>
      <c r="D6" s="9">
        <v>2.0833333333333332E-2</v>
      </c>
      <c r="E6" s="1"/>
    </row>
    <row r="7" spans="2:5" x14ac:dyDescent="0.25">
      <c r="B7" s="7" t="s">
        <v>32</v>
      </c>
      <c r="C7" s="8" t="s">
        <v>35</v>
      </c>
      <c r="D7" s="9">
        <v>3.4722222222222224E-2</v>
      </c>
      <c r="E7" s="1"/>
    </row>
    <row r="8" spans="2:5" ht="45" x14ac:dyDescent="0.25">
      <c r="B8" s="7" t="s">
        <v>6</v>
      </c>
      <c r="C8" s="8" t="s">
        <v>37</v>
      </c>
      <c r="D8" s="9">
        <v>1.7361111111111112E-2</v>
      </c>
      <c r="E8" s="1"/>
    </row>
    <row r="9" spans="2:5" x14ac:dyDescent="0.25">
      <c r="B9" s="7" t="s">
        <v>7</v>
      </c>
      <c r="C9" s="10"/>
      <c r="D9" s="9"/>
      <c r="E9" s="1"/>
    </row>
    <row r="10" spans="2:5" x14ac:dyDescent="0.25">
      <c r="B10" s="7" t="s">
        <v>12</v>
      </c>
      <c r="C10" s="8"/>
      <c r="D10" s="11"/>
      <c r="E10" s="1"/>
    </row>
    <row r="11" spans="2:5" ht="75" x14ac:dyDescent="0.25">
      <c r="B11" s="7" t="s">
        <v>15</v>
      </c>
      <c r="C11" s="8" t="s">
        <v>40</v>
      </c>
      <c r="D11" s="11">
        <v>0.20833333333333334</v>
      </c>
      <c r="E11" s="1"/>
    </row>
    <row r="12" spans="2:5" x14ac:dyDescent="0.25">
      <c r="B12" s="7" t="s">
        <v>14</v>
      </c>
      <c r="C12" s="8"/>
      <c r="D12" s="11"/>
      <c r="E12" s="1"/>
    </row>
    <row r="13" spans="2:5" ht="90" x14ac:dyDescent="0.25">
      <c r="B13" s="7" t="s">
        <v>21</v>
      </c>
      <c r="C13" s="8" t="s">
        <v>39</v>
      </c>
      <c r="D13" s="11">
        <v>2.7777777777777776E-2</v>
      </c>
      <c r="E13" s="1"/>
    </row>
    <row r="14" spans="2:5" x14ac:dyDescent="0.25">
      <c r="B14" s="7" t="s">
        <v>27</v>
      </c>
      <c r="C14" s="8"/>
      <c r="D14" s="11"/>
      <c r="E14" s="1"/>
    </row>
    <row r="15" spans="2:5" x14ac:dyDescent="0.25">
      <c r="B15" s="7" t="s">
        <v>17</v>
      </c>
      <c r="C15" s="8" t="s">
        <v>38</v>
      </c>
      <c r="D15" s="11">
        <v>1.3888888888888888E-2</v>
      </c>
      <c r="E15" s="1"/>
    </row>
    <row r="16" spans="2:5" ht="15.75" thickBot="1" x14ac:dyDescent="0.3">
      <c r="B16" s="12" t="s">
        <v>20</v>
      </c>
      <c r="C16" s="13" t="s">
        <v>33</v>
      </c>
      <c r="D16" s="14">
        <v>1.7361111111111112E-2</v>
      </c>
    </row>
    <row r="17" spans="2:8" ht="20.25" thickTop="1" thickBot="1" x14ac:dyDescent="0.35">
      <c r="B17" s="15" t="s">
        <v>8</v>
      </c>
      <c r="C17" s="39">
        <f>SUM(D5:D16)</f>
        <v>0.36805555555555558</v>
      </c>
      <c r="D17" s="39"/>
    </row>
    <row r="18" spans="2:8" ht="15.75" thickTop="1" x14ac:dyDescent="0.25">
      <c r="D18" s="1"/>
      <c r="E18" s="1"/>
    </row>
    <row r="19" spans="2:8" x14ac:dyDescent="0.25">
      <c r="B19" t="s">
        <v>9</v>
      </c>
      <c r="C19" s="5">
        <f>IF(C17&gt;C2,C17-C2,0)</f>
        <v>3.4722222222222265E-2</v>
      </c>
      <c r="F19" s="1"/>
      <c r="G19" s="1"/>
      <c r="H19" s="1"/>
    </row>
  </sheetData>
  <mergeCells count="2">
    <mergeCell ref="B3:D3"/>
    <mergeCell ref="C17:D1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3190-40E7-4E85-BBA3-B0BF2DF1F78F}">
  <dimension ref="B2:E20"/>
  <sheetViews>
    <sheetView zoomScaleNormal="100" workbookViewId="0">
      <selection activeCell="D7" sqref="D7"/>
    </sheetView>
  </sheetViews>
  <sheetFormatPr defaultColWidth="11.42578125" defaultRowHeight="15" x14ac:dyDescent="0.25"/>
  <cols>
    <col min="2" max="2" width="24.7109375" customWidth="1"/>
    <col min="3" max="3" width="89.5703125" customWidth="1"/>
    <col min="8" max="8" width="14.7109375" customWidth="1"/>
    <col min="9" max="9" width="17.140625" customWidth="1"/>
  </cols>
  <sheetData>
    <row r="2" spans="2:5" x14ac:dyDescent="0.25">
      <c r="B2" t="s">
        <v>10</v>
      </c>
      <c r="C2" s="1">
        <v>0.33333333333333331</v>
      </c>
    </row>
    <row r="3" spans="2:5" ht="15.75" thickBot="1" x14ac:dyDescent="0.3"/>
    <row r="4" spans="2:5" ht="30" thickTop="1" thickBot="1" x14ac:dyDescent="0.5">
      <c r="B4" s="38" t="s">
        <v>1</v>
      </c>
      <c r="C4" s="38"/>
      <c r="D4" s="38"/>
      <c r="E4" s="2"/>
    </row>
    <row r="5" spans="2:5" ht="20.25" thickTop="1" thickBot="1" x14ac:dyDescent="0.35">
      <c r="B5" s="20" t="s">
        <v>19</v>
      </c>
      <c r="C5" s="20" t="s">
        <v>16</v>
      </c>
      <c r="D5" s="20" t="s">
        <v>18</v>
      </c>
      <c r="E5" s="3"/>
    </row>
    <row r="6" spans="2:5" ht="30.75" thickTop="1" x14ac:dyDescent="0.25">
      <c r="B6" s="17" t="s">
        <v>22</v>
      </c>
      <c r="C6" s="24" t="s">
        <v>41</v>
      </c>
      <c r="D6" s="27">
        <v>2.0833333333333332E-2</v>
      </c>
    </row>
    <row r="7" spans="2:5" x14ac:dyDescent="0.25">
      <c r="B7" s="7" t="s">
        <v>5</v>
      </c>
      <c r="C7" s="23"/>
      <c r="D7" s="28"/>
    </row>
    <row r="8" spans="2:5" x14ac:dyDescent="0.25">
      <c r="B8" s="7" t="s">
        <v>20</v>
      </c>
      <c r="C8" s="23" t="s">
        <v>44</v>
      </c>
      <c r="D8" s="28">
        <v>1.0416666666666666E-2</v>
      </c>
    </row>
    <row r="9" spans="2:5" x14ac:dyDescent="0.25">
      <c r="B9" s="7" t="s">
        <v>6</v>
      </c>
      <c r="C9" s="23" t="s">
        <v>42</v>
      </c>
      <c r="D9" s="28">
        <v>1.3888888888888888E-2</v>
      </c>
    </row>
    <row r="10" spans="2:5" x14ac:dyDescent="0.25">
      <c r="B10" s="7" t="s">
        <v>7</v>
      </c>
      <c r="C10" s="23"/>
      <c r="D10" s="28"/>
    </row>
    <row r="11" spans="2:5" x14ac:dyDescent="0.25">
      <c r="B11" s="7" t="s">
        <v>12</v>
      </c>
      <c r="C11" s="25"/>
      <c r="D11" s="28"/>
    </row>
    <row r="12" spans="2:5" x14ac:dyDescent="0.25">
      <c r="B12" s="7" t="s">
        <v>28</v>
      </c>
      <c r="C12" s="25"/>
      <c r="D12" s="28"/>
    </row>
    <row r="13" spans="2:5" x14ac:dyDescent="0.25">
      <c r="B13" s="7" t="s">
        <v>14</v>
      </c>
      <c r="C13" s="25"/>
      <c r="D13" s="28"/>
    </row>
    <row r="14" spans="2:5" ht="90" x14ac:dyDescent="0.25">
      <c r="B14" s="7" t="s">
        <v>21</v>
      </c>
      <c r="C14" s="25" t="s">
        <v>45</v>
      </c>
      <c r="D14" s="28">
        <v>3.125E-2</v>
      </c>
    </row>
    <row r="15" spans="2:5" ht="120" x14ac:dyDescent="0.25">
      <c r="B15" s="7" t="s">
        <v>15</v>
      </c>
      <c r="C15" s="25" t="s">
        <v>43</v>
      </c>
      <c r="D15" s="28">
        <v>0.27083333333333331</v>
      </c>
    </row>
    <row r="16" spans="2:5" x14ac:dyDescent="0.25">
      <c r="B16" s="7" t="s">
        <v>17</v>
      </c>
      <c r="C16" s="25"/>
      <c r="D16" s="28"/>
    </row>
    <row r="17" spans="2:4" ht="15.75" thickBot="1" x14ac:dyDescent="0.3">
      <c r="B17" s="16" t="s">
        <v>23</v>
      </c>
      <c r="C17" s="26"/>
      <c r="D17" s="29"/>
    </row>
    <row r="18" spans="2:4" ht="20.25" thickTop="1" thickBot="1" x14ac:dyDescent="0.35">
      <c r="B18" s="15" t="s">
        <v>8</v>
      </c>
      <c r="C18" s="39">
        <f>SUM(D6:D17)</f>
        <v>0.34722222222222221</v>
      </c>
      <c r="D18" s="39"/>
    </row>
    <row r="19" spans="2:4" ht="15.75" thickTop="1" x14ac:dyDescent="0.25"/>
    <row r="20" spans="2:4" x14ac:dyDescent="0.25">
      <c r="B20" t="s">
        <v>9</v>
      </c>
      <c r="C20" s="1">
        <f>IF(C18&gt;C2,C18-C2,0)</f>
        <v>1.3888888888888895E-2</v>
      </c>
    </row>
  </sheetData>
  <mergeCells count="2">
    <mergeCell ref="B4:D4"/>
    <mergeCell ref="C18:D18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92B0-CD36-4638-9419-DEC18F30F2BE}">
  <dimension ref="A2:E20"/>
  <sheetViews>
    <sheetView zoomScale="130" zoomScaleNormal="130" workbookViewId="0">
      <selection activeCell="D6" sqref="D6"/>
    </sheetView>
  </sheetViews>
  <sheetFormatPr defaultColWidth="11.42578125" defaultRowHeight="15" x14ac:dyDescent="0.25"/>
  <cols>
    <col min="2" max="2" width="24.140625" customWidth="1"/>
    <col min="3" max="3" width="92.42578125" customWidth="1"/>
    <col min="8" max="8" width="14.7109375" customWidth="1"/>
    <col min="9" max="9" width="17.140625" customWidth="1"/>
  </cols>
  <sheetData>
    <row r="2" spans="1:5" x14ac:dyDescent="0.25">
      <c r="B2" t="s">
        <v>10</v>
      </c>
      <c r="C2" s="1">
        <v>0.33333333333333331</v>
      </c>
    </row>
    <row r="3" spans="1:5" ht="15.75" thickBot="1" x14ac:dyDescent="0.3"/>
    <row r="4" spans="1:5" ht="30" thickTop="1" thickBot="1" x14ac:dyDescent="0.5">
      <c r="B4" s="38" t="s">
        <v>2</v>
      </c>
      <c r="C4" s="38"/>
      <c r="D4" s="38"/>
    </row>
    <row r="5" spans="1:5" ht="20.25" thickTop="1" thickBot="1" x14ac:dyDescent="0.35">
      <c r="B5" s="20" t="s">
        <v>19</v>
      </c>
      <c r="C5" s="20" t="s">
        <v>16</v>
      </c>
      <c r="D5" s="20" t="s">
        <v>18</v>
      </c>
      <c r="E5" s="3"/>
    </row>
    <row r="6" spans="1:5" ht="15.75" thickTop="1" x14ac:dyDescent="0.25">
      <c r="B6" s="17" t="s">
        <v>22</v>
      </c>
      <c r="C6" s="24" t="s">
        <v>46</v>
      </c>
      <c r="D6" s="22">
        <v>6.9444444444444441E-3</v>
      </c>
    </row>
    <row r="7" spans="1:5" ht="30" x14ac:dyDescent="0.25">
      <c r="B7" s="7" t="s">
        <v>5</v>
      </c>
      <c r="C7" s="23" t="s">
        <v>50</v>
      </c>
      <c r="D7" s="11">
        <v>3.125E-2</v>
      </c>
    </row>
    <row r="8" spans="1:5" x14ac:dyDescent="0.25">
      <c r="A8" t="s">
        <v>11</v>
      </c>
      <c r="B8" s="7" t="s">
        <v>20</v>
      </c>
      <c r="C8" s="23" t="s">
        <v>44</v>
      </c>
      <c r="D8" s="11">
        <v>6.9444444444444441E-3</v>
      </c>
    </row>
    <row r="9" spans="1:5" x14ac:dyDescent="0.25">
      <c r="B9" s="7" t="s">
        <v>6</v>
      </c>
      <c r="C9" s="23"/>
      <c r="D9" s="11"/>
    </row>
    <row r="10" spans="1:5" x14ac:dyDescent="0.25">
      <c r="B10" s="7" t="s">
        <v>30</v>
      </c>
      <c r="C10" s="23"/>
      <c r="D10" s="11"/>
    </row>
    <row r="11" spans="1:5" ht="60" x14ac:dyDescent="0.25">
      <c r="B11" s="7" t="s">
        <v>27</v>
      </c>
      <c r="C11" s="25" t="s">
        <v>49</v>
      </c>
      <c r="D11" s="11">
        <v>7.6388888888888895E-2</v>
      </c>
    </row>
    <row r="12" spans="1:5" x14ac:dyDescent="0.25">
      <c r="B12" s="7" t="s">
        <v>31</v>
      </c>
      <c r="C12" s="25"/>
      <c r="D12" s="11"/>
    </row>
    <row r="13" spans="1:5" x14ac:dyDescent="0.25">
      <c r="B13" s="7" t="s">
        <v>14</v>
      </c>
      <c r="C13" s="25"/>
      <c r="D13" s="11"/>
    </row>
    <row r="14" spans="1:5" ht="195" x14ac:dyDescent="0.25">
      <c r="B14" s="7" t="s">
        <v>24</v>
      </c>
      <c r="C14" s="25" t="s">
        <v>48</v>
      </c>
      <c r="D14" s="11">
        <v>0.20486111111111113</v>
      </c>
    </row>
    <row r="15" spans="1:5" x14ac:dyDescent="0.25">
      <c r="B15" s="7" t="s">
        <v>15</v>
      </c>
      <c r="C15" s="25"/>
      <c r="D15" s="11"/>
    </row>
    <row r="16" spans="1:5" ht="15.75" thickBot="1" x14ac:dyDescent="0.3">
      <c r="B16" s="12" t="s">
        <v>13</v>
      </c>
      <c r="C16" s="13" t="s">
        <v>47</v>
      </c>
      <c r="D16" s="14">
        <v>2.4305555555555556E-2</v>
      </c>
    </row>
    <row r="17" spans="2:4" ht="20.25" thickTop="1" thickBot="1" x14ac:dyDescent="0.35">
      <c r="B17" s="15" t="s">
        <v>8</v>
      </c>
      <c r="C17" s="39">
        <f>SUM(D6:D16)</f>
        <v>0.35069444444444453</v>
      </c>
      <c r="D17" s="39"/>
    </row>
    <row r="18" spans="2:4" ht="15.75" thickTop="1" x14ac:dyDescent="0.25"/>
    <row r="20" spans="2:4" x14ac:dyDescent="0.25">
      <c r="B20" t="s">
        <v>9</v>
      </c>
      <c r="C20" s="1">
        <f>IF(C17&gt;C2,C17-C2,0)</f>
        <v>1.7361111111111216E-2</v>
      </c>
    </row>
  </sheetData>
  <mergeCells count="2">
    <mergeCell ref="B4:D4"/>
    <mergeCell ref="C17:D17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0D2E-DF2C-46FF-88AF-6B2EDFD4B8A9}">
  <dimension ref="A2:D20"/>
  <sheetViews>
    <sheetView zoomScale="130" zoomScaleNormal="130" workbookViewId="0">
      <selection activeCell="D10" sqref="D10"/>
    </sheetView>
  </sheetViews>
  <sheetFormatPr defaultColWidth="11.42578125" defaultRowHeight="15" x14ac:dyDescent="0.25"/>
  <cols>
    <col min="2" max="2" width="24.140625" customWidth="1"/>
    <col min="3" max="3" width="88.140625" customWidth="1"/>
    <col min="8" max="8" width="14.7109375" customWidth="1"/>
    <col min="9" max="9" width="17.140625" customWidth="1"/>
  </cols>
  <sheetData>
    <row r="2" spans="1:4" x14ac:dyDescent="0.25">
      <c r="B2" t="s">
        <v>10</v>
      </c>
      <c r="C2" s="1">
        <v>0.33333333333333331</v>
      </c>
    </row>
    <row r="3" spans="1:4" ht="15.75" thickBot="1" x14ac:dyDescent="0.3"/>
    <row r="4" spans="1:4" ht="30" thickTop="1" thickBot="1" x14ac:dyDescent="0.5">
      <c r="B4" s="38" t="s">
        <v>3</v>
      </c>
      <c r="C4" s="38"/>
      <c r="D4" s="38"/>
    </row>
    <row r="5" spans="1:4" ht="20.25" thickTop="1" thickBot="1" x14ac:dyDescent="0.35">
      <c r="B5" s="20" t="s">
        <v>19</v>
      </c>
      <c r="C5" s="20" t="s">
        <v>16</v>
      </c>
      <c r="D5" s="20" t="s">
        <v>18</v>
      </c>
    </row>
    <row r="6" spans="1:4" ht="30.75" thickTop="1" x14ac:dyDescent="0.25">
      <c r="B6" s="17" t="s">
        <v>26</v>
      </c>
      <c r="C6" s="24" t="s">
        <v>52</v>
      </c>
      <c r="D6" s="22">
        <v>1.3888888888888888E-2</v>
      </c>
    </row>
    <row r="7" spans="1:4" x14ac:dyDescent="0.25">
      <c r="B7" s="7" t="s">
        <v>12</v>
      </c>
      <c r="C7" s="23"/>
      <c r="D7" s="11"/>
    </row>
    <row r="8" spans="1:4" x14ac:dyDescent="0.25">
      <c r="A8" t="s">
        <v>11</v>
      </c>
      <c r="B8" s="7" t="s">
        <v>6</v>
      </c>
      <c r="C8" s="23"/>
      <c r="D8" s="11"/>
    </row>
    <row r="9" spans="1:4" x14ac:dyDescent="0.25">
      <c r="B9" s="7" t="s">
        <v>20</v>
      </c>
      <c r="C9" s="23"/>
      <c r="D9" s="11"/>
    </row>
    <row r="10" spans="1:4" x14ac:dyDescent="0.25">
      <c r="B10" s="7" t="s">
        <v>7</v>
      </c>
      <c r="C10" s="23"/>
      <c r="D10" s="11"/>
    </row>
    <row r="11" spans="1:4" x14ac:dyDescent="0.25">
      <c r="B11" s="7" t="s">
        <v>53</v>
      </c>
      <c r="C11" s="25" t="s">
        <v>54</v>
      </c>
      <c r="D11" s="11">
        <v>0.28472222222222221</v>
      </c>
    </row>
    <row r="12" spans="1:4" x14ac:dyDescent="0.25">
      <c r="B12" s="7" t="s">
        <v>17</v>
      </c>
      <c r="C12" s="25"/>
      <c r="D12" s="11"/>
    </row>
    <row r="13" spans="1:4" x14ac:dyDescent="0.25">
      <c r="B13" s="7" t="s">
        <v>14</v>
      </c>
      <c r="C13" s="25"/>
      <c r="D13" s="11"/>
    </row>
    <row r="14" spans="1:4" ht="30" x14ac:dyDescent="0.25">
      <c r="B14" s="7" t="s">
        <v>24</v>
      </c>
      <c r="C14" s="25" t="s">
        <v>51</v>
      </c>
      <c r="D14" s="11">
        <v>2.0833333333333332E-2</v>
      </c>
    </row>
    <row r="15" spans="1:4" x14ac:dyDescent="0.25">
      <c r="B15" s="7" t="s">
        <v>15</v>
      </c>
      <c r="C15" s="25"/>
      <c r="D15" s="11"/>
    </row>
    <row r="16" spans="1:4" ht="45.75" thickBot="1" x14ac:dyDescent="0.3">
      <c r="B16" s="12" t="s">
        <v>27</v>
      </c>
      <c r="C16" s="13" t="s">
        <v>55</v>
      </c>
      <c r="D16" s="14">
        <v>2.0833333333333332E-2</v>
      </c>
    </row>
    <row r="17" spans="2:4" ht="20.25" thickTop="1" thickBot="1" x14ac:dyDescent="0.35">
      <c r="B17" s="15" t="s">
        <v>8</v>
      </c>
      <c r="C17" s="39">
        <f>SUM(D6:D16)</f>
        <v>0.34027777777777773</v>
      </c>
      <c r="D17" s="39"/>
    </row>
    <row r="18" spans="2:4" ht="15.75" thickTop="1" x14ac:dyDescent="0.25"/>
    <row r="20" spans="2:4" x14ac:dyDescent="0.25">
      <c r="B20" t="s">
        <v>9</v>
      </c>
      <c r="C20" s="1">
        <f>IF(C17&gt;C2,C17-C2,0)</f>
        <v>6.9444444444444198E-3</v>
      </c>
    </row>
  </sheetData>
  <mergeCells count="2">
    <mergeCell ref="B4:D4"/>
    <mergeCell ref="C17:D1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C1D8-ADAD-4649-9559-414264B70E9A}">
  <dimension ref="A2:D20"/>
  <sheetViews>
    <sheetView zoomScale="130" zoomScaleNormal="130" workbookViewId="0">
      <selection activeCell="D10" sqref="D10"/>
    </sheetView>
  </sheetViews>
  <sheetFormatPr defaultColWidth="11.42578125" defaultRowHeight="15" x14ac:dyDescent="0.25"/>
  <cols>
    <col min="2" max="2" width="24.28515625" customWidth="1"/>
    <col min="3" max="3" width="89" customWidth="1"/>
    <col min="8" max="8" width="14.7109375" customWidth="1"/>
    <col min="9" max="9" width="17.140625" customWidth="1"/>
  </cols>
  <sheetData>
    <row r="2" spans="1:4" x14ac:dyDescent="0.25">
      <c r="B2" t="s">
        <v>10</v>
      </c>
      <c r="C2" s="1">
        <v>0.33333333333333331</v>
      </c>
    </row>
    <row r="3" spans="1:4" ht="15.75" thickBot="1" x14ac:dyDescent="0.3"/>
    <row r="4" spans="1:4" ht="30" thickTop="1" thickBot="1" x14ac:dyDescent="0.5">
      <c r="B4" s="38" t="s">
        <v>4</v>
      </c>
      <c r="C4" s="38"/>
      <c r="D4" s="38"/>
    </row>
    <row r="5" spans="1:4" ht="20.25" thickTop="1" thickBot="1" x14ac:dyDescent="0.35">
      <c r="B5" s="20" t="s">
        <v>19</v>
      </c>
      <c r="C5" s="20" t="s">
        <v>16</v>
      </c>
      <c r="D5" s="20" t="s">
        <v>18</v>
      </c>
    </row>
    <row r="6" spans="1:4" ht="15.75" thickTop="1" x14ac:dyDescent="0.25">
      <c r="B6" s="17" t="s">
        <v>26</v>
      </c>
      <c r="C6" s="24"/>
      <c r="D6" s="22"/>
    </row>
    <row r="7" spans="1:4" x14ac:dyDescent="0.25">
      <c r="B7" s="7" t="s">
        <v>12</v>
      </c>
      <c r="C7" s="23"/>
      <c r="D7" s="11"/>
    </row>
    <row r="8" spans="1:4" x14ac:dyDescent="0.25">
      <c r="A8" t="s">
        <v>11</v>
      </c>
      <c r="B8" s="7" t="s">
        <v>25</v>
      </c>
      <c r="C8" s="23"/>
      <c r="D8" s="11"/>
    </row>
    <row r="9" spans="1:4" x14ac:dyDescent="0.25">
      <c r="B9" s="7" t="s">
        <v>20</v>
      </c>
      <c r="C9" s="23"/>
      <c r="D9" s="11"/>
    </row>
    <row r="10" spans="1:4" x14ac:dyDescent="0.25">
      <c r="B10" s="7" t="s">
        <v>7</v>
      </c>
      <c r="C10" s="23"/>
      <c r="D10" s="11"/>
    </row>
    <row r="11" spans="1:4" ht="30" x14ac:dyDescent="0.25">
      <c r="B11" s="7" t="s">
        <v>53</v>
      </c>
      <c r="C11" s="25" t="s">
        <v>56</v>
      </c>
      <c r="D11" s="11">
        <v>0.31944444444444448</v>
      </c>
    </row>
    <row r="12" spans="1:4" x14ac:dyDescent="0.25">
      <c r="B12" s="7" t="s">
        <v>5</v>
      </c>
      <c r="C12" s="25" t="s">
        <v>57</v>
      </c>
      <c r="D12" s="11">
        <v>1.3888888888888888E-2</v>
      </c>
    </row>
    <row r="13" spans="1:4" x14ac:dyDescent="0.25">
      <c r="B13" s="7" t="s">
        <v>17</v>
      </c>
      <c r="C13" s="25"/>
      <c r="D13" s="11"/>
    </row>
    <row r="14" spans="1:4" x14ac:dyDescent="0.25">
      <c r="B14" s="7" t="s">
        <v>24</v>
      </c>
      <c r="C14" s="25"/>
      <c r="D14" s="11"/>
    </row>
    <row r="15" spans="1:4" x14ac:dyDescent="0.25">
      <c r="B15" s="7" t="s">
        <v>15</v>
      </c>
      <c r="C15" s="25"/>
      <c r="D15" s="11"/>
    </row>
    <row r="16" spans="1:4" ht="15.75" thickBot="1" x14ac:dyDescent="0.3">
      <c r="B16" s="12" t="s">
        <v>27</v>
      </c>
      <c r="C16" s="13"/>
      <c r="D16" s="14"/>
    </row>
    <row r="17" spans="2:4" ht="20.25" thickTop="1" thickBot="1" x14ac:dyDescent="0.35">
      <c r="B17" s="15" t="s">
        <v>8</v>
      </c>
      <c r="C17" s="39">
        <f>SUM(D6:D16)</f>
        <v>0.33333333333333337</v>
      </c>
      <c r="D17" s="39"/>
    </row>
    <row r="18" spans="2:4" ht="15.75" thickTop="1" x14ac:dyDescent="0.25"/>
    <row r="20" spans="2:4" x14ac:dyDescent="0.25">
      <c r="B20" t="s">
        <v>9</v>
      </c>
      <c r="C20" s="1">
        <f>IF(C17&gt;C2,C17-C2,0)</f>
        <v>0</v>
      </c>
    </row>
  </sheetData>
  <mergeCells count="2">
    <mergeCell ref="B4:D4"/>
    <mergeCell ref="C17:D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Résumé de la semaine</vt:lpstr>
      <vt:lpstr>Lundi</vt:lpstr>
      <vt:lpstr>Mardi</vt:lpstr>
      <vt:lpstr>Mercredi</vt:lpstr>
      <vt:lpstr>Jeudi</vt:lpstr>
      <vt:lpstr>Vendredi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Catarino Dinis, Jimmy</cp:lastModifiedBy>
  <dcterms:created xsi:type="dcterms:W3CDTF">2019-01-31T15:30:09Z</dcterms:created>
  <dcterms:modified xsi:type="dcterms:W3CDTF">2019-04-15T06:31:29Z</dcterms:modified>
</cp:coreProperties>
</file>