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s\Desktop\Journal de bord\"/>
    </mc:Choice>
  </mc:AlternateContent>
  <xr:revisionPtr revIDLastSave="0" documentId="10_ncr:100000_{4EC777B9-4AE6-4EF9-A8DD-9B5606E9F1E3}" xr6:coauthVersionLast="31" xr6:coauthVersionMax="40" xr10:uidLastSave="{00000000-0000-0000-0000-000000000000}"/>
  <bookViews>
    <workbookView xWindow="-90" yWindow="-90" windowWidth="19380" windowHeight="9315" xr2:uid="{6FF9F98A-377F-4DA7-9DC3-B2393DBEC313}"/>
  </bookViews>
  <sheets>
    <sheet name="Résumé de la semaine" sheetId="7" r:id="rId1"/>
    <sheet name="Lundi" sheetId="2" r:id="rId2"/>
    <sheet name="Mardi" sheetId="3" r:id="rId3"/>
    <sheet name="Mercredi" sheetId="4" r:id="rId4"/>
    <sheet name="Jeudi" sheetId="5" r:id="rId5"/>
    <sheet name="Vendredi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7" l="1"/>
  <c r="C15" i="7"/>
  <c r="C14" i="7"/>
  <c r="C12" i="7"/>
  <c r="C11" i="7"/>
  <c r="C8" i="7"/>
  <c r="C7" i="7"/>
  <c r="C5" i="7"/>
  <c r="C4" i="7"/>
  <c r="C3" i="7"/>
  <c r="C18" i="7" l="1"/>
  <c r="C18" i="3" l="1"/>
  <c r="C20" i="3" s="1"/>
  <c r="C17" i="2" l="1"/>
  <c r="C17" i="4"/>
  <c r="C17" i="5"/>
  <c r="C17" i="6"/>
  <c r="C20" i="6" s="1"/>
  <c r="C20" i="5" l="1"/>
  <c r="C19" i="2"/>
  <c r="C20" i="4" l="1"/>
</calcChain>
</file>

<file path=xl/sharedStrings.xml><?xml version="1.0" encoding="utf-8"?>
<sst xmlns="http://schemas.openxmlformats.org/spreadsheetml/2006/main" count="147" uniqueCount="68">
  <si>
    <t>Lundi</t>
  </si>
  <si>
    <t>Mardi</t>
  </si>
  <si>
    <t>Mercredi</t>
  </si>
  <si>
    <t>Jeudi</t>
  </si>
  <si>
    <t>Vendredi</t>
  </si>
  <si>
    <t>Ipad</t>
  </si>
  <si>
    <t>RMA</t>
  </si>
  <si>
    <t>Audio Visuel</t>
  </si>
  <si>
    <t>Total</t>
  </si>
  <si>
    <t>Heure Sup.</t>
  </si>
  <si>
    <t>Durée Max. journée</t>
  </si>
  <si>
    <t>:</t>
  </si>
  <si>
    <t>PC voyager/participant</t>
  </si>
  <si>
    <t>Documentation</t>
  </si>
  <si>
    <t>Acquisition connaissances</t>
  </si>
  <si>
    <t>Installation</t>
  </si>
  <si>
    <t>Description</t>
  </si>
  <si>
    <t>Meeting</t>
  </si>
  <si>
    <t>Heure</t>
  </si>
  <si>
    <t>Type</t>
  </si>
  <si>
    <t>Excel</t>
  </si>
  <si>
    <t>Intervention (chez l'IT)</t>
  </si>
  <si>
    <t>Intervention (ticketing)</t>
  </si>
  <si>
    <t>autres</t>
  </si>
  <si>
    <t>Intervention (Chez l'IT)</t>
  </si>
  <si>
    <t>Check Salle</t>
  </si>
  <si>
    <t>Intervention(ticketing)</t>
  </si>
  <si>
    <t>Autres</t>
  </si>
  <si>
    <t>Total heure</t>
  </si>
  <si>
    <t>PC  voyager/participant</t>
  </si>
  <si>
    <t>Rangement</t>
  </si>
  <si>
    <t>Audio visuel</t>
  </si>
  <si>
    <t>PowerPoint</t>
  </si>
  <si>
    <t>Powerpoint</t>
  </si>
  <si>
    <t>Check des pc voyager et participants - recherche des pcs voyager disparus - certains sont en réservations et d'autres sont chez mes collègues - ils en manquent toujours 2 ou 3</t>
  </si>
  <si>
    <t>Remplissage du journal de bord de la semaine passé
Remplissage du journal de bord</t>
  </si>
  <si>
    <t>récupération de 19 caméras, tripods, câbles + rangement du matériel
Démontage de l'écran de Luca que Samsung doit récupérer cet après-midi</t>
  </si>
  <si>
    <t>Problème de dekt non connecté - mise à jour de l'inscription sur le téléphone puis connection du compte de la personne
Une imprimante à carte n'a plus de rouleau - demande à un collègue pour nous expliquer comment changer les rouleaux ainsi que d'autres choses qu'on doit changer pour que les rubans fonctionnent
Des personnes veulent voir une collègue pour un rdv
2 personnes me rendent du matériels empruntés - check que tout le matériel est là - tout est bon</t>
  </si>
  <si>
    <t>Modification de 3 images dans les documentations animées</t>
  </si>
  <si>
    <t>Problème avec les écrans pour l'OWP - check des pc restart des pc - problèmes résolus</t>
  </si>
  <si>
    <t>Livraison de 4 boites d'ipad (110 ipad)
Préparation de 40 chargeurs (sortir de leur plastique - coller l'asset) pour l'OWP - explication d'une collègue de comment configurer les ipads</t>
  </si>
  <si>
    <t>Check du matériel restant dans l'armoire - on n'a plus de ruban de couleur - envoi d'un mail pour en commander
Recherche des voyagers perdu dans les ancien tickets pour voir si on les a oublié lors d'un programme - retrouvé 11 sur 17 (en général j'en ai que 10 - 11 au total, les 6 autres je ne les ai jamais vu, j'en ai jamais eu autant, j'en avais max 11 quand il n'y avait pas de réservation)
Commande de rubans de couleurs pour l'imprimante à carte</t>
  </si>
  <si>
    <t>Check des tickets
Appel d'une personne pour savoir les accès dont elle a besoin pour son meeting - la personne a besoin du réseau donc un pc voyager - préparation du pc
Préparation d'un pc voyager (MAJ, fichiers, etc ...)</t>
  </si>
  <si>
    <t>Vérification de mon fichier d'heure sup (ajout de mes heures sup)</t>
  </si>
  <si>
    <t>Check d'un pc voyager à préparer pour une réservation
Check des autres pc voyager (MAJ, fichier, navigateur)
Check des pc participants</t>
  </si>
  <si>
    <t>Déménagement de 3 personnes au BR147</t>
  </si>
  <si>
    <t>Direction ELC pour un problème de participant qui n'ont pas accès à Canvas
Une personne à un problème avec l'imprimante à carte - check de la queue, il y a plein de documents dedans - demande à un collègue de vérifier si tout est bon dans 5 min, je dois aller faire un déménagement</t>
  </si>
  <si>
    <t>Aide d'un collègue pour configurer les ipads pour l'OWP</t>
  </si>
  <si>
    <t>Check des pc participants</t>
  </si>
  <si>
    <t>Check des écrans pour l'OWP
Rangement d'un carton, mise en place du carton sur 2 chariots - attente pour le mettre en bas</t>
  </si>
  <si>
    <t>Suite du powerpoint IMD à présenter</t>
  </si>
  <si>
    <t>Configuration Ipad</t>
  </si>
  <si>
    <t>Check des pc voyager perdu qui ont été retrouvé</t>
  </si>
  <si>
    <t>Configuration des ipads
On doit check la MAJ de derniere mise des 387 ipads puis les éteindres - les personnes sont entrain de les mettre dans des sacs pour l'OWP - on attend qu'il finisse puis on ira les éteindres</t>
  </si>
  <si>
    <t>Check de mon rapport de stage avec Luca - je dois modifier certaines phrases qui ne sont pas corrects
Recherche de pc dans le stock + rangement de tour</t>
  </si>
  <si>
    <t>Check des tickets</t>
  </si>
  <si>
    <t>Demande d'un laptop de remplacement pour la journée - la personne l'a oublié chez lui
Demande de laptop voyager - connection au compte, config du mail, jabber
Demande d'aide pour configurer son mail IMD sur un mac perso - installation de Office365, config puis demande de chargeur - je dois aller le récupérer pour 16h30 max
Récupération du chargeur MAC</t>
  </si>
  <si>
    <t>Check des écrans pour OWP
J'ai fait le sujet pour préparer un livestream (ne pas mettre des T-shirts avec du vert à certains endroits sinon vous devenez le fond vert ;))
Récupération d'un haut-parleur (bu 2 verres de champagne avec mon collègue avant)</t>
  </si>
  <si>
    <t>Remplissage du journal de bord de hier
Remplissage du journal de bord</t>
  </si>
  <si>
    <t>Check tickets</t>
  </si>
  <si>
    <t>Récupération d'un clavier MAC US
Problème de WIFI sur un pc - la carte réseau est désactivé - Activation de la carte - tout est bon</t>
  </si>
  <si>
    <t>Recherche de quoi mettre dans le PowerPoint pour présenter notre stage à moi et Eqbal</t>
  </si>
  <si>
    <t>Préparation d'un T480s pour l'AV que l'on va tester dans les auditoires
Déplacement d'un écran au bureau jusqu'à la cafétéria avec un collègue - mon manager nous a appelé et a demandé à ce qu'on le ramène</t>
  </si>
  <si>
    <t>Check des ipads qui n'ont pas répondu sur Jamf
Récupération de 111 ipads - on a compté les ipads avec mon collègue pour vérifier leurs bon nombres et il en manque 1</t>
  </si>
  <si>
    <t>Check des study room</t>
  </si>
  <si>
    <t>Récupération d'une caméra
Check des écrans OWP
Aide Luca au M100
Récupération des écrans pour l'OWP</t>
  </si>
  <si>
    <t>Check mails
Petit déj
Dernière vérification de mon rapport de stage - envoi de mon rapport à M.Ithurbide
Mail office - on est censé avoir recu un colis mais il n'y a rien - le seul colis pour l'IT est pour les admins pas pour nous - Un de mes collègue l'a déjà pris
Discussion avec mes collègues pour la semaine prochaine pendant l'OWP
Fin de journée (15 - 20 minutes, fait rien)</t>
  </si>
  <si>
    <r>
      <t xml:space="preserve">Commentaire:
</t>
    </r>
    <r>
      <rPr>
        <sz val="12"/>
        <color theme="0"/>
        <rFont val="Calibri"/>
        <family val="2"/>
        <scheme val="minor"/>
      </rPr>
      <t>Pendant cette semaine, j'ai préparé énormément d'ipad pour l'OWP. On en a préparé 400 avec un collègue.
Sinon j'ai fait un déménagement, quelques tickets et des interventions que soit à l'it ou dans des bureaux.
J'ai aussi continué le powerpoint de présentation de IMD.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</si>
</sst>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164" fontId="0" fillId="2" borderId="2" xfId="1" applyNumberFormat="1" applyFont="1" applyFill="1" applyBorder="1"/>
    <xf numFmtId="0" fontId="0" fillId="2" borderId="3" xfId="0" applyFill="1" applyBorder="1" applyAlignment="1">
      <alignment wrapText="1"/>
    </xf>
    <xf numFmtId="164" fontId="0" fillId="2" borderId="2" xfId="0" applyNumberFormat="1" applyFill="1" applyBorder="1"/>
    <xf numFmtId="0" fontId="4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wrapText="1"/>
    </xf>
    <xf numFmtId="164" fontId="0" fillId="2" borderId="5" xfId="0" applyNumberFormat="1" applyFill="1" applyBorder="1"/>
    <xf numFmtId="0" fontId="6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164" fontId="0" fillId="2" borderId="4" xfId="1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164" fontId="0" fillId="2" borderId="4" xfId="0" applyNumberFormat="1" applyFill="1" applyBorder="1"/>
    <xf numFmtId="164" fontId="0" fillId="2" borderId="2" xfId="1" applyNumberFormat="1" applyFont="1" applyFill="1" applyBorder="1" applyAlignment="1">
      <alignment wrapText="1"/>
    </xf>
    <xf numFmtId="164" fontId="0" fillId="2" borderId="4" xfId="1" applyNumberFormat="1" applyFont="1" applyFill="1" applyBorder="1" applyAlignment="1">
      <alignment wrapText="1"/>
    </xf>
    <xf numFmtId="164" fontId="0" fillId="2" borderId="2" xfId="0" applyNumberFormat="1" applyFill="1" applyBorder="1" applyAlignment="1">
      <alignment wrapText="1"/>
    </xf>
    <xf numFmtId="0" fontId="0" fillId="2" borderId="6" xfId="0" applyFill="1" applyBorder="1" applyAlignment="1">
      <alignment wrapText="1"/>
    </xf>
    <xf numFmtId="164" fontId="8" fillId="2" borderId="4" xfId="0" applyNumberFormat="1" applyFont="1" applyFill="1" applyBorder="1"/>
    <xf numFmtId="164" fontId="8" fillId="2" borderId="2" xfId="0" applyNumberFormat="1" applyFont="1" applyFill="1" applyBorder="1"/>
    <xf numFmtId="164" fontId="8" fillId="2" borderId="6" xfId="0" applyNumberFormat="1" applyFont="1" applyFill="1" applyBorder="1"/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4" fontId="0" fillId="3" borderId="10" xfId="0" applyNumberFormat="1" applyFill="1" applyBorder="1"/>
    <xf numFmtId="164" fontId="0" fillId="3" borderId="12" xfId="0" applyNumberFormat="1" applyFill="1" applyBorder="1"/>
    <xf numFmtId="46" fontId="0" fillId="3" borderId="10" xfId="0" applyNumberFormat="1" applyFill="1" applyBorder="1"/>
    <xf numFmtId="0" fontId="9" fillId="3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164" fontId="7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de la semaine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0437-4F19-80EF-3F6DCDBD90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0437-4F19-80EF-3F6DCDBD90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0437-4F19-80EF-3F6DCDBD90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0437-4F19-80EF-3F6DCDBD90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0437-4F19-80EF-3F6DCDBD90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B-0437-4F19-80EF-3F6DCDBD90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D-0437-4F19-80EF-3F6DCDBD901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F-0437-4F19-80EF-3F6DCDBD901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1-0437-4F19-80EF-3F6DCDBD901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3-0437-4F19-80EF-3F6DCDBD901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5-0437-4F19-80EF-3F6DCDBD901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7-0437-4F19-80EF-3F6DCDBD901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9-0437-4F19-80EF-3F6DCDBD901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E3E8-4F1D-A9EB-8975FF5FB37A}"/>
              </c:ext>
            </c:extLst>
          </c:dPt>
          <c:dLbls>
            <c:dLbl>
              <c:idx val="7"/>
              <c:layout>
                <c:manualLayout>
                  <c:x val="7.756199764281628E-2"/>
                  <c:y val="3.83260344046874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37-4F19-80EF-3F6DCDBD9019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'Résumé de la semaine'!$B$3:$B$16</c:f>
              <c:strCache>
                <c:ptCount val="14"/>
                <c:pt idx="0">
                  <c:v>Intervention (ticketing)</c:v>
                </c:pt>
                <c:pt idx="1">
                  <c:v>Ipad</c:v>
                </c:pt>
                <c:pt idx="2">
                  <c:v>Check Salle</c:v>
                </c:pt>
                <c:pt idx="3">
                  <c:v>RMA</c:v>
                </c:pt>
                <c:pt idx="4">
                  <c:v>Audio Visuel</c:v>
                </c:pt>
                <c:pt idx="5">
                  <c:v>PC voyager/participant</c:v>
                </c:pt>
                <c:pt idx="6">
                  <c:v>Documentation</c:v>
                </c:pt>
                <c:pt idx="7">
                  <c:v>Acquisition connaissances</c:v>
                </c:pt>
                <c:pt idx="8">
                  <c:v>Intervention (chez l'IT)</c:v>
                </c:pt>
                <c:pt idx="9">
                  <c:v>Autres</c:v>
                </c:pt>
                <c:pt idx="10">
                  <c:v>Meeting</c:v>
                </c:pt>
                <c:pt idx="11">
                  <c:v>Excel</c:v>
                </c:pt>
                <c:pt idx="12">
                  <c:v>Installation</c:v>
                </c:pt>
                <c:pt idx="13">
                  <c:v>PowerPoint</c:v>
                </c:pt>
              </c:strCache>
            </c:strRef>
          </c:cat>
          <c:val>
            <c:numRef>
              <c:f>'Résumé de la semaine'!$C$3:$C$16</c:f>
              <c:numCache>
                <c:formatCode>[$-F400]h:mm:ss\ AM/PM</c:formatCode>
                <c:ptCount val="14"/>
                <c:pt idx="0">
                  <c:v>6.5972222222222224E-2</c:v>
                </c:pt>
                <c:pt idx="1">
                  <c:v>0.70833333333333326</c:v>
                </c:pt>
                <c:pt idx="2">
                  <c:v>5.5555555555555552E-2</c:v>
                </c:pt>
                <c:pt idx="4">
                  <c:v>0.16319444444444442</c:v>
                </c:pt>
                <c:pt idx="5">
                  <c:v>0.2048611111111111</c:v>
                </c:pt>
                <c:pt idx="8">
                  <c:v>0.13194444444444445</c:v>
                </c:pt>
                <c:pt idx="9">
                  <c:v>0.1875</c:v>
                </c:pt>
                <c:pt idx="11">
                  <c:v>4.8611111111111112E-2</c:v>
                </c:pt>
                <c:pt idx="12">
                  <c:v>0.125</c:v>
                </c:pt>
                <c:pt idx="13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8-4F1D-A9EB-8975FF5F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Lundi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13503065925322"/>
          <c:y val="0.12551138439827123"/>
          <c:w val="0.71005970672462893"/>
          <c:h val="0.79222003642420968"/>
        </c:manualLayout>
      </c:layout>
      <c:pieChart>
        <c:varyColors val="1"/>
        <c:ser>
          <c:idx val="0"/>
          <c:order val="0"/>
          <c:spPr>
            <a:ln w="25400" cmpd="sng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B8F2-43AF-9184-D281030244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B8F2-43AF-9184-D281030244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B8F2-43AF-9184-D281030244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B8F2-43AF-9184-D281030244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B8F2-43AF-9184-D281030244F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B-B8F2-43AF-9184-D281030244F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D-B8F2-43AF-9184-D281030244F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F-B8F2-43AF-9184-D281030244F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1-B8F2-43AF-9184-D281030244F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3-B8F2-43AF-9184-D281030244F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5-9F72-40C8-81B5-9F6C54FDC74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7-9F72-40C8-81B5-9F6C54FDC74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Lundi!$B$5:$B$16</c:f>
              <c:strCache>
                <c:ptCount val="12"/>
                <c:pt idx="0">
                  <c:v>Intervention (ticketing)</c:v>
                </c:pt>
                <c:pt idx="1">
                  <c:v>Ipad</c:v>
                </c:pt>
                <c:pt idx="2">
                  <c:v>PowerPoint</c:v>
                </c:pt>
                <c:pt idx="3">
                  <c:v>RMA</c:v>
                </c:pt>
                <c:pt idx="4">
                  <c:v>Audio Visuel</c:v>
                </c:pt>
                <c:pt idx="5">
                  <c:v>PC voyager/participant</c:v>
                </c:pt>
                <c:pt idx="6">
                  <c:v>Installation</c:v>
                </c:pt>
                <c:pt idx="7">
                  <c:v>Rangement</c:v>
                </c:pt>
                <c:pt idx="8">
                  <c:v>Intervention (chez l'IT)</c:v>
                </c:pt>
                <c:pt idx="9">
                  <c:v>Autres</c:v>
                </c:pt>
                <c:pt idx="10">
                  <c:v>Meeting</c:v>
                </c:pt>
                <c:pt idx="11">
                  <c:v>Excel</c:v>
                </c:pt>
              </c:strCache>
            </c:strRef>
          </c:cat>
          <c:val>
            <c:numRef>
              <c:f>Lundi!$D$5:$D$16</c:f>
              <c:numCache>
                <c:formatCode>[$-F400]h:mm:ss\ AM/PM</c:formatCode>
                <c:ptCount val="12"/>
                <c:pt idx="0">
                  <c:v>5.2083333333333336E-2</c:v>
                </c:pt>
                <c:pt idx="1">
                  <c:v>5.5555555555555552E-2</c:v>
                </c:pt>
                <c:pt idx="2">
                  <c:v>1.0416666666666666E-2</c:v>
                </c:pt>
                <c:pt idx="4">
                  <c:v>1.7361111111111112E-2</c:v>
                </c:pt>
                <c:pt idx="5">
                  <c:v>2.7777777777777776E-2</c:v>
                </c:pt>
                <c:pt idx="6">
                  <c:v>5.5555555555555552E-2</c:v>
                </c:pt>
                <c:pt idx="8">
                  <c:v>4.5138888888888888E-2</c:v>
                </c:pt>
                <c:pt idx="9">
                  <c:v>4.1666666666666664E-2</c:v>
                </c:pt>
                <c:pt idx="11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F2-43AF-9184-D2810302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Mardi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47-4D86-9810-D02C472F56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47-4D86-9810-D02C472F56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47-4D86-9810-D02C472F56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47-4D86-9810-D02C472F56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47-4D86-9810-D02C472F56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19F-4A68-996D-42636043D5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19F-4A68-996D-42636043D5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19F-4A68-996D-42636043D5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19F-4A68-996D-42636043D5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19F-4A68-996D-42636043D5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DAA-46A4-AA1F-C7CB42CF94E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DAA-46A4-AA1F-C7CB42CF94E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Mardi!$B$6:$B$17</c:f>
              <c:strCache>
                <c:ptCount val="12"/>
                <c:pt idx="0">
                  <c:v>Intervention (ticketing)</c:v>
                </c:pt>
                <c:pt idx="1">
                  <c:v>Ipad</c:v>
                </c:pt>
                <c:pt idx="2">
                  <c:v>Excel</c:v>
                </c:pt>
                <c:pt idx="3">
                  <c:v>Rangement</c:v>
                </c:pt>
                <c:pt idx="4">
                  <c:v>Audio Visuel</c:v>
                </c:pt>
                <c:pt idx="5">
                  <c:v>PC voyager/participant</c:v>
                </c:pt>
                <c:pt idx="6">
                  <c:v>Documentation</c:v>
                </c:pt>
                <c:pt idx="7">
                  <c:v>PowerPoint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Meeting</c:v>
                </c:pt>
                <c:pt idx="11">
                  <c:v>autres</c:v>
                </c:pt>
              </c:strCache>
            </c:strRef>
          </c:cat>
          <c:val>
            <c:numRef>
              <c:f>Mardi!$D$6:$D$17</c:f>
              <c:numCache>
                <c:formatCode>[$-F400]h:mm:ss\ AM/PM</c:formatCode>
                <c:ptCount val="12"/>
                <c:pt idx="1">
                  <c:v>0.17708333333333334</c:v>
                </c:pt>
                <c:pt idx="5">
                  <c:v>6.5972222222222224E-2</c:v>
                </c:pt>
                <c:pt idx="8">
                  <c:v>4.1666666666666664E-2</c:v>
                </c:pt>
                <c:pt idx="9">
                  <c:v>5.2083333333333336E-2</c:v>
                </c:pt>
                <c:pt idx="11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47-4D86-9810-D02C472F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Mercredi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8E-4D85-951C-0CA738164B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E-4D85-951C-0CA738164B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E-4D85-951C-0CA738164B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8E-4D85-951C-0CA738164B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8E-4D85-951C-0CA738164B9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BA-4489-BC56-478FAB2E48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BA-4489-BC56-478FAB2E48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BA-4489-BC56-478FAB2E486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BA-4489-BC56-478FAB2E486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BA-4489-BC56-478FAB2E486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BB2-43AF-9380-FDD8BBD9BEA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Mercredi!$B$6:$B$16</c:f>
              <c:strCache>
                <c:ptCount val="11"/>
                <c:pt idx="0">
                  <c:v>Intervention (ticketing)</c:v>
                </c:pt>
                <c:pt idx="1">
                  <c:v>Rangement</c:v>
                </c:pt>
                <c:pt idx="2">
                  <c:v>Excel</c:v>
                </c:pt>
                <c:pt idx="3">
                  <c:v>Audio visuel</c:v>
                </c:pt>
                <c:pt idx="4">
                  <c:v>PC  voyager/participant</c:v>
                </c:pt>
                <c:pt idx="5">
                  <c:v>Autres</c:v>
                </c:pt>
                <c:pt idx="6">
                  <c:v>Ipad</c:v>
                </c:pt>
                <c:pt idx="7">
                  <c:v>PowerPoint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Documentation</c:v>
                </c:pt>
              </c:strCache>
            </c:strRef>
          </c:cat>
          <c:val>
            <c:numRef>
              <c:f>Mercredi!$D$6:$D$16</c:f>
              <c:numCache>
                <c:formatCode>[$-F400]h:mm:ss\ AM/PM</c:formatCode>
                <c:ptCount val="11"/>
                <c:pt idx="3">
                  <c:v>2.4305555555555556E-2</c:v>
                </c:pt>
                <c:pt idx="4">
                  <c:v>3.4722222222222224E-2</c:v>
                </c:pt>
                <c:pt idx="6">
                  <c:v>0.30208333333333331</c:v>
                </c:pt>
                <c:pt idx="7">
                  <c:v>2.4305555555555556E-2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8E-4D85-951C-0CA73816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Jeudi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8D-43B9-9CAC-70293E19AA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D-43B9-9CAC-70293E19AA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D-43B9-9CAC-70293E19AA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8D-43B9-9CAC-70293E19AA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8D-43B9-9CAC-70293E19AA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3D-4B3A-85B5-660FA53FC5E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3D-4B3A-85B5-660FA53FC5E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3D-4B3A-85B5-660FA53FC5E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3D-4B3A-85B5-660FA53FC5E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3D-4B3A-85B5-660FA53FC5E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6A-46D1-AEBE-7BBF29220A7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Jeudi!$B$6:$B$16</c:f>
              <c:strCache>
                <c:ptCount val="11"/>
                <c:pt idx="0">
                  <c:v>Intervention(ticketing)</c:v>
                </c:pt>
                <c:pt idx="1">
                  <c:v>PC voyager/participant</c:v>
                </c:pt>
                <c:pt idx="2">
                  <c:v>PowerPoint</c:v>
                </c:pt>
                <c:pt idx="3">
                  <c:v>Excel</c:v>
                </c:pt>
                <c:pt idx="4">
                  <c:v>Audio Visuel</c:v>
                </c:pt>
                <c:pt idx="5">
                  <c:v>Rangement</c:v>
                </c:pt>
                <c:pt idx="6">
                  <c:v>Ipad</c:v>
                </c:pt>
                <c:pt idx="7">
                  <c:v>Documentation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Autres</c:v>
                </c:pt>
              </c:strCache>
            </c:strRef>
          </c:cat>
          <c:val>
            <c:numRef>
              <c:f>Jeudi!$D$6:$D$16</c:f>
              <c:numCache>
                <c:formatCode>[$-F400]h:mm:ss\ AM/PM</c:formatCode>
                <c:ptCount val="11"/>
                <c:pt idx="0">
                  <c:v>6.9444444444444441E-3</c:v>
                </c:pt>
                <c:pt idx="1">
                  <c:v>7.6388888888888895E-2</c:v>
                </c:pt>
                <c:pt idx="4">
                  <c:v>3.8194444444444441E-2</c:v>
                </c:pt>
                <c:pt idx="6">
                  <c:v>0.12847222222222224</c:v>
                </c:pt>
                <c:pt idx="8">
                  <c:v>3.4722222222222224E-2</c:v>
                </c:pt>
                <c:pt idx="10">
                  <c:v>5.9027777777777783E-2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8D-43B9-9CAC-70293E19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Vendredi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05-4AD6-959A-2A9069E451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05-4AD6-959A-2A9069E451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05-4AD6-959A-2A9069E451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05-4AD6-959A-2A9069E451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05-4AD6-959A-2A9069E451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4CD-4E2A-AFCA-0EDD01669C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4CD-4E2A-AFCA-0EDD01669CB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4CD-4E2A-AFCA-0EDD01669CB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4CD-4E2A-AFCA-0EDD01669CB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4CD-4E2A-AFCA-0EDD01669CB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27-406D-AC09-D8D426620F6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Vendredi!$B$6:$B$16</c:f>
              <c:strCache>
                <c:ptCount val="11"/>
                <c:pt idx="0">
                  <c:v>Intervention(ticketing)</c:v>
                </c:pt>
                <c:pt idx="1">
                  <c:v>PC voyager/participant</c:v>
                </c:pt>
                <c:pt idx="2">
                  <c:v>Check Salle</c:v>
                </c:pt>
                <c:pt idx="3">
                  <c:v>Excel</c:v>
                </c:pt>
                <c:pt idx="4">
                  <c:v>Audio Visuel</c:v>
                </c:pt>
                <c:pt idx="5">
                  <c:v>Rangement</c:v>
                </c:pt>
                <c:pt idx="6">
                  <c:v>Ipad</c:v>
                </c:pt>
                <c:pt idx="7">
                  <c:v>Powerpoint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Autres</c:v>
                </c:pt>
              </c:strCache>
            </c:strRef>
          </c:cat>
          <c:val>
            <c:numRef>
              <c:f>Vendredi!$D$6:$D$16</c:f>
              <c:numCache>
                <c:formatCode>[$-F400]h:mm:ss\ AM/PM</c:formatCode>
                <c:ptCount val="11"/>
                <c:pt idx="0">
                  <c:v>6.9444444444444441E-3</c:v>
                </c:pt>
                <c:pt idx="2">
                  <c:v>5.5555555555555552E-2</c:v>
                </c:pt>
                <c:pt idx="3">
                  <c:v>1.3888888888888888E-2</c:v>
                </c:pt>
                <c:pt idx="4">
                  <c:v>8.3333333333333329E-2</c:v>
                </c:pt>
                <c:pt idx="6">
                  <c:v>4.5138888888888888E-2</c:v>
                </c:pt>
                <c:pt idx="7">
                  <c:v>2.0833333333333332E-2</c:v>
                </c:pt>
                <c:pt idx="8">
                  <c:v>1.0416666666666666E-2</c:v>
                </c:pt>
                <c:pt idx="9">
                  <c:v>1.7361111111111112E-2</c:v>
                </c:pt>
                <c:pt idx="10">
                  <c:v>7.9861111111111105E-2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05-4AD6-959A-2A9069E4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213751</xdr:colOff>
      <xdr:row>1</xdr:row>
      <xdr:rowOff>4948</xdr:rowOff>
    </xdr:from>
    <xdr:to>
      <xdr:col>14</xdr:col>
      <xdr:colOff>283882</xdr:colOff>
      <xdr:row>24</xdr:row>
      <xdr:rowOff>175559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8E387DE-8CF9-4DD3-9A17-C4D8549A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225515</xdr:colOff>
      <xdr:row>0</xdr:row>
      <xdr:rowOff>157028</xdr:rowOff>
    </xdr:from>
    <xdr:to>
      <xdr:col>15</xdr:col>
      <xdr:colOff>256760</xdr:colOff>
      <xdr:row>22</xdr:row>
      <xdr:rowOff>173936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9C6D9516-C1A4-4B8A-AC37-CAB63419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273788</xdr:colOff>
      <xdr:row>1</xdr:row>
      <xdr:rowOff>3234</xdr:rowOff>
    </xdr:from>
    <xdr:to>
      <xdr:col>14</xdr:col>
      <xdr:colOff>285750</xdr:colOff>
      <xdr:row>23</xdr:row>
      <xdr:rowOff>85725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5D854C20-E91F-4CBF-9FA9-DA314AD1E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417447</xdr:colOff>
      <xdr:row>0</xdr:row>
      <xdr:rowOff>102882</xdr:rowOff>
    </xdr:from>
    <xdr:to>
      <xdr:col>14</xdr:col>
      <xdr:colOff>161925</xdr:colOff>
      <xdr:row>17</xdr:row>
      <xdr:rowOff>114301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9A596371-50CC-464C-A93D-487BDD87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482750</xdr:colOff>
      <xdr:row>2</xdr:row>
      <xdr:rowOff>70537</xdr:rowOff>
    </xdr:from>
    <xdr:to>
      <xdr:col>12</xdr:col>
      <xdr:colOff>523874</xdr:colOff>
      <xdr:row>29</xdr:row>
      <xdr:rowOff>38100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68BF470F-3A15-421E-847D-668B4546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584406</xdr:colOff>
      <xdr:row>2</xdr:row>
      <xdr:rowOff>95441</xdr:rowOff>
    </xdr:from>
    <xdr:to>
      <xdr:col>11</xdr:col>
      <xdr:colOff>657225</xdr:colOff>
      <xdr:row>20</xdr:row>
      <xdr:rowOff>104774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C6757036-CBD6-41D9-99AA-486E246D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03D8-C251-4269-BA1D-FE4378604C07}">
  <dimension ref="B1:F36"/>
  <sheetViews>
    <sheetView tabSelected="1" zoomScale="145" zoomScaleNormal="145" workbookViewId="0">
      <selection activeCell="G30" sqref="G30"/>
    </sheetView>
  </sheetViews>
  <sheetFormatPr defaultColWidth="11.42578125" defaultRowHeight="15" x14ac:dyDescent="0.25"/>
  <cols>
    <col min="2" max="2" width="25.28515625" customWidth="1"/>
    <col min="8" max="8" width="24.140625" customWidth="1"/>
  </cols>
  <sheetData>
    <row r="1" spans="2:3" ht="15.75" thickBot="1" x14ac:dyDescent="0.3"/>
    <row r="2" spans="2:3" ht="19.5" thickTop="1" x14ac:dyDescent="0.3">
      <c r="B2" s="32" t="s">
        <v>19</v>
      </c>
      <c r="C2" s="33" t="s">
        <v>18</v>
      </c>
    </row>
    <row r="3" spans="2:3" x14ac:dyDescent="0.25">
      <c r="B3" s="30" t="s">
        <v>22</v>
      </c>
      <c r="C3" s="34">
        <f>SUM(Lundi!D5,Jeudi!D6,Vendredi!D6)</f>
        <v>6.5972222222222224E-2</v>
      </c>
    </row>
    <row r="4" spans="2:3" x14ac:dyDescent="0.25">
      <c r="B4" s="30" t="s">
        <v>5</v>
      </c>
      <c r="C4" s="34">
        <f>SUM(Lundi!D6,Mardi!D7,Mercredi!D12,Jeudi!D12,Vendredi!D12)</f>
        <v>0.70833333333333326</v>
      </c>
    </row>
    <row r="5" spans="2:3" x14ac:dyDescent="0.25">
      <c r="B5" s="30" t="s">
        <v>25</v>
      </c>
      <c r="C5" s="34">
        <f>SUM(Vendredi!D8)</f>
        <v>5.5555555555555552E-2</v>
      </c>
    </row>
    <row r="6" spans="2:3" x14ac:dyDescent="0.25">
      <c r="B6" s="30" t="s">
        <v>6</v>
      </c>
      <c r="C6" s="34"/>
    </row>
    <row r="7" spans="2:3" x14ac:dyDescent="0.25">
      <c r="B7" s="30" t="s">
        <v>7</v>
      </c>
      <c r="C7" s="34">
        <f>SUM(Lundi!D9,Mercredi!D9,Jeudi!D10,Vendredi!D10)</f>
        <v>0.16319444444444442</v>
      </c>
    </row>
    <row r="8" spans="2:3" x14ac:dyDescent="0.25">
      <c r="B8" s="30" t="s">
        <v>12</v>
      </c>
      <c r="C8" s="34">
        <f>SUM(Lundi!D10,Mardi!D11,Mercredi!D10,Jeudi!D7)</f>
        <v>0.2048611111111111</v>
      </c>
    </row>
    <row r="9" spans="2:3" x14ac:dyDescent="0.25">
      <c r="B9" s="30" t="s">
        <v>13</v>
      </c>
      <c r="C9" s="34"/>
    </row>
    <row r="10" spans="2:3" x14ac:dyDescent="0.25">
      <c r="B10" s="30" t="s">
        <v>14</v>
      </c>
      <c r="C10" s="34"/>
    </row>
    <row r="11" spans="2:3" x14ac:dyDescent="0.25">
      <c r="B11" s="30" t="s">
        <v>21</v>
      </c>
      <c r="C11" s="34">
        <f>SUM(Lundi!D13,Mardi!D14,Jeudi!D14,Vendredi!D14)</f>
        <v>0.13194444444444445</v>
      </c>
    </row>
    <row r="12" spans="2:3" x14ac:dyDescent="0.25">
      <c r="B12" s="30" t="s">
        <v>27</v>
      </c>
      <c r="C12" s="34">
        <f>SUM(Lundi!D14,Mardi!D17,Jeudi!D16,Vendredi!D16)</f>
        <v>0.1875</v>
      </c>
    </row>
    <row r="13" spans="2:3" x14ac:dyDescent="0.25">
      <c r="B13" s="30" t="s">
        <v>17</v>
      </c>
      <c r="C13" s="34"/>
    </row>
    <row r="14" spans="2:3" x14ac:dyDescent="0.25">
      <c r="B14" s="30" t="s">
        <v>20</v>
      </c>
      <c r="C14" s="34">
        <f>SUM(Lundi!D16,Vendredi!D9)</f>
        <v>4.8611111111111112E-2</v>
      </c>
    </row>
    <row r="15" spans="2:3" x14ac:dyDescent="0.25">
      <c r="B15" s="30" t="s">
        <v>15</v>
      </c>
      <c r="C15" s="34">
        <f>SUM(Lundi!D11,Mardi!D15,Vendredi!D15)</f>
        <v>0.125</v>
      </c>
    </row>
    <row r="16" spans="2:3" x14ac:dyDescent="0.25">
      <c r="B16" s="30" t="s">
        <v>32</v>
      </c>
      <c r="C16" s="34">
        <f>SUM(Lundi!D7,Mercredi!D13,Vendredi!D13)</f>
        <v>5.5555555555555552E-2</v>
      </c>
    </row>
    <row r="17" spans="2:6" ht="15.75" thickBot="1" x14ac:dyDescent="0.3">
      <c r="B17" s="31" t="s">
        <v>30</v>
      </c>
      <c r="C17" s="35"/>
    </row>
    <row r="18" spans="2:6" ht="16.5" thickTop="1" thickBot="1" x14ac:dyDescent="0.3">
      <c r="B18" s="31" t="s">
        <v>28</v>
      </c>
      <c r="C18" s="36">
        <f>SUM(C3:C17)</f>
        <v>1.7465277777777777</v>
      </c>
    </row>
    <row r="19" spans="2:6" ht="15.75" thickTop="1" x14ac:dyDescent="0.25"/>
    <row r="21" spans="2:6" ht="14.85" customHeight="1" x14ac:dyDescent="0.25">
      <c r="B21" s="37" t="s">
        <v>67</v>
      </c>
      <c r="C21" s="37"/>
      <c r="D21" s="37"/>
      <c r="E21" s="37"/>
      <c r="F21" s="37"/>
    </row>
    <row r="22" spans="2:6" ht="14.85" customHeight="1" x14ac:dyDescent="0.25">
      <c r="B22" s="37"/>
      <c r="C22" s="37"/>
      <c r="D22" s="37"/>
      <c r="E22" s="37"/>
      <c r="F22" s="37"/>
    </row>
    <row r="23" spans="2:6" ht="14.85" customHeight="1" x14ac:dyDescent="0.25">
      <c r="B23" s="37"/>
      <c r="C23" s="37"/>
      <c r="D23" s="37"/>
      <c r="E23" s="37"/>
      <c r="F23" s="37"/>
    </row>
    <row r="24" spans="2:6" ht="14.85" customHeight="1" x14ac:dyDescent="0.25">
      <c r="B24" s="37"/>
      <c r="C24" s="37"/>
      <c r="D24" s="37"/>
      <c r="E24" s="37"/>
      <c r="F24" s="37"/>
    </row>
    <row r="25" spans="2:6" ht="14.85" customHeight="1" x14ac:dyDescent="0.25">
      <c r="B25" s="37"/>
      <c r="C25" s="37"/>
      <c r="D25" s="37"/>
      <c r="E25" s="37"/>
      <c r="F25" s="37"/>
    </row>
    <row r="26" spans="2:6" ht="14.85" customHeight="1" x14ac:dyDescent="0.25">
      <c r="B26" s="37"/>
      <c r="C26" s="37"/>
      <c r="D26" s="37"/>
      <c r="E26" s="37"/>
      <c r="F26" s="37"/>
    </row>
    <row r="27" spans="2:6" ht="14.85" customHeight="1" x14ac:dyDescent="0.25">
      <c r="B27" s="37"/>
      <c r="C27" s="37"/>
      <c r="D27" s="37"/>
      <c r="E27" s="37"/>
      <c r="F27" s="37"/>
    </row>
    <row r="28" spans="2:6" ht="14.85" customHeight="1" x14ac:dyDescent="0.25">
      <c r="B28" s="37"/>
      <c r="C28" s="37"/>
      <c r="D28" s="37"/>
      <c r="E28" s="37"/>
      <c r="F28" s="37"/>
    </row>
    <row r="29" spans="2:6" ht="15" customHeight="1" x14ac:dyDescent="0.25">
      <c r="B29" s="37"/>
      <c r="C29" s="37"/>
      <c r="D29" s="37"/>
      <c r="E29" s="37"/>
      <c r="F29" s="37"/>
    </row>
    <row r="30" spans="2:6" ht="15" customHeight="1" x14ac:dyDescent="0.25">
      <c r="B30" s="37"/>
      <c r="C30" s="37"/>
      <c r="D30" s="37"/>
      <c r="E30" s="37"/>
      <c r="F30" s="37"/>
    </row>
    <row r="31" spans="2:6" ht="15" customHeight="1" x14ac:dyDescent="0.25">
      <c r="B31" s="37"/>
      <c r="C31" s="37"/>
      <c r="D31" s="37"/>
      <c r="E31" s="37"/>
      <c r="F31" s="37"/>
    </row>
    <row r="32" spans="2:6" ht="15" customHeight="1" x14ac:dyDescent="0.25">
      <c r="B32" s="37"/>
      <c r="C32" s="37"/>
      <c r="D32" s="37"/>
      <c r="E32" s="37"/>
      <c r="F32" s="37"/>
    </row>
    <row r="33" spans="2:6" ht="15" customHeight="1" x14ac:dyDescent="0.25">
      <c r="B33" s="37"/>
      <c r="C33" s="37"/>
      <c r="D33" s="37"/>
      <c r="E33" s="37"/>
      <c r="F33" s="37"/>
    </row>
    <row r="34" spans="2:6" ht="15" customHeight="1" x14ac:dyDescent="0.25">
      <c r="B34" s="37"/>
      <c r="C34" s="37"/>
      <c r="D34" s="37"/>
      <c r="E34" s="37"/>
      <c r="F34" s="37"/>
    </row>
    <row r="35" spans="2:6" x14ac:dyDescent="0.25">
      <c r="B35" s="37"/>
      <c r="C35" s="37"/>
      <c r="D35" s="37"/>
      <c r="E35" s="37"/>
      <c r="F35" s="37"/>
    </row>
    <row r="36" spans="2:6" x14ac:dyDescent="0.25">
      <c r="B36" s="37"/>
      <c r="C36" s="37"/>
      <c r="D36" s="37"/>
      <c r="E36" s="37"/>
      <c r="F36" s="37"/>
    </row>
  </sheetData>
  <mergeCells count="1">
    <mergeCell ref="B21:F3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663C-6641-4F8A-93C7-146E7A44F891}">
  <dimension ref="B2:H19"/>
  <sheetViews>
    <sheetView zoomScaleNormal="100" workbookViewId="0">
      <selection activeCell="D4" sqref="D4"/>
    </sheetView>
  </sheetViews>
  <sheetFormatPr defaultColWidth="11.42578125" defaultRowHeight="15" x14ac:dyDescent="0.25"/>
  <cols>
    <col min="2" max="2" width="24.7109375" customWidth="1"/>
    <col min="3" max="3" width="100.28515625" style="6" customWidth="1"/>
    <col min="8" max="8" width="14.7109375" customWidth="1"/>
    <col min="9" max="9" width="17.140625" customWidth="1"/>
  </cols>
  <sheetData>
    <row r="2" spans="2:5" ht="15.75" thickBot="1" x14ac:dyDescent="0.3">
      <c r="B2" t="s">
        <v>10</v>
      </c>
      <c r="C2" s="5">
        <v>0.33333333333333331</v>
      </c>
    </row>
    <row r="3" spans="2:5" ht="30" thickTop="1" thickBot="1" x14ac:dyDescent="0.5">
      <c r="B3" s="38" t="s">
        <v>0</v>
      </c>
      <c r="C3" s="38"/>
      <c r="D3" s="38"/>
      <c r="E3" s="2"/>
    </row>
    <row r="4" spans="2:5" ht="20.25" thickTop="1" thickBot="1" x14ac:dyDescent="0.35">
      <c r="B4" s="20" t="s">
        <v>19</v>
      </c>
      <c r="C4" s="21" t="s">
        <v>16</v>
      </c>
      <c r="D4" s="20" t="s">
        <v>18</v>
      </c>
      <c r="E4" s="4"/>
    </row>
    <row r="5" spans="2:5" ht="60.75" thickTop="1" x14ac:dyDescent="0.25">
      <c r="B5" s="17" t="s">
        <v>22</v>
      </c>
      <c r="C5" s="18" t="s">
        <v>42</v>
      </c>
      <c r="D5" s="19">
        <v>5.2083333333333336E-2</v>
      </c>
      <c r="E5" s="1"/>
    </row>
    <row r="6" spans="2:5" ht="45" x14ac:dyDescent="0.25">
      <c r="B6" s="7" t="s">
        <v>5</v>
      </c>
      <c r="C6" s="8" t="s">
        <v>40</v>
      </c>
      <c r="D6" s="9">
        <v>5.5555555555555552E-2</v>
      </c>
      <c r="E6" s="1"/>
    </row>
    <row r="7" spans="2:5" x14ac:dyDescent="0.25">
      <c r="B7" s="7" t="s">
        <v>32</v>
      </c>
      <c r="C7" s="8" t="s">
        <v>38</v>
      </c>
      <c r="D7" s="9">
        <v>1.0416666666666666E-2</v>
      </c>
      <c r="E7" s="1"/>
    </row>
    <row r="8" spans="2:5" x14ac:dyDescent="0.25">
      <c r="B8" s="7" t="s">
        <v>6</v>
      </c>
      <c r="C8" s="8"/>
      <c r="D8" s="9"/>
      <c r="E8" s="1"/>
    </row>
    <row r="9" spans="2:5" x14ac:dyDescent="0.25">
      <c r="B9" s="7" t="s">
        <v>7</v>
      </c>
      <c r="C9" s="10" t="s">
        <v>39</v>
      </c>
      <c r="D9" s="9">
        <v>1.7361111111111112E-2</v>
      </c>
      <c r="E9" s="1"/>
    </row>
    <row r="10" spans="2:5" ht="30" x14ac:dyDescent="0.25">
      <c r="B10" s="7" t="s">
        <v>12</v>
      </c>
      <c r="C10" s="8" t="s">
        <v>34</v>
      </c>
      <c r="D10" s="11">
        <v>2.7777777777777776E-2</v>
      </c>
      <c r="E10" s="1"/>
    </row>
    <row r="11" spans="2:5" ht="30" x14ac:dyDescent="0.25">
      <c r="B11" s="7" t="s">
        <v>15</v>
      </c>
      <c r="C11" s="8" t="s">
        <v>36</v>
      </c>
      <c r="D11" s="11">
        <v>5.5555555555555552E-2</v>
      </c>
      <c r="E11" s="1"/>
    </row>
    <row r="12" spans="2:5" x14ac:dyDescent="0.25">
      <c r="B12" s="7" t="s">
        <v>30</v>
      </c>
      <c r="C12" s="8"/>
      <c r="D12" s="11"/>
      <c r="E12" s="1"/>
    </row>
    <row r="13" spans="2:5" ht="90" x14ac:dyDescent="0.25">
      <c r="B13" s="7" t="s">
        <v>21</v>
      </c>
      <c r="C13" s="8" t="s">
        <v>37</v>
      </c>
      <c r="D13" s="11">
        <v>4.5138888888888888E-2</v>
      </c>
      <c r="E13" s="1"/>
    </row>
    <row r="14" spans="2:5" ht="90" x14ac:dyDescent="0.25">
      <c r="B14" s="7" t="s">
        <v>27</v>
      </c>
      <c r="C14" s="8" t="s">
        <v>41</v>
      </c>
      <c r="D14" s="11">
        <v>4.1666666666666664E-2</v>
      </c>
      <c r="E14" s="1"/>
    </row>
    <row r="15" spans="2:5" x14ac:dyDescent="0.25">
      <c r="B15" s="7" t="s">
        <v>17</v>
      </c>
      <c r="C15" s="8"/>
      <c r="D15" s="11"/>
      <c r="E15" s="1"/>
    </row>
    <row r="16" spans="2:5" ht="30.75" thickBot="1" x14ac:dyDescent="0.3">
      <c r="B16" s="12" t="s">
        <v>20</v>
      </c>
      <c r="C16" s="13" t="s">
        <v>35</v>
      </c>
      <c r="D16" s="14">
        <v>3.4722222222222224E-2</v>
      </c>
    </row>
    <row r="17" spans="2:8" ht="20.25" thickTop="1" thickBot="1" x14ac:dyDescent="0.35">
      <c r="B17" s="15" t="s">
        <v>8</v>
      </c>
      <c r="C17" s="39">
        <f>SUM(D5:D16)</f>
        <v>0.34027777777777779</v>
      </c>
      <c r="D17" s="39"/>
    </row>
    <row r="18" spans="2:8" ht="15.75" thickTop="1" x14ac:dyDescent="0.25">
      <c r="D18" s="1"/>
      <c r="E18" s="1"/>
    </row>
    <row r="19" spans="2:8" x14ac:dyDescent="0.25">
      <c r="B19" t="s">
        <v>9</v>
      </c>
      <c r="C19" s="5">
        <f>IF(C17&gt;C2,C17-C2,0)</f>
        <v>6.9444444444444753E-3</v>
      </c>
      <c r="F19" s="1"/>
      <c r="G19" s="1"/>
      <c r="H19" s="1"/>
    </row>
  </sheetData>
  <mergeCells count="2">
    <mergeCell ref="B3:D3"/>
    <mergeCell ref="C17:D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3190-40E7-4E85-BBA3-B0BF2DF1F78F}">
  <dimension ref="B2:E20"/>
  <sheetViews>
    <sheetView zoomScaleNormal="100" workbookViewId="0">
      <selection activeCell="C49" sqref="C49"/>
    </sheetView>
  </sheetViews>
  <sheetFormatPr defaultColWidth="11.42578125" defaultRowHeight="15" x14ac:dyDescent="0.25"/>
  <cols>
    <col min="2" max="2" width="24.7109375" customWidth="1"/>
    <col min="3" max="3" width="89.5703125" customWidth="1"/>
    <col min="8" max="8" width="14.7109375" customWidth="1"/>
    <col min="9" max="9" width="17.140625" customWidth="1"/>
  </cols>
  <sheetData>
    <row r="2" spans="2:5" x14ac:dyDescent="0.25">
      <c r="B2" t="s">
        <v>10</v>
      </c>
      <c r="C2" s="1">
        <v>0.33333333333333331</v>
      </c>
    </row>
    <row r="3" spans="2:5" ht="15.75" thickBot="1" x14ac:dyDescent="0.3"/>
    <row r="4" spans="2:5" ht="30" thickTop="1" thickBot="1" x14ac:dyDescent="0.5">
      <c r="B4" s="38" t="s">
        <v>1</v>
      </c>
      <c r="C4" s="38"/>
      <c r="D4" s="38"/>
      <c r="E4" s="2"/>
    </row>
    <row r="5" spans="2:5" ht="20.25" thickTop="1" thickBot="1" x14ac:dyDescent="0.35">
      <c r="B5" s="20" t="s">
        <v>19</v>
      </c>
      <c r="C5" s="20" t="s">
        <v>16</v>
      </c>
      <c r="D5" s="20" t="s">
        <v>18</v>
      </c>
      <c r="E5" s="3"/>
    </row>
    <row r="6" spans="2:5" ht="15.75" thickTop="1" x14ac:dyDescent="0.25">
      <c r="B6" s="17" t="s">
        <v>22</v>
      </c>
      <c r="C6" s="24"/>
      <c r="D6" s="27"/>
    </row>
    <row r="7" spans="2:5" x14ac:dyDescent="0.25">
      <c r="B7" s="7" t="s">
        <v>5</v>
      </c>
      <c r="C7" s="23" t="s">
        <v>47</v>
      </c>
      <c r="D7" s="28">
        <v>0.17708333333333334</v>
      </c>
    </row>
    <row r="8" spans="2:5" x14ac:dyDescent="0.25">
      <c r="B8" s="7" t="s">
        <v>20</v>
      </c>
      <c r="C8" s="23"/>
      <c r="D8" s="28"/>
    </row>
    <row r="9" spans="2:5" x14ac:dyDescent="0.25">
      <c r="B9" s="7" t="s">
        <v>30</v>
      </c>
      <c r="C9" s="23"/>
      <c r="D9" s="28"/>
    </row>
    <row r="10" spans="2:5" x14ac:dyDescent="0.25">
      <c r="B10" s="7" t="s">
        <v>7</v>
      </c>
      <c r="C10" s="23"/>
      <c r="D10" s="28"/>
    </row>
    <row r="11" spans="2:5" ht="45" x14ac:dyDescent="0.25">
      <c r="B11" s="7" t="s">
        <v>12</v>
      </c>
      <c r="C11" s="25" t="s">
        <v>44</v>
      </c>
      <c r="D11" s="28">
        <v>6.5972222222222224E-2</v>
      </c>
    </row>
    <row r="12" spans="2:5" x14ac:dyDescent="0.25">
      <c r="B12" s="7" t="s">
        <v>13</v>
      </c>
      <c r="C12" s="25"/>
      <c r="D12" s="28"/>
    </row>
    <row r="13" spans="2:5" x14ac:dyDescent="0.25">
      <c r="B13" s="7" t="s">
        <v>32</v>
      </c>
      <c r="C13" s="25"/>
      <c r="D13" s="28"/>
    </row>
    <row r="14" spans="2:5" ht="60" x14ac:dyDescent="0.25">
      <c r="B14" s="7" t="s">
        <v>21</v>
      </c>
      <c r="C14" s="25" t="s">
        <v>46</v>
      </c>
      <c r="D14" s="28">
        <v>4.1666666666666664E-2</v>
      </c>
    </row>
    <row r="15" spans="2:5" x14ac:dyDescent="0.25">
      <c r="B15" s="7" t="s">
        <v>15</v>
      </c>
      <c r="C15" s="25" t="s">
        <v>45</v>
      </c>
      <c r="D15" s="28">
        <v>5.2083333333333336E-2</v>
      </c>
    </row>
    <row r="16" spans="2:5" x14ac:dyDescent="0.25">
      <c r="B16" s="7" t="s">
        <v>17</v>
      </c>
      <c r="C16" s="25"/>
      <c r="D16" s="28"/>
    </row>
    <row r="17" spans="2:4" ht="15.75" thickBot="1" x14ac:dyDescent="0.3">
      <c r="B17" s="16" t="s">
        <v>23</v>
      </c>
      <c r="C17" s="26" t="s">
        <v>43</v>
      </c>
      <c r="D17" s="29">
        <v>6.9444444444444441E-3</v>
      </c>
    </row>
    <row r="18" spans="2:4" ht="20.25" thickTop="1" thickBot="1" x14ac:dyDescent="0.35">
      <c r="B18" s="15" t="s">
        <v>8</v>
      </c>
      <c r="C18" s="39">
        <f>SUM(D6:D17)</f>
        <v>0.34375</v>
      </c>
      <c r="D18" s="39"/>
    </row>
    <row r="19" spans="2:4" ht="15.75" thickTop="1" x14ac:dyDescent="0.25"/>
    <row r="20" spans="2:4" x14ac:dyDescent="0.25">
      <c r="B20" t="s">
        <v>9</v>
      </c>
      <c r="C20" s="1">
        <f>IF(C18&gt;C2,C18-C2,0)</f>
        <v>1.0416666666666685E-2</v>
      </c>
    </row>
  </sheetData>
  <mergeCells count="2">
    <mergeCell ref="B4:D4"/>
    <mergeCell ref="C18:D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92B0-CD36-4638-9419-DEC18F30F2BE}">
  <dimension ref="A2:E20"/>
  <sheetViews>
    <sheetView zoomScaleNormal="100" workbookViewId="0">
      <selection activeCell="D11" sqref="D11"/>
    </sheetView>
  </sheetViews>
  <sheetFormatPr defaultColWidth="11.42578125" defaultRowHeight="15" x14ac:dyDescent="0.25"/>
  <cols>
    <col min="2" max="2" width="24.140625" customWidth="1"/>
    <col min="3" max="3" width="92.42578125" customWidth="1"/>
    <col min="8" max="8" width="14.7109375" customWidth="1"/>
    <col min="9" max="9" width="17.140625" customWidth="1"/>
  </cols>
  <sheetData>
    <row r="2" spans="1:5" x14ac:dyDescent="0.25">
      <c r="B2" t="s">
        <v>10</v>
      </c>
      <c r="C2" s="1">
        <v>0.33333333333333331</v>
      </c>
    </row>
    <row r="3" spans="1:5" ht="15.75" thickBot="1" x14ac:dyDescent="0.3"/>
    <row r="4" spans="1:5" ht="30" thickTop="1" thickBot="1" x14ac:dyDescent="0.5">
      <c r="B4" s="38" t="s">
        <v>2</v>
      </c>
      <c r="C4" s="38"/>
      <c r="D4" s="38"/>
    </row>
    <row r="5" spans="1:5" ht="20.25" thickTop="1" thickBot="1" x14ac:dyDescent="0.35">
      <c r="B5" s="20" t="s">
        <v>19</v>
      </c>
      <c r="C5" s="20" t="s">
        <v>16</v>
      </c>
      <c r="D5" s="20" t="s">
        <v>18</v>
      </c>
      <c r="E5" s="3"/>
    </row>
    <row r="6" spans="1:5" ht="15.75" thickTop="1" x14ac:dyDescent="0.25">
      <c r="B6" s="17" t="s">
        <v>22</v>
      </c>
      <c r="C6" s="24"/>
      <c r="D6" s="22"/>
    </row>
    <row r="7" spans="1:5" x14ac:dyDescent="0.25">
      <c r="B7" s="7" t="s">
        <v>30</v>
      </c>
      <c r="C7" s="23"/>
      <c r="D7" s="11"/>
    </row>
    <row r="8" spans="1:5" x14ac:dyDescent="0.25">
      <c r="A8" t="s">
        <v>11</v>
      </c>
      <c r="B8" s="7" t="s">
        <v>20</v>
      </c>
      <c r="C8" s="23"/>
      <c r="D8" s="11"/>
    </row>
    <row r="9" spans="1:5" ht="30" x14ac:dyDescent="0.25">
      <c r="B9" s="7" t="s">
        <v>31</v>
      </c>
      <c r="C9" s="23" t="s">
        <v>49</v>
      </c>
      <c r="D9" s="11">
        <v>2.4305555555555556E-2</v>
      </c>
    </row>
    <row r="10" spans="1:5" x14ac:dyDescent="0.25">
      <c r="B10" s="7" t="s">
        <v>29</v>
      </c>
      <c r="C10" s="23" t="s">
        <v>48</v>
      </c>
      <c r="D10" s="11">
        <v>3.4722222222222224E-2</v>
      </c>
    </row>
    <row r="11" spans="1:5" x14ac:dyDescent="0.25">
      <c r="B11" s="7" t="s">
        <v>27</v>
      </c>
      <c r="C11" s="25"/>
      <c r="D11" s="11"/>
    </row>
    <row r="12" spans="1:5" x14ac:dyDescent="0.25">
      <c r="B12" s="7" t="s">
        <v>5</v>
      </c>
      <c r="C12" s="25" t="s">
        <v>51</v>
      </c>
      <c r="D12" s="11">
        <v>0.30208333333333331</v>
      </c>
    </row>
    <row r="13" spans="1:5" x14ac:dyDescent="0.25">
      <c r="B13" s="7" t="s">
        <v>32</v>
      </c>
      <c r="C13" s="25" t="s">
        <v>50</v>
      </c>
      <c r="D13" s="11">
        <v>2.4305555555555556E-2</v>
      </c>
    </row>
    <row r="14" spans="1:5" x14ac:dyDescent="0.25">
      <c r="B14" s="7" t="s">
        <v>24</v>
      </c>
      <c r="C14" s="25"/>
      <c r="D14" s="11"/>
    </row>
    <row r="15" spans="1:5" x14ac:dyDescent="0.25">
      <c r="B15" s="7" t="s">
        <v>15</v>
      </c>
      <c r="C15" s="25"/>
      <c r="D15" s="11"/>
    </row>
    <row r="16" spans="1:5" ht="15.75" thickBot="1" x14ac:dyDescent="0.3">
      <c r="B16" s="12" t="s">
        <v>13</v>
      </c>
      <c r="C16" s="13"/>
      <c r="D16" s="14"/>
    </row>
    <row r="17" spans="2:4" ht="20.25" thickTop="1" thickBot="1" x14ac:dyDescent="0.35">
      <c r="B17" s="15" t="s">
        <v>8</v>
      </c>
      <c r="C17" s="39">
        <f>SUM(D6:D16)</f>
        <v>0.38541666666666669</v>
      </c>
      <c r="D17" s="39"/>
    </row>
    <row r="18" spans="2:4" ht="15.75" thickTop="1" x14ac:dyDescent="0.25"/>
    <row r="20" spans="2:4" x14ac:dyDescent="0.25">
      <c r="B20" t="s">
        <v>9</v>
      </c>
      <c r="C20" s="1">
        <f>IF(C17&gt;C2,C17-C2,0)</f>
        <v>5.208333333333337E-2</v>
      </c>
    </row>
  </sheetData>
  <mergeCells count="2">
    <mergeCell ref="B4:D4"/>
    <mergeCell ref="C17:D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0D2E-DF2C-46FF-88AF-6B2EDFD4B8A9}">
  <dimension ref="A2:D20"/>
  <sheetViews>
    <sheetView zoomScaleNormal="100" workbookViewId="0">
      <selection activeCell="E7" sqref="E7"/>
    </sheetView>
  </sheetViews>
  <sheetFormatPr defaultColWidth="11.42578125" defaultRowHeight="15" x14ac:dyDescent="0.25"/>
  <cols>
    <col min="2" max="2" width="24.140625" customWidth="1"/>
    <col min="3" max="3" width="88.140625" customWidth="1"/>
    <col min="8" max="8" width="14.7109375" customWidth="1"/>
    <col min="9" max="9" width="17.140625" customWidth="1"/>
  </cols>
  <sheetData>
    <row r="2" spans="1:4" x14ac:dyDescent="0.25">
      <c r="B2" t="s">
        <v>10</v>
      </c>
      <c r="C2" s="1">
        <v>0.33333333333333331</v>
      </c>
    </row>
    <row r="3" spans="1:4" ht="15.75" thickBot="1" x14ac:dyDescent="0.3"/>
    <row r="4" spans="1:4" ht="30" thickTop="1" thickBot="1" x14ac:dyDescent="0.5">
      <c r="B4" s="38" t="s">
        <v>3</v>
      </c>
      <c r="C4" s="38"/>
      <c r="D4" s="38"/>
    </row>
    <row r="5" spans="1:4" ht="20.25" thickTop="1" thickBot="1" x14ac:dyDescent="0.35">
      <c r="B5" s="20" t="s">
        <v>19</v>
      </c>
      <c r="C5" s="20" t="s">
        <v>16</v>
      </c>
      <c r="D5" s="20" t="s">
        <v>18</v>
      </c>
    </row>
    <row r="6" spans="1:4" ht="15.75" thickTop="1" x14ac:dyDescent="0.25">
      <c r="B6" s="17" t="s">
        <v>26</v>
      </c>
      <c r="C6" s="24" t="s">
        <v>55</v>
      </c>
      <c r="D6" s="22">
        <v>6.9444444444444441E-3</v>
      </c>
    </row>
    <row r="7" spans="1:4" x14ac:dyDescent="0.25">
      <c r="B7" s="7" t="s">
        <v>12</v>
      </c>
      <c r="C7" s="23" t="s">
        <v>52</v>
      </c>
      <c r="D7" s="11">
        <v>7.6388888888888895E-2</v>
      </c>
    </row>
    <row r="8" spans="1:4" x14ac:dyDescent="0.25">
      <c r="A8" t="s">
        <v>11</v>
      </c>
      <c r="B8" s="7" t="s">
        <v>32</v>
      </c>
      <c r="C8" s="23"/>
      <c r="D8" s="11"/>
    </row>
    <row r="9" spans="1:4" x14ac:dyDescent="0.25">
      <c r="B9" s="7" t="s">
        <v>20</v>
      </c>
      <c r="C9" s="23"/>
      <c r="D9" s="11"/>
    </row>
    <row r="10" spans="1:4" ht="60" x14ac:dyDescent="0.25">
      <c r="B10" s="7" t="s">
        <v>7</v>
      </c>
      <c r="C10" s="23" t="s">
        <v>57</v>
      </c>
      <c r="D10" s="11">
        <v>3.8194444444444441E-2</v>
      </c>
    </row>
    <row r="11" spans="1:4" x14ac:dyDescent="0.25">
      <c r="B11" s="7" t="s">
        <v>30</v>
      </c>
      <c r="C11" s="25"/>
      <c r="D11" s="11"/>
    </row>
    <row r="12" spans="1:4" ht="45" x14ac:dyDescent="0.25">
      <c r="B12" s="7" t="s">
        <v>5</v>
      </c>
      <c r="C12" s="25" t="s">
        <v>53</v>
      </c>
      <c r="D12" s="11">
        <v>0.12847222222222224</v>
      </c>
    </row>
    <row r="13" spans="1:4" x14ac:dyDescent="0.25">
      <c r="B13" s="7" t="s">
        <v>13</v>
      </c>
      <c r="C13" s="25"/>
      <c r="D13" s="11"/>
    </row>
    <row r="14" spans="1:4" ht="75" x14ac:dyDescent="0.25">
      <c r="B14" s="7" t="s">
        <v>24</v>
      </c>
      <c r="C14" s="25" t="s">
        <v>56</v>
      </c>
      <c r="D14" s="11">
        <v>3.4722222222222224E-2</v>
      </c>
    </row>
    <row r="15" spans="1:4" x14ac:dyDescent="0.25">
      <c r="B15" s="7" t="s">
        <v>15</v>
      </c>
      <c r="C15" s="25"/>
      <c r="D15" s="11"/>
    </row>
    <row r="16" spans="1:4" ht="45.75" thickBot="1" x14ac:dyDescent="0.3">
      <c r="B16" s="12" t="s">
        <v>27</v>
      </c>
      <c r="C16" s="13" t="s">
        <v>54</v>
      </c>
      <c r="D16" s="14">
        <v>5.9027777777777783E-2</v>
      </c>
    </row>
    <row r="17" spans="2:4" ht="20.25" thickTop="1" thickBot="1" x14ac:dyDescent="0.35">
      <c r="B17" s="15" t="s">
        <v>8</v>
      </c>
      <c r="C17" s="39">
        <f>SUM(D6:D16)</f>
        <v>0.34375</v>
      </c>
      <c r="D17" s="39"/>
    </row>
    <row r="18" spans="2:4" ht="15.75" thickTop="1" x14ac:dyDescent="0.25"/>
    <row r="20" spans="2:4" x14ac:dyDescent="0.25">
      <c r="B20" t="s">
        <v>9</v>
      </c>
      <c r="C20" s="1">
        <f>IF(C17&gt;C2,C17-C2,0)</f>
        <v>1.0416666666666685E-2</v>
      </c>
    </row>
  </sheetData>
  <mergeCells count="2">
    <mergeCell ref="B4:D4"/>
    <mergeCell ref="C17:D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C1D8-ADAD-4649-9559-414264B70E9A}">
  <dimension ref="A2:D20"/>
  <sheetViews>
    <sheetView zoomScale="115" zoomScaleNormal="115" workbookViewId="0">
      <selection activeCell="D9" sqref="D9"/>
    </sheetView>
  </sheetViews>
  <sheetFormatPr defaultColWidth="11.42578125" defaultRowHeight="15" x14ac:dyDescent="0.25"/>
  <cols>
    <col min="2" max="2" width="24.28515625" customWidth="1"/>
    <col min="3" max="3" width="89" customWidth="1"/>
    <col min="8" max="8" width="14.7109375" customWidth="1"/>
    <col min="9" max="9" width="17.140625" customWidth="1"/>
  </cols>
  <sheetData>
    <row r="2" spans="1:4" x14ac:dyDescent="0.25">
      <c r="B2" t="s">
        <v>10</v>
      </c>
      <c r="C2" s="1">
        <v>0.33333333333333331</v>
      </c>
    </row>
    <row r="3" spans="1:4" ht="15.75" thickBot="1" x14ac:dyDescent="0.3"/>
    <row r="4" spans="1:4" ht="30" thickTop="1" thickBot="1" x14ac:dyDescent="0.5">
      <c r="B4" s="38" t="s">
        <v>4</v>
      </c>
      <c r="C4" s="38"/>
      <c r="D4" s="38"/>
    </row>
    <row r="5" spans="1:4" ht="20.25" thickTop="1" thickBot="1" x14ac:dyDescent="0.35">
      <c r="B5" s="20" t="s">
        <v>19</v>
      </c>
      <c r="C5" s="20" t="s">
        <v>16</v>
      </c>
      <c r="D5" s="20" t="s">
        <v>18</v>
      </c>
    </row>
    <row r="6" spans="1:4" ht="15.75" thickTop="1" x14ac:dyDescent="0.25">
      <c r="B6" s="17" t="s">
        <v>26</v>
      </c>
      <c r="C6" s="24" t="s">
        <v>59</v>
      </c>
      <c r="D6" s="22">
        <v>6.9444444444444441E-3</v>
      </c>
    </row>
    <row r="7" spans="1:4" x14ac:dyDescent="0.25">
      <c r="B7" s="7" t="s">
        <v>12</v>
      </c>
      <c r="C7" s="23"/>
      <c r="D7" s="11"/>
    </row>
    <row r="8" spans="1:4" x14ac:dyDescent="0.25">
      <c r="A8" t="s">
        <v>11</v>
      </c>
      <c r="B8" s="7" t="s">
        <v>25</v>
      </c>
      <c r="C8" s="23" t="s">
        <v>64</v>
      </c>
      <c r="D8" s="11">
        <v>5.5555555555555552E-2</v>
      </c>
    </row>
    <row r="9" spans="1:4" ht="30" x14ac:dyDescent="0.25">
      <c r="B9" s="7" t="s">
        <v>20</v>
      </c>
      <c r="C9" s="23" t="s">
        <v>58</v>
      </c>
      <c r="D9" s="11">
        <v>1.3888888888888888E-2</v>
      </c>
    </row>
    <row r="10" spans="1:4" ht="60" x14ac:dyDescent="0.25">
      <c r="B10" s="7" t="s">
        <v>7</v>
      </c>
      <c r="C10" s="23" t="s">
        <v>65</v>
      </c>
      <c r="D10" s="11">
        <v>8.3333333333333329E-2</v>
      </c>
    </row>
    <row r="11" spans="1:4" x14ac:dyDescent="0.25">
      <c r="B11" s="7" t="s">
        <v>30</v>
      </c>
      <c r="C11" s="25"/>
      <c r="D11" s="11"/>
    </row>
    <row r="12" spans="1:4" ht="45" x14ac:dyDescent="0.25">
      <c r="B12" s="7" t="s">
        <v>5</v>
      </c>
      <c r="C12" s="25" t="s">
        <v>63</v>
      </c>
      <c r="D12" s="11">
        <v>4.5138888888888888E-2</v>
      </c>
    </row>
    <row r="13" spans="1:4" x14ac:dyDescent="0.25">
      <c r="B13" s="7" t="s">
        <v>33</v>
      </c>
      <c r="C13" s="25" t="s">
        <v>61</v>
      </c>
      <c r="D13" s="11">
        <v>2.0833333333333332E-2</v>
      </c>
    </row>
    <row r="14" spans="1:4" ht="30" x14ac:dyDescent="0.25">
      <c r="B14" s="7" t="s">
        <v>24</v>
      </c>
      <c r="C14" s="25" t="s">
        <v>60</v>
      </c>
      <c r="D14" s="11">
        <v>1.0416666666666666E-2</v>
      </c>
    </row>
    <row r="15" spans="1:4" ht="45" x14ac:dyDescent="0.25">
      <c r="B15" s="7" t="s">
        <v>15</v>
      </c>
      <c r="C15" s="25" t="s">
        <v>62</v>
      </c>
      <c r="D15" s="11">
        <v>1.7361111111111112E-2</v>
      </c>
    </row>
    <row r="16" spans="1:4" ht="105.75" thickBot="1" x14ac:dyDescent="0.3">
      <c r="B16" s="12" t="s">
        <v>27</v>
      </c>
      <c r="C16" s="13" t="s">
        <v>66</v>
      </c>
      <c r="D16" s="14">
        <v>7.9861111111111105E-2</v>
      </c>
    </row>
    <row r="17" spans="2:4" ht="20.25" thickTop="1" thickBot="1" x14ac:dyDescent="0.35">
      <c r="B17" s="15" t="s">
        <v>8</v>
      </c>
      <c r="C17" s="39">
        <f>SUM(D6:D16)</f>
        <v>0.33333333333333331</v>
      </c>
      <c r="D17" s="39"/>
    </row>
    <row r="18" spans="2:4" ht="15.75" thickTop="1" x14ac:dyDescent="0.25"/>
    <row r="20" spans="2:4" x14ac:dyDescent="0.25">
      <c r="B20" t="s">
        <v>9</v>
      </c>
      <c r="C20" s="1">
        <f>IF(C17&gt;C2,C17-C2,0)</f>
        <v>0</v>
      </c>
    </row>
  </sheetData>
  <mergeCells count="2">
    <mergeCell ref="B4:D4"/>
    <mergeCell ref="C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Résumé de la semaine</vt:lpstr>
      <vt:lpstr>Lundi</vt:lpstr>
      <vt:lpstr>Mardi</vt:lpstr>
      <vt:lpstr>Mercredi</vt:lpstr>
      <vt:lpstr>Jeudi</vt:lpstr>
      <vt:lpstr>Vendredi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Catarino Dinis, Jimmy</cp:lastModifiedBy>
  <dcterms:created xsi:type="dcterms:W3CDTF">2019-01-31T15:30:09Z</dcterms:created>
  <dcterms:modified xsi:type="dcterms:W3CDTF">2019-06-24T06:20:56Z</dcterms:modified>
</cp:coreProperties>
</file>