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5E3FC749-A69C-4D09-ABB6-8B7A4EC737BE}"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7" l="1"/>
  <c r="C15" i="7"/>
  <c r="C14" i="7"/>
  <c r="C12" i="7"/>
  <c r="C11" i="7"/>
  <c r="C9" i="7"/>
  <c r="C8" i="7"/>
  <c r="C7" i="7"/>
  <c r="C5" i="7"/>
  <c r="C3" i="7"/>
  <c r="C18" i="7" l="1"/>
  <c r="C18" i="3" l="1"/>
  <c r="C20" i="3" s="1"/>
  <c r="C17" i="2" l="1"/>
  <c r="C17" i="4"/>
  <c r="C17" i="5"/>
  <c r="C17" i="6"/>
  <c r="C20" i="6" s="1"/>
  <c r="C20" i="5" l="1"/>
  <c r="C19" i="2"/>
  <c r="C20" i="4" l="1"/>
</calcChain>
</file>

<file path=xl/sharedStrings.xml><?xml version="1.0" encoding="utf-8"?>
<sst xmlns="http://schemas.openxmlformats.org/spreadsheetml/2006/main" count="145" uniqueCount="67">
  <si>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</si>
  <si>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</si>
  <si>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</si>
  <si>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</si>
  <si>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</si>
  <si>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</si>
  <si>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</si>
  <si>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</si>
  <si>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</si>
  <si>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</si>
  <si>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</si>
  <si>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</si>
  <si>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</si>
  <si>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</si>
  <si>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</si>
  <si>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</si>
  <si>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</si>
  <si>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</si>
  <si>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</si>
  <si>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</si>
  <si>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</si>
  <si>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</si>
  <si>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</si>
  <si>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</si>
  <si>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</si>
  <si>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</si>
  <si>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</si>
  <si>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</si>
  <si>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Invision</t>
  </si>
  <si>
    <t>Total heure</t>
  </si>
  <si>
    <t>PC  voyager/participant</t>
  </si>
  <si>
    <t>Check salle</t>
  </si>
  <si>
    <t>Photoshop</t>
  </si>
  <si>
    <t>Rangement</t>
  </si>
  <si>
    <t>Audio visuel</t>
  </si>
  <si>
    <t>Check de mes mails</t>
  </si>
  <si>
    <t>Récupération Ipad</t>
  </si>
  <si>
    <t>Remplissage de mon journal de bord d'il y a 2 semaines
Remplissage du journal de bord de la semaine</t>
  </si>
  <si>
    <t>Check de mes tickets
Problème d'imprimante qui ne veut pas imprimer - l'imprimante n'arrive pas à nous connecter lorsque l'on scan le badge - redémarrage de l'imprimante - plus d'écran tactile - redémarrage de l'imprimante et du switch - attente de 5 min pour que l'écran tactile apparaisse - j'arrive à me connecter et à imprimer
Préparation d'une docking station + recherche d'un écran au stock - écran trouvé - demande d'info pour la salle ou je dois installer le matériels</t>
  </si>
  <si>
    <t>Check des assets des pc voyager qui sont de retour d'un grand programme
Problème de connexion sur salesforce - le compte de la personne est bloqué
Installation d'une simulation de Sabre
Récupération de matériel
Installation d'un bureau + la personne veut un casque - explication pour l'utilisation de son casque</t>
  </si>
  <si>
    <t>Luca nous a montré les installation dans un auditorium pour un événement qui va avoir lieu</t>
  </si>
  <si>
    <t>Check des pc voyager de retour d'un grand programme + suppression du wifi staff des pc voyager</t>
  </si>
  <si>
    <t>Check des pc voyager</t>
  </si>
  <si>
    <t xml:space="preserve">Demande de cable ethernet </t>
  </si>
  <si>
    <t>Cable management avec Eqbal pour son projet - la barre à aimant est embétante parce qu'elle repousse l'aimant à certains endroit - demande au pavillon d'une barre aimantée de partout, ils ont en 1, plus qu'à la couper pour la mettre dans notre petit boitier</t>
  </si>
  <si>
    <t>Livraison de 2 carts d'ipad</t>
  </si>
  <si>
    <t>Aide d'un collègue pour un calcul sous Excel 
Changement des status pour du matériel
Check des réservations afin de vérifier le matériels qui est revenu - appel des personnes concernées</t>
  </si>
  <si>
    <t>Check des tickets disponibles et envoi de mails par rapport à mes tickets pour plus d'information</t>
  </si>
  <si>
    <t>Problème d'imprimante, le bac à papier ne rentre pas complètement - le bac à papier peut s'ouvrir à l'avant pour s'allonger - le bac est bien rentré et les feuilles s'impriment.
Demande d'info pour les nouveaux pc - nous devons les builds puis nous ferons migrer la personne de win 7 à 10</t>
  </si>
  <si>
    <t>Explication d'un travail à effectuer sous Excel - mail transféré de mon manager
Filtre d'un fichier excel de plus de 130'000 lignes sur les vieilles adresses mails du staff dans l'entreprise
Discussion avec mon manager et un admin qui aurait une autres possibilitées pour trier les fichiers avec un scripts que Microsoft a envoyé - j'ai fait ca pendant 5h alors j'espère que cela va marcher</t>
  </si>
  <si>
    <t>Check des réservations restantes
Discussion avec des personnes dans le campus pour voir ou est le matériel
Check de mes mails du cpnv</t>
  </si>
  <si>
    <t>Préparation de 17 participants pour un programme - création de la réservation pour le programme - préparation des chargeurs et souris</t>
  </si>
  <si>
    <t>Demande d'indication pour aller au BR32</t>
  </si>
  <si>
    <t>Demande d'aide au studio pour enregistrer une vidéo - j'ai du utilisé le prompter pour l'affichage du texte et effectuer son défilement</t>
  </si>
  <si>
    <t>Préparation de pc voyager pour une personne
Réception de mail concernant un de mes tickets - la personne est enfin disponible pour effectué le ticket - demain à 10h</t>
  </si>
  <si>
    <t>Remplissage du journal de bord</t>
  </si>
  <si>
    <t>Réception d'ipad - la personne a oublié la feuille à signer - attente de la personne - tout les ipads et chargeurs sont là
Récupération d'un cart dans un auditorium au nestlé + voting point</t>
  </si>
  <si>
    <t>Check de mes mails
Envoi de message sur Jabber pour plus d'info sur des réservations
demande d'info sur un programme pour racheter du matériels perdu puis transfert des infos à un de mes collègue.
Envoi de mail pour un changement de pc</t>
  </si>
  <si>
    <t>Modification d'un formulaire puis envoi à mon manager - je remodifie le fichier en modifiant certains champs et en activant la protection de la feuille et changement du .docx en .dotx
doc perso
modification de tous les champs en italique puis suppression de certains non voulu par mon manager
Suite de ma doc perso</t>
  </si>
  <si>
    <t>Check des tickets disponibles - pas grand-chose pour nous
Rendez-vous avec un professeur pour résoudre ses problèmes de téléphone et d'imprimantes</t>
  </si>
  <si>
    <t xml:space="preserve">Remplissage du journal de bord </t>
  </si>
  <si>
    <t>Petit déjeuner
Check de mes rendez-vous
Check de mes tickets
Check des réservations à check-in
Tuto photoshop</t>
  </si>
  <si>
    <t>Récupération de 2 carts d'ipad</t>
  </si>
  <si>
    <t>Une personne veut installer son TFA sur son iphone - L'iphone n'est pas à jour, il ne peut installer les applications - la personne doit effectuer la MAJ logiciel de son iphone pour être en IOS 12
Problème d'imprimante pendant un programme - inversion des imprimantes avec 2 salles puis installation des imprimantes dans leurs nouvelles salles - pas eu le temps pour cause que les participants n'ont même pas fait 5 min de pause
Installation de la MAJ IOS, configutation du téléphone avec les nouveaux paramètres de la MAJ puis mise en place du TFA sur l'iphone - normalement tout est bien installé
Un professeur à son compte Outlook bloqué - demande d'aide à un collègue puis aux admins</t>
  </si>
  <si>
    <t>Installation d'une nouvelle docking à la réception</t>
  </si>
  <si>
    <t>Check des study rooms</t>
  </si>
  <si>
    <r>
      <t xml:space="preserve">Commentaire:
</t>
    </r>
    <r>
      <rPr>
        <sz val="12"/>
        <color theme="0"/>
        <rFont val="Calibri"/>
        <family val="2"/>
        <scheme val="minor"/>
      </rPr>
      <t>Pendant cette semaine, j'ai utilisé le prompter du studio pour aider à enregistrer une vidéo, le prompter a servi à faire défiler le texte que la personne doit lire mais il faut faire descendre le texte manuellement avec les touches du clavier.
J'ai aussi commencé un tri des mails de chaques personnes du staff dans des fichiers Excel qu'un admin m'a donné.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</si>
</sst>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Photoshop</c:v>
                </c:pt>
              </c:strCache>
            </c:strRef>
          </c:cat>
          <c:val>
            <c:numRef>
              <c:f>'Résumé de la semaine'!$C$3:$C$16</c:f>
              <c:numCache>
                <c:formatCode>[$-F400]h:mm:ss\ AM/PM</c:formatCode>
                <c:ptCount val="14"/>
                <c:pt idx="0">
                  <c:v>0.13194444444444445</c:v>
                </c:pt>
                <c:pt idx="1">
                  <c:v>5.9027777777777776E-2</c:v>
                </c:pt>
                <c:pt idx="2">
                  <c:v>3.4722222222222224E-2</c:v>
                </c:pt>
                <c:pt idx="4">
                  <c:v>5.2083333333333329E-2</c:v>
                </c:pt>
                <c:pt idx="5">
                  <c:v>0.25694444444444442</c:v>
                </c:pt>
                <c:pt idx="6">
                  <c:v>0.16319444444444445</c:v>
                </c:pt>
                <c:pt idx="8">
                  <c:v>0.1736111111111111</c:v>
                </c:pt>
                <c:pt idx="9">
                  <c:v>0.30902777777777779</c:v>
                </c:pt>
                <c:pt idx="11">
                  <c:v>0.28472222222222221</c:v>
                </c:pt>
                <c:pt idx="12">
                  <c:v>0.2361111111111111</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Photoshop</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pt idx="0">
                  <c:v>3.4722222222222224E-2</c:v>
                </c:pt>
                <c:pt idx="1">
                  <c:v>1.0416666666666666E-2</c:v>
                </c:pt>
                <c:pt idx="4">
                  <c:v>2.4305555555555556E-2</c:v>
                </c:pt>
                <c:pt idx="5">
                  <c:v>0.17708333333333334</c:v>
                </c:pt>
                <c:pt idx="8">
                  <c:v>7.2916666666666671E-2</c:v>
                </c:pt>
                <c:pt idx="9">
                  <c:v>1.3888888888888888E-2</c:v>
                </c:pt>
                <c:pt idx="11">
                  <c:v>1.0416666666666666E-2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Invision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2.7777777777777776E-2</c:v>
                </c:pt>
                <c:pt idx="1">
                  <c:v>1.0416666666666666E-2</c:v>
                </c:pt>
                <c:pt idx="5">
                  <c:v>1.0416666666666666E-2</c:v>
                </c:pt>
                <c:pt idx="8">
                  <c:v>3.472222222222222E-3</c:v>
                </c:pt>
                <c:pt idx="9">
                  <c:v>0.21875</c:v>
                </c:pt>
                <c:pt idx="11">
                  <c:v>6.9444444444444434E-2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Check salle</c:v>
                </c:pt>
                <c:pt idx="7">
                  <c:v>Acquisition connaissances</c:v>
                </c:pt>
                <c:pt idx="8">
                  <c:v>Intervention (Chez l'IT)</c:v>
                </c:pt>
                <c:pt idx="9">
                  <c:v>Installation</c:v>
                </c:pt>
                <c:pt idx="10">
                  <c:v>Documentation</c:v>
                </c:pt>
              </c:strCache>
            </c:strRef>
          </c:cat>
          <c:val>
            <c:numRef>
              <c:f>Mercredi!$D$6:$D$16</c:f>
              <c:numCache>
                <c:formatCode>[$-F400]h:mm:ss\ AM/PM</c:formatCode>
                <c:ptCount val="11"/>
                <c:pt idx="2">
                  <c:v>0.26041666666666669</c:v>
                </c:pt>
                <c:pt idx="5">
                  <c:v>6.25E-2</c:v>
                </c:pt>
                <c:pt idx="8">
                  <c:v>2.0833333333333332E-2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Check salle</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0">
                  <c:v>1.7361111111111112E-2</c:v>
                </c:pt>
                <c:pt idx="1">
                  <c:v>6.9444444444444434E-2</c:v>
                </c:pt>
                <c:pt idx="3">
                  <c:v>6.9444444444444441E-3</c:v>
                </c:pt>
                <c:pt idx="4">
                  <c:v>2.7777777777777776E-2</c:v>
                </c:pt>
                <c:pt idx="6">
                  <c:v>2.4305555555555556E-2</c:v>
                </c:pt>
                <c:pt idx="7">
                  <c:v>0.16319444444444445</c:v>
                </c:pt>
                <c:pt idx="8">
                  <c:v>3.472222222222222E-3</c:v>
                </c:pt>
                <c:pt idx="10">
                  <c:v>3.125E-2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Documentation</c:v>
                </c:pt>
                <c:pt idx="8">
                  <c:v>Intervention (Chez l'IT)</c:v>
                </c:pt>
                <c:pt idx="9">
                  <c:v>Installation</c:v>
                </c:pt>
                <c:pt idx="10">
                  <c:v>Autres</c:v>
                </c:pt>
              </c:strCache>
            </c:strRef>
          </c:cat>
          <c:val>
            <c:numRef>
              <c:f>Vendredi!$D$6:$D$16</c:f>
              <c:numCache>
                <c:formatCode>[$-F400]h:mm:ss\ AM/PM</c:formatCode>
                <c:ptCount val="11"/>
                <c:pt idx="0">
                  <c:v>5.2083333333333336E-2</c:v>
                </c:pt>
                <c:pt idx="2">
                  <c:v>3.4722222222222224E-2</c:v>
                </c:pt>
                <c:pt idx="3">
                  <c:v>6.9444444444444441E-3</c:v>
                </c:pt>
                <c:pt idx="6">
                  <c:v>1.3888888888888888E-2</c:v>
                </c:pt>
                <c:pt idx="8">
                  <c:v>7.2916666666666671E-2</c:v>
                </c:pt>
                <c:pt idx="9">
                  <c:v>1.7361111111111112E-2</c:v>
                </c:pt>
                <c:pt idx="10">
                  <c:v>0.13194444444444445</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B21" sqref="B21:F34"/>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SUM(Lundi!D5,Mardi!D6,Jeudi!D6,Vendredi!D6)</f>
        <v>0.13194444444444445</v>
      </c>
    </row>
    <row r="4" spans="2:3" x14ac:dyDescent="0.25">
      <c r="B4" s="30" t="s">
        <v>5</v>
      </c>
      <c r="C4" s="34">
        <f>SUM(Lundi!D6,Mardi!D7,Jeudi!D12,Vendredi!D12)</f>
        <v>5.9027777777777776E-2</v>
      </c>
    </row>
    <row r="5" spans="2:3" x14ac:dyDescent="0.25">
      <c r="B5" s="30" t="s">
        <v>25</v>
      </c>
      <c r="C5" s="34">
        <f>SUM(Vendredi!D8)</f>
        <v>3.4722222222222224E-2</v>
      </c>
    </row>
    <row r="6" spans="2:3" x14ac:dyDescent="0.25">
      <c r="B6" s="30" t="s">
        <v>6</v>
      </c>
      <c r="C6" s="34"/>
    </row>
    <row r="7" spans="2:3" x14ac:dyDescent="0.25">
      <c r="B7" s="30" t="s">
        <v>7</v>
      </c>
      <c r="C7" s="34">
        <f>SUM(Lundi!D9,Jeudi!D10)</f>
        <v>5.2083333333333329E-2</v>
      </c>
    </row>
    <row r="8" spans="2:3" x14ac:dyDescent="0.25">
      <c r="B8" s="30" t="s">
        <v>12</v>
      </c>
      <c r="C8" s="34">
        <f>SUM(Lundi!D10,Mardi!D11,Jeudi!D7)</f>
        <v>0.25694444444444442</v>
      </c>
    </row>
    <row r="9" spans="2:3" x14ac:dyDescent="0.25">
      <c r="B9" s="30" t="s">
        <v>13</v>
      </c>
      <c r="C9" s="34">
        <f>SUM(Jeudi!D13)</f>
        <v>0.16319444444444445</v>
      </c>
    </row>
    <row r="10" spans="2:3" x14ac:dyDescent="0.25">
      <c r="B10" s="30" t="s">
        <v>14</v>
      </c>
      <c r="C10" s="34"/>
    </row>
    <row r="11" spans="2:3" x14ac:dyDescent="0.25">
      <c r="B11" s="30" t="s">
        <v>21</v>
      </c>
      <c r="C11" s="34">
        <f>SUM(Lundi!D13,Mardi!D14,Mercredi!D14,Jeudi!D14,Vendredi!D14)</f>
        <v>0.1736111111111111</v>
      </c>
    </row>
    <row r="12" spans="2:3" x14ac:dyDescent="0.25">
      <c r="B12" s="30" t="s">
        <v>27</v>
      </c>
      <c r="C12" s="34">
        <f>SUM(Lundi!D14,Mardi!D17,Mercredi!D11,Jeudi!D16,Vendredi!D16)</f>
        <v>0.30902777777777779</v>
      </c>
    </row>
    <row r="13" spans="2:3" x14ac:dyDescent="0.25">
      <c r="B13" s="30" t="s">
        <v>17</v>
      </c>
      <c r="C13" s="34"/>
    </row>
    <row r="14" spans="2:3" x14ac:dyDescent="0.25">
      <c r="B14" s="30" t="s">
        <v>20</v>
      </c>
      <c r="C14" s="34">
        <f>SUM(Lundi!D16,Mercredi!D8,Jeudi!D9,Vendredi!D9)</f>
        <v>0.28472222222222221</v>
      </c>
    </row>
    <row r="15" spans="2:3" x14ac:dyDescent="0.25">
      <c r="B15" s="30" t="s">
        <v>15</v>
      </c>
      <c r="C15" s="34">
        <f>SUM(Mardi!D15,Vendredi!D15)</f>
        <v>0.2361111111111111</v>
      </c>
    </row>
    <row r="16" spans="2:3" x14ac:dyDescent="0.25">
      <c r="B16" s="30" t="s">
        <v>32</v>
      </c>
      <c r="C16" s="34"/>
    </row>
    <row r="17" spans="2:6" ht="15.75" thickBot="1" x14ac:dyDescent="0.3">
      <c r="B17" s="31" t="s">
        <v>33</v>
      </c>
      <c r="C17" s="35"/>
    </row>
    <row r="18" spans="2:6" ht="16.5" thickTop="1" thickBot="1" x14ac:dyDescent="0.3">
      <c r="B18" s="31" t="s">
        <v>29</v>
      </c>
      <c r="C18" s="36">
        <f>SUM(C3:C17)</f>
        <v>1.7013888888888888</v>
      </c>
    </row>
    <row r="19" spans="2:6" ht="15.75" thickTop="1" x14ac:dyDescent="0.25"/>
    <row r="21" spans="2:6" ht="14.85" customHeight="1" x14ac:dyDescent="0.25">
      <c r="B21" s="37" t="s">
        <v>66</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115" zoomScaleNormal="115" workbookViewId="0">
      <selection activeCell="C2" sqref="C2"/>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90.75" thickTop="1" x14ac:dyDescent="0.25">
      <c r="B5" s="17" t="s">
        <v>22</v>
      </c>
      <c r="C5" s="18" t="s">
        <v>38</v>
      </c>
      <c r="D5" s="19">
        <v>3.4722222222222224E-2</v>
      </c>
      <c r="E5" s="1"/>
    </row>
    <row r="6" spans="2:5" x14ac:dyDescent="0.25">
      <c r="B6" s="7" t="s">
        <v>5</v>
      </c>
      <c r="C6" s="8" t="s">
        <v>36</v>
      </c>
      <c r="D6" s="9">
        <v>1.0416666666666666E-2</v>
      </c>
      <c r="E6" s="1"/>
    </row>
    <row r="7" spans="2:5" x14ac:dyDescent="0.25">
      <c r="B7" s="7" t="s">
        <v>32</v>
      </c>
      <c r="C7" s="8"/>
      <c r="D7" s="9"/>
      <c r="E7" s="1"/>
    </row>
    <row r="8" spans="2:5" x14ac:dyDescent="0.25">
      <c r="B8" s="7" t="s">
        <v>6</v>
      </c>
      <c r="C8" s="8"/>
      <c r="D8" s="9"/>
      <c r="E8" s="1"/>
    </row>
    <row r="9" spans="2:5" x14ac:dyDescent="0.25">
      <c r="B9" s="7" t="s">
        <v>7</v>
      </c>
      <c r="C9" s="10" t="s">
        <v>40</v>
      </c>
      <c r="D9" s="9">
        <v>2.4305555555555556E-2</v>
      </c>
      <c r="E9" s="1"/>
    </row>
    <row r="10" spans="2:5" x14ac:dyDescent="0.25">
      <c r="B10" s="7" t="s">
        <v>12</v>
      </c>
      <c r="C10" s="8" t="s">
        <v>41</v>
      </c>
      <c r="D10" s="11">
        <v>0.17708333333333334</v>
      </c>
      <c r="E10" s="1"/>
    </row>
    <row r="11" spans="2:5" x14ac:dyDescent="0.25">
      <c r="B11" s="7" t="s">
        <v>15</v>
      </c>
      <c r="C11" s="8"/>
      <c r="D11" s="11"/>
      <c r="E11" s="1"/>
    </row>
    <row r="12" spans="2:5" x14ac:dyDescent="0.25">
      <c r="B12" s="7" t="s">
        <v>33</v>
      </c>
      <c r="C12" s="8"/>
      <c r="D12" s="11"/>
      <c r="E12" s="1"/>
    </row>
    <row r="13" spans="2:5" ht="75" x14ac:dyDescent="0.25">
      <c r="B13" s="7" t="s">
        <v>21</v>
      </c>
      <c r="C13" s="8" t="s">
        <v>39</v>
      </c>
      <c r="D13" s="11">
        <v>7.2916666666666671E-2</v>
      </c>
      <c r="E13" s="1"/>
    </row>
    <row r="14" spans="2:5" x14ac:dyDescent="0.25">
      <c r="B14" s="7" t="s">
        <v>27</v>
      </c>
      <c r="C14" s="8" t="s">
        <v>35</v>
      </c>
      <c r="D14" s="11">
        <v>1.3888888888888888E-2</v>
      </c>
      <c r="E14" s="1"/>
    </row>
    <row r="15" spans="2:5" x14ac:dyDescent="0.25">
      <c r="B15" s="7" t="s">
        <v>17</v>
      </c>
      <c r="C15" s="8"/>
      <c r="D15" s="11"/>
      <c r="E15" s="1"/>
    </row>
    <row r="16" spans="2:5" ht="30.75" thickBot="1" x14ac:dyDescent="0.3">
      <c r="B16" s="12" t="s">
        <v>20</v>
      </c>
      <c r="C16" s="13" t="s">
        <v>37</v>
      </c>
      <c r="D16" s="14">
        <v>1.0416666666666666E-2</v>
      </c>
    </row>
    <row r="17" spans="2:8" ht="20.25" thickTop="1" thickBot="1" x14ac:dyDescent="0.35">
      <c r="B17" s="15" t="s">
        <v>8</v>
      </c>
      <c r="C17" s="39">
        <f>SUM(D5:D16)</f>
        <v>0.34375000000000006</v>
      </c>
      <c r="D17" s="39"/>
    </row>
    <row r="18" spans="2:8" ht="15.75" thickTop="1" x14ac:dyDescent="0.25">
      <c r="D18" s="1"/>
      <c r="E18" s="1"/>
    </row>
    <row r="19" spans="2:8" x14ac:dyDescent="0.25">
      <c r="B19" t="s">
        <v>9</v>
      </c>
      <c r="C19" s="5">
        <f>IF(C17&gt;C2,C17-C2,0)</f>
        <v>1.0416666666666741E-2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5" sqref="D5"/>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t="s">
        <v>47</v>
      </c>
      <c r="D6" s="27">
        <v>2.7777777777777776E-2</v>
      </c>
    </row>
    <row r="7" spans="2:5" x14ac:dyDescent="0.25">
      <c r="B7" s="7" t="s">
        <v>5</v>
      </c>
      <c r="C7" s="23" t="s">
        <v>45</v>
      </c>
      <c r="D7" s="28">
        <v>1.0416666666666666E-2</v>
      </c>
    </row>
    <row r="8" spans="2:5" x14ac:dyDescent="0.25">
      <c r="B8" s="7" t="s">
        <v>20</v>
      </c>
      <c r="C8" s="23"/>
      <c r="D8" s="28"/>
    </row>
    <row r="9" spans="2:5" x14ac:dyDescent="0.25">
      <c r="B9" s="7" t="s">
        <v>6</v>
      </c>
      <c r="C9" s="23"/>
      <c r="D9" s="28"/>
    </row>
    <row r="10" spans="2:5" x14ac:dyDescent="0.25">
      <c r="B10" s="7" t="s">
        <v>7</v>
      </c>
      <c r="C10" s="23"/>
      <c r="D10" s="28"/>
    </row>
    <row r="11" spans="2:5" x14ac:dyDescent="0.25">
      <c r="B11" s="7" t="s">
        <v>12</v>
      </c>
      <c r="C11" s="25" t="s">
        <v>42</v>
      </c>
      <c r="D11" s="28">
        <v>1.0416666666666666E-2</v>
      </c>
    </row>
    <row r="12" spans="2:5" x14ac:dyDescent="0.25">
      <c r="B12" s="7" t="s">
        <v>28</v>
      </c>
      <c r="C12" s="25"/>
      <c r="D12" s="28"/>
    </row>
    <row r="13" spans="2:5" x14ac:dyDescent="0.25">
      <c r="B13" s="7" t="s">
        <v>14</v>
      </c>
      <c r="C13" s="25"/>
      <c r="D13" s="28"/>
    </row>
    <row r="14" spans="2:5" x14ac:dyDescent="0.25">
      <c r="B14" s="7" t="s">
        <v>21</v>
      </c>
      <c r="C14" s="25" t="s">
        <v>43</v>
      </c>
      <c r="D14" s="28">
        <v>3.472222222222222E-3</v>
      </c>
    </row>
    <row r="15" spans="2:5" ht="45" x14ac:dyDescent="0.25">
      <c r="B15" s="7" t="s">
        <v>15</v>
      </c>
      <c r="C15" s="25" t="s">
        <v>44</v>
      </c>
      <c r="D15" s="28">
        <v>0.21875</v>
      </c>
    </row>
    <row r="16" spans="2:5" x14ac:dyDescent="0.25">
      <c r="B16" s="7" t="s">
        <v>17</v>
      </c>
      <c r="C16" s="25"/>
      <c r="D16" s="28"/>
    </row>
    <row r="17" spans="2:4" ht="60.75" thickBot="1" x14ac:dyDescent="0.3">
      <c r="B17" s="16" t="s">
        <v>23</v>
      </c>
      <c r="C17" s="26" t="s">
        <v>46</v>
      </c>
      <c r="D17" s="29">
        <v>6.9444444444444434E-2</v>
      </c>
    </row>
    <row r="18" spans="2:4" ht="20.25" thickTop="1" thickBot="1" x14ac:dyDescent="0.35">
      <c r="B18" s="15" t="s">
        <v>8</v>
      </c>
      <c r="C18" s="39">
        <f>SUM(D6:D17)</f>
        <v>0.34027777777777773</v>
      </c>
      <c r="D18" s="39"/>
    </row>
    <row r="19" spans="2:4" ht="15.75" thickTop="1" x14ac:dyDescent="0.25"/>
    <row r="20" spans="2:4" x14ac:dyDescent="0.25">
      <c r="B20" t="s">
        <v>9</v>
      </c>
      <c r="C20" s="1">
        <f>IF(C18&gt;C2,C18-C2,0)</f>
        <v>6.9444444444444198E-3</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D7" sqref="D7"/>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15.75" thickTop="1" x14ac:dyDescent="0.25">
      <c r="B6" s="17" t="s">
        <v>22</v>
      </c>
      <c r="C6" s="24"/>
      <c r="D6" s="22"/>
    </row>
    <row r="7" spans="1:5" x14ac:dyDescent="0.25">
      <c r="B7" s="7" t="s">
        <v>33</v>
      </c>
      <c r="C7" s="23"/>
      <c r="D7" s="11"/>
    </row>
    <row r="8" spans="1:5" ht="75" x14ac:dyDescent="0.25">
      <c r="A8" t="s">
        <v>11</v>
      </c>
      <c r="B8" s="7" t="s">
        <v>20</v>
      </c>
      <c r="C8" s="23" t="s">
        <v>49</v>
      </c>
      <c r="D8" s="11">
        <v>0.26041666666666669</v>
      </c>
    </row>
    <row r="9" spans="1:5" x14ac:dyDescent="0.25">
      <c r="B9" s="7" t="s">
        <v>34</v>
      </c>
      <c r="C9" s="23"/>
      <c r="D9" s="11"/>
    </row>
    <row r="10" spans="1:5" x14ac:dyDescent="0.25">
      <c r="B10" s="7" t="s">
        <v>30</v>
      </c>
      <c r="C10" s="23"/>
      <c r="D10" s="11"/>
    </row>
    <row r="11" spans="1:5" ht="45" x14ac:dyDescent="0.25">
      <c r="B11" s="7" t="s">
        <v>27</v>
      </c>
      <c r="C11" s="25" t="s">
        <v>50</v>
      </c>
      <c r="D11" s="11">
        <v>6.25E-2</v>
      </c>
    </row>
    <row r="12" spans="1:5" x14ac:dyDescent="0.25">
      <c r="B12" s="7" t="s">
        <v>31</v>
      </c>
      <c r="C12" s="25"/>
      <c r="D12" s="11"/>
    </row>
    <row r="13" spans="1:5" x14ac:dyDescent="0.25">
      <c r="B13" s="7" t="s">
        <v>14</v>
      </c>
      <c r="C13" s="25"/>
      <c r="D13" s="11"/>
    </row>
    <row r="14" spans="1:5" ht="60" x14ac:dyDescent="0.25">
      <c r="B14" s="7" t="s">
        <v>24</v>
      </c>
      <c r="C14" s="25" t="s">
        <v>48</v>
      </c>
      <c r="D14" s="11">
        <v>2.0833333333333332E-2</v>
      </c>
    </row>
    <row r="15" spans="1:5" x14ac:dyDescent="0.25">
      <c r="B15" s="7" t="s">
        <v>15</v>
      </c>
      <c r="C15" s="25"/>
      <c r="D15" s="11"/>
    </row>
    <row r="16" spans="1:5" ht="15.75" thickBot="1" x14ac:dyDescent="0.3">
      <c r="B16" s="12" t="s">
        <v>13</v>
      </c>
      <c r="C16" s="13"/>
      <c r="D16" s="14"/>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C26" sqref="C26"/>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45.75" thickTop="1" x14ac:dyDescent="0.25">
      <c r="B6" s="17" t="s">
        <v>26</v>
      </c>
      <c r="C6" s="24" t="s">
        <v>54</v>
      </c>
      <c r="D6" s="22">
        <v>1.7361111111111112E-2</v>
      </c>
    </row>
    <row r="7" spans="1:4" ht="30" x14ac:dyDescent="0.25">
      <c r="B7" s="7" t="s">
        <v>12</v>
      </c>
      <c r="C7" s="23" t="s">
        <v>51</v>
      </c>
      <c r="D7" s="11">
        <v>6.9444444444444434E-2</v>
      </c>
    </row>
    <row r="8" spans="1:4" x14ac:dyDescent="0.25">
      <c r="A8" t="s">
        <v>11</v>
      </c>
      <c r="B8" s="7" t="s">
        <v>31</v>
      </c>
      <c r="C8" s="23"/>
      <c r="D8" s="11"/>
    </row>
    <row r="9" spans="1:4" x14ac:dyDescent="0.25">
      <c r="B9" s="7" t="s">
        <v>20</v>
      </c>
      <c r="C9" s="23" t="s">
        <v>55</v>
      </c>
      <c r="D9" s="11">
        <v>6.9444444444444441E-3</v>
      </c>
    </row>
    <row r="10" spans="1:4" ht="30" x14ac:dyDescent="0.25">
      <c r="B10" s="7" t="s">
        <v>7</v>
      </c>
      <c r="C10" s="23" t="s">
        <v>53</v>
      </c>
      <c r="D10" s="11">
        <v>2.7777777777777776E-2</v>
      </c>
    </row>
    <row r="11" spans="1:4" x14ac:dyDescent="0.25">
      <c r="B11" s="7" t="s">
        <v>33</v>
      </c>
      <c r="C11" s="25"/>
      <c r="D11" s="11"/>
    </row>
    <row r="12" spans="1:4" ht="45" x14ac:dyDescent="0.25">
      <c r="B12" s="7" t="s">
        <v>5</v>
      </c>
      <c r="C12" s="25" t="s">
        <v>56</v>
      </c>
      <c r="D12" s="11">
        <v>2.4305555555555556E-2</v>
      </c>
    </row>
    <row r="13" spans="1:4" ht="90" x14ac:dyDescent="0.25">
      <c r="B13" s="7" t="s">
        <v>13</v>
      </c>
      <c r="C13" s="25" t="s">
        <v>58</v>
      </c>
      <c r="D13" s="11">
        <v>0.16319444444444445</v>
      </c>
    </row>
    <row r="14" spans="1:4" x14ac:dyDescent="0.25">
      <c r="B14" s="7" t="s">
        <v>24</v>
      </c>
      <c r="C14" s="25" t="s">
        <v>52</v>
      </c>
      <c r="D14" s="11">
        <v>3.472222222222222E-3</v>
      </c>
    </row>
    <row r="15" spans="1:4" x14ac:dyDescent="0.25">
      <c r="B15" s="7" t="s">
        <v>15</v>
      </c>
      <c r="C15" s="25"/>
      <c r="D15" s="11"/>
    </row>
    <row r="16" spans="1:4" ht="75.75" thickBot="1" x14ac:dyDescent="0.3">
      <c r="B16" s="12" t="s">
        <v>27</v>
      </c>
      <c r="C16" s="13" t="s">
        <v>57</v>
      </c>
      <c r="D16" s="14">
        <v>3.125E-2</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D15" sqref="D1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30.75" thickTop="1" x14ac:dyDescent="0.25">
      <c r="B6" s="17" t="s">
        <v>26</v>
      </c>
      <c r="C6" s="24" t="s">
        <v>59</v>
      </c>
      <c r="D6" s="22">
        <v>5.2083333333333336E-2</v>
      </c>
    </row>
    <row r="7" spans="1:4" x14ac:dyDescent="0.25">
      <c r="B7" s="7" t="s">
        <v>12</v>
      </c>
      <c r="C7" s="23"/>
      <c r="D7" s="11"/>
    </row>
    <row r="8" spans="1:4" x14ac:dyDescent="0.25">
      <c r="A8" t="s">
        <v>11</v>
      </c>
      <c r="B8" s="7" t="s">
        <v>25</v>
      </c>
      <c r="C8" s="23" t="s">
        <v>65</v>
      </c>
      <c r="D8" s="11">
        <v>3.4722222222222224E-2</v>
      </c>
    </row>
    <row r="9" spans="1:4" x14ac:dyDescent="0.25">
      <c r="B9" s="7" t="s">
        <v>20</v>
      </c>
      <c r="C9" s="23" t="s">
        <v>60</v>
      </c>
      <c r="D9" s="11">
        <v>6.9444444444444441E-3</v>
      </c>
    </row>
    <row r="10" spans="1:4" x14ac:dyDescent="0.25">
      <c r="B10" s="7" t="s">
        <v>7</v>
      </c>
      <c r="C10" s="23"/>
      <c r="D10" s="11"/>
    </row>
    <row r="11" spans="1:4" x14ac:dyDescent="0.25">
      <c r="B11" s="7" t="s">
        <v>33</v>
      </c>
      <c r="C11" s="25"/>
      <c r="D11" s="11"/>
    </row>
    <row r="12" spans="1:4" x14ac:dyDescent="0.25">
      <c r="B12" s="7" t="s">
        <v>5</v>
      </c>
      <c r="C12" s="25" t="s">
        <v>62</v>
      </c>
      <c r="D12" s="11">
        <v>1.3888888888888888E-2</v>
      </c>
    </row>
    <row r="13" spans="1:4" x14ac:dyDescent="0.25">
      <c r="B13" s="7" t="s">
        <v>13</v>
      </c>
      <c r="C13" s="25"/>
      <c r="D13" s="11"/>
    </row>
    <row r="14" spans="1:4" ht="120" x14ac:dyDescent="0.25">
      <c r="B14" s="7" t="s">
        <v>24</v>
      </c>
      <c r="C14" s="25" t="s">
        <v>63</v>
      </c>
      <c r="D14" s="11">
        <v>7.2916666666666671E-2</v>
      </c>
    </row>
    <row r="15" spans="1:4" x14ac:dyDescent="0.25">
      <c r="B15" s="7" t="s">
        <v>15</v>
      </c>
      <c r="C15" s="25" t="s">
        <v>64</v>
      </c>
      <c r="D15" s="11">
        <v>1.7361111111111112E-2</v>
      </c>
    </row>
    <row r="16" spans="1:4" ht="75.75" thickBot="1" x14ac:dyDescent="0.3">
      <c r="B16" s="12" t="s">
        <v>27</v>
      </c>
      <c r="C16" s="13" t="s">
        <v>61</v>
      </c>
      <c r="D16" s="14">
        <v>0.13194444444444445</v>
      </c>
    </row>
    <row r="17" spans="2:4" ht="20.25" thickTop="1" thickBot="1" x14ac:dyDescent="0.35">
      <c r="B17" s="15" t="s">
        <v>8</v>
      </c>
      <c r="C17" s="39">
        <f>SUM(D6:D16)</f>
        <v>0.32986111111111116</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2019-05-13T06:10:28Z</dcterms:modified>
</cp:coreProperties>
</file>