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inis\Desktop\Journal de bord\"/>
    </mc:Choice>
  </mc:AlternateContent>
  <xr:revisionPtr revIDLastSave="0" documentId="10_ncr:100000_{C7D21E70-736F-4481-8ADB-B78AFA86223B}" xr6:coauthVersionLast="31" xr6:coauthVersionMax="40" xr10:uidLastSave="{00000000-0000-0000-0000-000000000000}"/>
  <bookViews>
    <workbookView xWindow="-90" yWindow="-90" windowWidth="14460" windowHeight="5340" xr2:uid="{6FF9F98A-377F-4DA7-9DC3-B2393DBEC313}"/>
  </bookViews>
  <sheets>
    <sheet name="Résumé de la semaine" sheetId="7" r:id="rId1"/>
    <sheet name="Lundi" sheetId="2" r:id="rId2"/>
    <sheet name="Mardi" sheetId="3" r:id="rId3"/>
    <sheet name="Mercredi" sheetId="4" r:id="rId4"/>
    <sheet name="Jeudi" sheetId="5" r:id="rId5"/>
    <sheet name="Vendredi" sheetId="6" r:id="rId6"/>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7" i="7" l="1"/>
  <c r="C15" i="7"/>
  <c r="C14" i="7"/>
  <c r="C13" i="7"/>
  <c r="C12" i="7"/>
  <c r="C11" i="7"/>
  <c r="C7" i="7"/>
  <c r="C5" i="7"/>
  <c r="C4" i="7"/>
  <c r="C3" i="7"/>
  <c r="C18" i="7" l="1"/>
  <c r="C18" i="3" l="1"/>
  <c r="C20" i="3" s="1"/>
  <c r="C17" i="2" l="1"/>
  <c r="C17" i="4"/>
  <c r="C17" i="5"/>
  <c r="C17" i="6"/>
  <c r="C20" i="6" s="1"/>
  <c r="C20" i="5" l="1"/>
  <c r="C19" i="2"/>
  <c r="C20" i="4" l="1"/>
</calcChain>
</file>

<file path=xl/sharedStrings.xml><?xml version="1.0" encoding="utf-8"?>
<sst xmlns="http://schemas.openxmlformats.org/spreadsheetml/2006/main" count="145" uniqueCount="65">
  <si>
    <t>Lundi</t>
  </si>
  <si>
    <t>Mardi</t>
  </si>
  <si>
    <t>Mercredi</t>
  </si>
  <si>
    <t>Jeudi</t>
  </si>
  <si>
    <t>Vendredi</t>
  </si>
  <si>
    <t>Ipad</t>
  </si>
  <si>
    <t>RMA</t>
  </si>
  <si>
    <t>Audio Visuel</t>
  </si>
  <si>
    <t>Total</t>
  </si>
  <si>
    <t>Heure Sup.</t>
  </si>
  <si>
    <t>Durée Max. journée</t>
  </si>
  <si>
    <t>:</t>
  </si>
  <si>
    <t>PC voyager/participant</t>
  </si>
  <si>
    <t>Documentation</t>
  </si>
  <si>
    <t>Installation</t>
  </si>
  <si>
    <t>Description</t>
  </si>
  <si>
    <t>Meeting</t>
  </si>
  <si>
    <t>Heure</t>
  </si>
  <si>
    <t>Type</t>
  </si>
  <si>
    <t>Excel</t>
  </si>
  <si>
    <t>Intervention (chez l'IT)</t>
  </si>
  <si>
    <t>Intervention (ticketing)</t>
  </si>
  <si>
    <t>autres</t>
  </si>
  <si>
    <t>Intervention (Chez l'IT)</t>
  </si>
  <si>
    <t>Check Salle</t>
  </si>
  <si>
    <t>Intervention(ticketing)</t>
  </si>
  <si>
    <t>Autres</t>
  </si>
  <si>
    <t>Total heure</t>
  </si>
  <si>
    <t>PC  voyager/participant</t>
  </si>
  <si>
    <t>Rangement</t>
  </si>
  <si>
    <t>Audio visuel</t>
  </si>
  <si>
    <t>PowerPoint</t>
  </si>
  <si>
    <t>Photoshop</t>
  </si>
  <si>
    <t>ipad</t>
  </si>
  <si>
    <t>pc voyager/participant</t>
  </si>
  <si>
    <t>Meeting avec l'équipe</t>
  </si>
  <si>
    <t>Problème pour démarrer l'app photo - redémarrage du pc, reset app - repair app - check avec un collègue - la personne est en V. 1703, il faut le faire passer en 1803 minimum parce que windows bloque certaines apps s'il y a trop de retard
Demande d'installation d'un logiciel</t>
  </si>
  <si>
    <t>Remplissage de mon journal de bord de la semaine passé
remplissage de mon journal de bord</t>
  </si>
  <si>
    <t>Préparation d'un pc pour une personne - recherche d'un clavier US - recherche pour changer le clavier d'un T480s - trouvé - on ne peut pas le changer,  on a pas de clavier US pour T480s</t>
  </si>
  <si>
    <t>Aide de mon collègue pour les imprimantes sur MAC - on a pris de nouvelles capture d'écran car on a trouvé la solution afin que les MBA ne puissent que imprimer en noir et blanc et non en couleur
Bureau calme</t>
  </si>
  <si>
    <t>Je suis arrivé vers 12h30 pour cause, ma visite de l'ECAL pour mon prochain stage (4h30) - je suis allé manger de 13h à 14h (1h) = 5h30</t>
  </si>
  <si>
    <t>Rangement de pc au stock</t>
  </si>
  <si>
    <t>Remplissage du journal de bord</t>
  </si>
  <si>
    <t>Check des mails
Petit tour du campus pour vérifier avec les gens qui n'ont pas répondu pour notre apéro de départ
Notre manager veut que modifie nos tables - demande à une personne pour savoir si il reste des tables disponibles - la  personne doit d'abord voir les tables dont il a besoin pour les installations au BR32 après les travaux
Discussion avec la personne qui était à la place d'un collègue avant qu'il n'arrive
Bureau calme</t>
  </si>
  <si>
    <t>Check des tickets
Préparation de 2 laptops concernant 2 nouvelles arrivée pour le 1er septembre - Installation du logiciel "Lenovo Update" - lancement des MAJ - Il y en a plein - Désinstallation du logiciel - Lancement des MAJ de windows update - vous pouvez le faire les pc (c'est long ;)) - Modification des paramètres de base sur les pcs - petit soucis avec un des ordinateurs - le compte mail de la personne est enregistré en affiliate et cela n'est pas correct - go voir les admins, il a changé cela, je dois attendre environ 30 min afin que les licences se mettent correctement -  en attendant, préparation du 2ème pc - le 2ème est prêt - Config de Outlook sur le pc qui n'avait pas la licence avant - mtn c'est bon - j'ai pu config OneDrive aussi - les 2 pcs sont prêts 
Problème de téléphone IP - reset du PIN - connexion au téléphone avec le compte de la personne  + envoi d'un mail avec le PIN de la personne dedans afin que la personne ait une preuve - la personne veut un casque - une autre de ses collègues veut aussi un collègue - installation de 2 headseth pour les 2 personnes</t>
  </si>
  <si>
    <t>Demande d'aide pour faire un meeting dans une salle de conférence - la personne me dit qu'il n'y a pas les cables - la M121 est bien disponible pendant la matinée - le cable HDMI était juste tombé sous la table
Demande d'ouverture de porte au BR34
Préparation d'un appareil photo pour une personne
Une personne veut savoir comment imprimer depuis l'infocenter sur les nouvelles imprimantes - mon collègue va déployer cela demain  - aujourd'hui ils ne peuvent imprimer depuis l'infocenter</t>
  </si>
  <si>
    <t>Changement de cable DVI pour une personne
Check d'une nouvelle imprimante avec un technicien de canon et Eqbal
Déplacement d'une imprimante à une nouvelle position - on a dû changer le cable réseau dans l'armoire, il ne reste plus qu'à attendre que les admins fassent le changement pour mettre le port sous le bon wlan - check de l'imprimante car elle ne reçoit toujours pas le réseau - découverte sur le cable ethernet, l'étiquette que la personne a placé dessus a été mal faites, il manquait un chiffre, on voyait le port 12-1 mais c'était 12-11 -  l'imprimante reçoit du réseau, mtn on attend qu'elle se mettent à jour et on va tester si on peut scan.</t>
  </si>
  <si>
    <t>Préparation de 6 caméras + tripods - discussion avec la personne pour savoir la plage d'heure ou on doit installer les caméras</t>
  </si>
  <si>
    <t>Une MBA a des problème pour installer son imprimante sur son pc - demande pour qu'elle passe à l'IT pour qu'on check cela. - check des nouvelles docs</t>
  </si>
  <si>
    <t>Une personne vient récupérer son laptop - la MAJ pour mettre son en 1803 est terminé - l'app photo ne fonctionne toujours pas - j'ai changé l'app par défaut pour ouvrir ses images pour qu'il puisse travailler - je vais en parler avec mon collègue qui m'a dit de faire la MAJ pour voir s'il a une idée
Rendu d'un pc voyager - check du pc - suppression des données sur le bureau - Lancement des MAJ
Appel d'une personne qui veut savoir si on connait une alternative à Google Earth parce c'est moche l'animation avec google earth - il y a google map d'ou il peut aussi lancer une petite animation en lancant le petit bonhomme jaune sinon je sais pas
Problème pour connecter son laptop sur un écran - j'ai changé la source de l'écran
Problème d'ipad perso pour le reset - pour le reset il faut le code de la personne - on a réussi à le reset mais le reste il dois le faire lui-même car je ne connais ses identifiants Apple et lui non plus ne s'en souvient pas
Une personne veut un pointeur - test du pointeur et c'est bon
Une MBA n'arrive pas à se connecter au Wifin guest avec son mac privé - connexion avec son Username IMD et son MDP - la personne a reçu un mail pour faire des changements sur son MyIMD - ouverture de chrome en incognito - connexion avec son email privé - go sur profile et elle peut changer ce dont elle a besoin</t>
  </si>
  <si>
    <t>Bureau calme
Achat et discussion avec certaines personnes pour notre apéro demain</t>
  </si>
  <si>
    <t>Aide d'Eqbal pour qu'il configure un pc - check dans une salle du donjon si je peux accéder à un certain dossier mais pas aux autres ex: salle M005, je peux accéder au dossier MBA005 mais pas à celui du MBA006 - retour dans le donjon - toutes les salles sont occupées - je repaserai plus tard - go pour expliquer aux personne qui veulent les dossiers comment cela fonctionne - grosse discussion entre eux
Préparation de 18 téléphone IP pour la plus grosse simulation de l'année - installation des phones + test - on a amené 3 caméra et 3 fake micro
Installation des 6 caméras + tripods, cables et feuille</t>
  </si>
  <si>
    <t>Récupération des 6 caméras + tripods, etc .. - rangement</t>
  </si>
  <si>
    <t>Préparation des liens pour la simulation - installation des liens pour la simulations sur tous les pcs - j'ai amené les 3 fake micro et des rechange pour les batteries
Installation des imprimantes chez le design
Copie en urgences des fichiers sur les caméras qui n'ont pas été faite pas les caméraman à midi - la copie c'est faite pendant les cours que les MBA suivaient</t>
  </si>
  <si>
    <t>Problème de certificat avec le VPN - renouvellement du certif - tout est bon - installation des nouvelles imprimantes</t>
  </si>
  <si>
    <t>On manage la simulation
Problème de données - des données ont disparu du pc et Marcelo nous a aidé à les retrouver dans la caméra qui avait été format
Bureau calme
Préparation pour l'apéro - mise en place des boissons et snacks</t>
  </si>
  <si>
    <t>L'apéro de 17h à 19h25</t>
  </si>
  <si>
    <t>Check des tickets
Ajout d'un commentaire pour un ticket concernant l'impression sur les nouvelles imprimantes</t>
  </si>
  <si>
    <t>Problème de pile pour une souris - changement des piles de la personne
Une nouvelle prof - configuration de son Outlook et de son TFA ainsi que le changement de son MDP, etc…
Une personne cherche une personne - je l'ai envoyé au BR34
Bureau de la personne - installation de son imprimante portable - test avec la personne pour être sure qu'elle fonctionne</t>
  </si>
  <si>
    <t>Check des study rooms à l'ELC</t>
  </si>
  <si>
    <t>Récupération des téléphones IP dans les salles</t>
  </si>
  <si>
    <t>Préparation d'une imprimante à badge et installation à l'entrée du M100
Ajout de raccourci dans les pc des MBA + 1 lien - Discussion avec une personne concernant un ticket pour une demande de 10 pcs - elle en a besoin uniquement en spare
Préparation + installation d'un bureau pour une nouvelle personne lundi</t>
  </si>
  <si>
    <t>Récupération ipad</t>
  </si>
  <si>
    <t>Check des mails et meeting
Petit déj
Direction au RH pour amener le contrat de filipe
Bureau calme
Apéro avec les collègues</t>
  </si>
  <si>
    <r>
      <t xml:space="preserve">Commentaire:
</t>
    </r>
    <r>
      <rPr>
        <sz val="12"/>
        <color theme="0"/>
        <rFont val="Calibri"/>
        <family val="2"/>
        <scheme val="minor"/>
      </rPr>
      <t>Pendant cette semaine, J'ai managé avec Eqbal,une des plus grandes simulations. Le Crisis Management.
Sinon des interventions classiques.
On a aussi fait un apéro de départ avec Eqbal, on y a invité les personnes de notre bureau et de d'autres départements. C'était cool.
Et je tiens encore à remercier mes collègues, qui sont plus des amis que de simple collègue.
Ceci est mon dernier journal de bord pour IMD.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</si>
</sst>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1"/>
      <color theme="0"/>
      <name val="Calibri"/>
      <family val="2"/>
      <scheme val="minor"/>
    </font>
    <font>
      <b/>
      <sz val="22"/>
      <color theme="0"/>
      <name val="Calibri"/>
      <family val="2"/>
      <scheme val="minor"/>
    </font>
    <font>
      <b/>
      <sz val="14"/>
      <color theme="0"/>
      <name val="Calibri"/>
      <family val="2"/>
      <scheme val="minor"/>
    </font>
    <font>
      <sz val="14"/>
      <color theme="1"/>
      <name val="Calibri"/>
      <family val="2"/>
      <scheme val="minor"/>
    </font>
    <font>
      <sz val="11"/>
      <name val="Calibri"/>
      <family val="2"/>
      <scheme val="minor"/>
    </font>
    <font>
      <b/>
      <sz val="12"/>
      <color theme="0"/>
      <name val="Calibri"/>
      <family val="2"/>
      <scheme val="minor"/>
    </font>
    <font>
      <sz val="12"/>
      <color theme="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2" tint="-0.499984740745262"/>
        <bgColor indexed="64"/>
      </patternFill>
    </fill>
  </fills>
  <borders count="13">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n">
        <color auto="1"/>
      </top>
      <bottom style="thin">
        <color auto="1"/>
      </bottom>
      <diagonal/>
    </border>
    <border>
      <left style="thick">
        <color auto="1"/>
      </left>
      <right style="thick">
        <color auto="1"/>
      </right>
      <top/>
      <bottom/>
      <diagonal/>
    </border>
    <border>
      <left style="thick">
        <color auto="1"/>
      </left>
      <right style="thick">
        <color auto="1"/>
      </right>
      <top/>
      <bottom style="thin">
        <color auto="1"/>
      </bottom>
      <diagonal/>
    </border>
    <border>
      <left style="thick">
        <color auto="1"/>
      </left>
      <right style="thick">
        <color auto="1"/>
      </right>
      <top style="thin">
        <color auto="1"/>
      </top>
      <bottom/>
      <diagonal/>
    </border>
    <border>
      <left style="thick">
        <color auto="1"/>
      </left>
      <right style="thick">
        <color auto="1"/>
      </right>
      <top style="thin">
        <color auto="1"/>
      </top>
      <bottom style="thick">
        <color auto="1"/>
      </bottom>
      <diagonal/>
    </border>
    <border>
      <left style="thick">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s>
  <cellStyleXfs count="2">
    <xf numFmtId="0" fontId="0" fillId="0" borderId="0"/>
    <xf numFmtId="9" fontId="1" fillId="0" borderId="0" applyFont="0" applyFill="0" applyBorder="0" applyAlignment="0" applyProtection="0"/>
  </cellStyleXfs>
  <cellXfs count="40">
    <xf numFmtId="0" fontId="0" fillId="0" borderId="0" xfId="0"/>
    <xf numFmtId="164" fontId="0" fillId="0" borderId="0" xfId="0" applyNumberFormat="1"/>
    <xf numFmtId="0" fontId="3"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164" fontId="0" fillId="0" borderId="0" xfId="0" applyNumberFormat="1" applyAlignment="1">
      <alignment wrapText="1"/>
    </xf>
    <xf numFmtId="0" fontId="0" fillId="0" borderId="0" xfId="0" applyAlignment="1">
      <alignment wrapText="1"/>
    </xf>
    <xf numFmtId="0" fontId="4" fillId="2" borderId="2" xfId="0" applyFont="1" applyFill="1" applyBorder="1" applyAlignment="1">
      <alignment horizontal="center" vertical="center"/>
    </xf>
    <xf numFmtId="0" fontId="0" fillId="2" borderId="2" xfId="0" applyFill="1" applyBorder="1" applyAlignment="1">
      <alignment wrapText="1"/>
    </xf>
    <xf numFmtId="164" fontId="0" fillId="2" borderId="2" xfId="1" applyNumberFormat="1" applyFont="1" applyFill="1" applyBorder="1"/>
    <xf numFmtId="0" fontId="0" fillId="2" borderId="3" xfId="0" applyFill="1" applyBorder="1" applyAlignment="1">
      <alignment wrapText="1"/>
    </xf>
    <xf numFmtId="164" fontId="0" fillId="2" borderId="2" xfId="0" applyNumberFormat="1" applyFill="1" applyBorder="1"/>
    <xf numFmtId="0" fontId="4" fillId="2" borderId="5" xfId="0" applyFont="1" applyFill="1" applyBorder="1" applyAlignment="1">
      <alignment horizontal="center" vertical="center"/>
    </xf>
    <xf numFmtId="0" fontId="0" fillId="2" borderId="5" xfId="0" applyFill="1" applyBorder="1" applyAlignment="1">
      <alignment wrapText="1"/>
    </xf>
    <xf numFmtId="164" fontId="0" fillId="2" borderId="5" xfId="0" applyNumberFormat="1" applyFill="1" applyBorder="1"/>
    <xf numFmtId="0" fontId="6"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0" fillId="2" borderId="4" xfId="0" applyFill="1" applyBorder="1" applyAlignment="1">
      <alignment wrapText="1"/>
    </xf>
    <xf numFmtId="164" fontId="0" fillId="2" borderId="4" xfId="1" applyNumberFormat="1" applyFont="1" applyFill="1" applyBorder="1"/>
    <xf numFmtId="0" fontId="6" fillId="2" borderId="1" xfId="0" applyFont="1" applyFill="1" applyBorder="1" applyAlignment="1">
      <alignment horizontal="center"/>
    </xf>
    <xf numFmtId="0" fontId="6" fillId="2" borderId="1" xfId="0" applyFont="1" applyFill="1" applyBorder="1" applyAlignment="1">
      <alignment horizontal="center" wrapText="1"/>
    </xf>
    <xf numFmtId="164" fontId="0" fillId="2" borderId="4" xfId="0" applyNumberFormat="1" applyFill="1" applyBorder="1"/>
    <xf numFmtId="164" fontId="0" fillId="2" borderId="2" xfId="1" applyNumberFormat="1" applyFont="1" applyFill="1" applyBorder="1" applyAlignment="1">
      <alignment wrapText="1"/>
    </xf>
    <xf numFmtId="164" fontId="0" fillId="2" borderId="4" xfId="1" applyNumberFormat="1" applyFont="1" applyFill="1" applyBorder="1" applyAlignment="1">
      <alignment wrapText="1"/>
    </xf>
    <xf numFmtId="164" fontId="0" fillId="2" borderId="2" xfId="0" applyNumberFormat="1" applyFill="1" applyBorder="1" applyAlignment="1">
      <alignment wrapText="1"/>
    </xf>
    <xf numFmtId="0" fontId="0" fillId="2" borderId="6" xfId="0" applyFill="1" applyBorder="1" applyAlignment="1">
      <alignment wrapText="1"/>
    </xf>
    <xf numFmtId="164" fontId="8" fillId="2" borderId="4" xfId="0" applyNumberFormat="1" applyFont="1" applyFill="1" applyBorder="1"/>
    <xf numFmtId="164" fontId="8" fillId="2" borderId="2" xfId="0" applyNumberFormat="1" applyFont="1" applyFill="1" applyBorder="1"/>
    <xf numFmtId="164" fontId="8" fillId="2" borderId="6" xfId="0" applyNumberFormat="1" applyFont="1" applyFill="1" applyBorder="1"/>
    <xf numFmtId="0" fontId="4" fillId="3" borderId="9" xfId="0" applyFont="1" applyFill="1" applyBorder="1" applyAlignment="1">
      <alignment horizontal="center" vertical="center"/>
    </xf>
    <xf numFmtId="0" fontId="4" fillId="3" borderId="11" xfId="0" applyFont="1" applyFill="1" applyBorder="1" applyAlignment="1">
      <alignment horizontal="center" vertical="center"/>
    </xf>
    <xf numFmtId="0" fontId="6" fillId="3" borderId="7" xfId="0" applyFont="1" applyFill="1" applyBorder="1" applyAlignment="1">
      <alignment horizontal="center"/>
    </xf>
    <xf numFmtId="0" fontId="6" fillId="3" borderId="8" xfId="0" applyFont="1" applyFill="1" applyBorder="1" applyAlignment="1">
      <alignment horizontal="center"/>
    </xf>
    <xf numFmtId="164" fontId="0" fillId="3" borderId="10" xfId="0" applyNumberFormat="1" applyFill="1" applyBorder="1"/>
    <xf numFmtId="164" fontId="0" fillId="3" borderId="12" xfId="0" applyNumberFormat="1" applyFill="1" applyBorder="1"/>
    <xf numFmtId="46" fontId="0" fillId="3" borderId="10" xfId="0" applyNumberFormat="1" applyFill="1" applyBorder="1"/>
    <xf numFmtId="0" fontId="9" fillId="3" borderId="0" xfId="0" applyFont="1" applyFill="1" applyAlignment="1">
      <alignment horizontal="left" vertical="top" wrapText="1"/>
    </xf>
    <xf numFmtId="0" fontId="5" fillId="2" borderId="1" xfId="0" applyFont="1" applyFill="1" applyBorder="1" applyAlignment="1">
      <alignment horizontal="center"/>
    </xf>
    <xf numFmtId="164" fontId="7" fillId="2" borderId="1" xfId="1" applyNumberFormat="1" applyFont="1" applyFill="1" applyBorder="1"/>
  </cellXfs>
  <cellStyles count="2">
    <cellStyle name="Normal" xfId="0" builtinId="0"/>
    <cellStyle name="Percent" xfId="1" builtinId="5"/>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de la semaine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a:scene3d>
              <a:camera prst="orthographicFront"/>
              <a:lightRig rig="threePt" dir="t"/>
            </a:scene3d>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1-0437-4F19-80EF-3F6DCDBD90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3-0437-4F19-80EF-3F6DCDBD90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5-0437-4F19-80EF-3F6DCDBD901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7-0437-4F19-80EF-3F6DCDBD901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9-0437-4F19-80EF-3F6DCDBD901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B-0437-4F19-80EF-3F6DCDBD901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D-0437-4F19-80EF-3F6DCDBD901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F-0437-4F19-80EF-3F6DCDBD901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1-0437-4F19-80EF-3F6DCDBD901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3-0437-4F19-80EF-3F6DCDBD901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5-0437-4F19-80EF-3F6DCDBD901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7-0437-4F19-80EF-3F6DCDBD901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19-0437-4F19-80EF-3F6DCDBD901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a:scene3d>
                <a:camera prst="orthographicFront"/>
                <a:lightRig rig="threePt" dir="t"/>
              </a:scene3d>
              <a:sp3d/>
            </c:spPr>
            <c:extLst>
              <c:ext xmlns:c16="http://schemas.microsoft.com/office/drawing/2014/chart" uri="{C3380CC4-5D6E-409C-BE32-E72D297353CC}">
                <c16:uniqueId val="{00000001-E3E8-4F1D-A9EB-8975FF5FB37A}"/>
              </c:ext>
            </c:extLst>
          </c:dPt>
          <c:dLbls>
            <c:dLbl>
              <c:idx val="7"/>
              <c:layout>
                <c:manualLayout>
                  <c:x val="7.756199764281628E-2"/>
                  <c:y val="3.832603440468742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0437-4F19-80EF-3F6DCDBD9019}"/>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'Résumé de la semaine'!$B$3:$B$16</c:f>
              <c:strCache>
                <c:ptCount val="14"/>
                <c:pt idx="0">
                  <c:v>Intervention (ticketing)</c:v>
                </c:pt>
                <c:pt idx="1">
                  <c:v>Ipad</c:v>
                </c:pt>
                <c:pt idx="2">
                  <c:v>Check Salle</c:v>
                </c:pt>
                <c:pt idx="3">
                  <c:v>RMA</c:v>
                </c:pt>
                <c:pt idx="4">
                  <c:v>Audio Visuel</c:v>
                </c:pt>
                <c:pt idx="5">
                  <c:v>PC voyager/participant</c:v>
                </c:pt>
                <c:pt idx="6">
                  <c:v>Documentation</c:v>
                </c:pt>
                <c:pt idx="7">
                  <c:v>Photoshop</c:v>
                </c:pt>
                <c:pt idx="8">
                  <c:v>Intervention (chez l'IT)</c:v>
                </c:pt>
                <c:pt idx="9">
                  <c:v>Autres</c:v>
                </c:pt>
                <c:pt idx="10">
                  <c:v>Meeting</c:v>
                </c:pt>
                <c:pt idx="11">
                  <c:v>Excel</c:v>
                </c:pt>
                <c:pt idx="12">
                  <c:v>Installation</c:v>
                </c:pt>
                <c:pt idx="13">
                  <c:v>PowerPoint</c:v>
                </c:pt>
              </c:strCache>
            </c:strRef>
          </c:cat>
          <c:val>
            <c:numRef>
              <c:f>'Résumé de la semaine'!$C$3:$C$16</c:f>
              <c:numCache>
                <c:formatCode>[$-F400]h:mm:ss\ AM/PM</c:formatCode>
                <c:ptCount val="14"/>
                <c:pt idx="0">
                  <c:v>0.125</c:v>
                </c:pt>
                <c:pt idx="1">
                  <c:v>1.0416666666666666E-2</c:v>
                </c:pt>
                <c:pt idx="2">
                  <c:v>1.7361111111111112E-2</c:v>
                </c:pt>
                <c:pt idx="4">
                  <c:v>0.10416666666666666</c:v>
                </c:pt>
                <c:pt idx="8">
                  <c:v>0.19444444444444445</c:v>
                </c:pt>
                <c:pt idx="9">
                  <c:v>0.58680555555555547</c:v>
                </c:pt>
                <c:pt idx="10">
                  <c:v>1.7361111111111112E-2</c:v>
                </c:pt>
                <c:pt idx="11">
                  <c:v>4.5138888888888895E-2</c:v>
                </c:pt>
                <c:pt idx="12">
                  <c:v>0.40972222222222221</c:v>
                </c:pt>
              </c:numCache>
            </c:numRef>
          </c:val>
          <c:extLst>
            <c:ext xmlns:c16="http://schemas.microsoft.com/office/drawing/2014/chart" uri="{C3380CC4-5D6E-409C-BE32-E72D297353CC}">
              <c16:uniqueId val="{00000000-E3E8-4F1D-A9EB-8975FF5FB37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Lundi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9413503065925322"/>
          <c:y val="0.12551138439827123"/>
          <c:w val="0.71005970672462893"/>
          <c:h val="0.79222003642420968"/>
        </c:manualLayout>
      </c:layout>
      <c:pieChart>
        <c:varyColors val="1"/>
        <c:ser>
          <c:idx val="0"/>
          <c:order val="0"/>
          <c:spPr>
            <a:ln w="25400" cmpd="sng">
              <a:solidFill>
                <a:schemeClr val="tx1"/>
              </a:solidFill>
            </a:ln>
            <a:effectLst/>
            <a:scene3d>
              <a:camera prst="orthographicFront"/>
              <a:lightRig rig="threePt" dir="t"/>
            </a:scene3d>
            <a:sp3d/>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1-B8F2-43AF-9184-D281030244F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3-B8F2-43AF-9184-D281030244F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5-B8F2-43AF-9184-D281030244F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7-B8F2-43AF-9184-D281030244F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9-B8F2-43AF-9184-D281030244F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B-B8F2-43AF-9184-D281030244FB}"/>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D-B8F2-43AF-9184-D281030244FB}"/>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0F-B8F2-43AF-9184-D281030244FB}"/>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solidFill>
                  <a:schemeClr val="tx1"/>
                </a:solidFill>
              </a:ln>
              <a:effectLst/>
              <a:scene3d>
                <a:camera prst="orthographicFront"/>
                <a:lightRig rig="threePt" dir="t"/>
              </a:scene3d>
              <a:sp3d/>
            </c:spPr>
            <c:extLst>
              <c:ext xmlns:c16="http://schemas.microsoft.com/office/drawing/2014/chart" uri="{C3380CC4-5D6E-409C-BE32-E72D297353CC}">
                <c16:uniqueId val="{00000011-B8F2-43AF-9184-D281030244FB}"/>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3-B8F2-43AF-9184-D281030244FB}"/>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5-9F72-40C8-81B5-9F6C54FDC74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cmpd="sng">
                <a:solidFill>
                  <a:schemeClr val="tx1"/>
                </a:solidFill>
              </a:ln>
              <a:effectLst/>
              <a:scene3d>
                <a:camera prst="orthographicFront"/>
                <a:lightRig rig="threePt" dir="t"/>
              </a:scene3d>
              <a:sp3d/>
            </c:spPr>
            <c:extLst>
              <c:ext xmlns:c16="http://schemas.microsoft.com/office/drawing/2014/chart" uri="{C3380CC4-5D6E-409C-BE32-E72D297353CC}">
                <c16:uniqueId val="{00000017-9F72-40C8-81B5-9F6C54FDC74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Lundi!$B$5:$B$16</c:f>
              <c:strCache>
                <c:ptCount val="12"/>
                <c:pt idx="0">
                  <c:v>Intervention (ticketing)</c:v>
                </c:pt>
                <c:pt idx="1">
                  <c:v>ipad</c:v>
                </c:pt>
                <c:pt idx="2">
                  <c:v>Rangement</c:v>
                </c:pt>
                <c:pt idx="3">
                  <c:v>RMA</c:v>
                </c:pt>
                <c:pt idx="4">
                  <c:v>Audio Visuel</c:v>
                </c:pt>
                <c:pt idx="5">
                  <c:v>PC voyager/participant</c:v>
                </c:pt>
                <c:pt idx="6">
                  <c:v>Installation</c:v>
                </c:pt>
                <c:pt idx="7">
                  <c:v>Documentation</c:v>
                </c:pt>
                <c:pt idx="8">
                  <c:v>Intervention (chez l'IT)</c:v>
                </c:pt>
                <c:pt idx="9">
                  <c:v>Autres</c:v>
                </c:pt>
                <c:pt idx="10">
                  <c:v>Meeting</c:v>
                </c:pt>
                <c:pt idx="11">
                  <c:v>Excel</c:v>
                </c:pt>
              </c:strCache>
            </c:strRef>
          </c:cat>
          <c:val>
            <c:numRef>
              <c:f>Lundi!$D$5:$D$16</c:f>
              <c:numCache>
                <c:formatCode>[$-F400]h:mm:ss\ AM/PM</c:formatCode>
                <c:ptCount val="12"/>
                <c:pt idx="6">
                  <c:v>2.7777777777777776E-2</c:v>
                </c:pt>
                <c:pt idx="8">
                  <c:v>2.7777777777777776E-2</c:v>
                </c:pt>
                <c:pt idx="9">
                  <c:v>4.8611111111111112E-2</c:v>
                </c:pt>
                <c:pt idx="10">
                  <c:v>1.7361111111111112E-2</c:v>
                </c:pt>
                <c:pt idx="11">
                  <c:v>2.4305555555555556E-2</c:v>
                </c:pt>
              </c:numCache>
            </c:numRef>
          </c:val>
          <c:extLst>
            <c:ext xmlns:c16="http://schemas.microsoft.com/office/drawing/2014/chart" uri="{C3380CC4-5D6E-409C-BE32-E72D297353CC}">
              <c16:uniqueId val="{00000014-B8F2-43AF-9184-D281030244F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Mardi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247-4D86-9810-D02C472F56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247-4D86-9810-D02C472F56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247-4D86-9810-D02C472F56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247-4D86-9810-D02C472F56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247-4D86-9810-D02C472F56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19F-4A68-996D-42636043D5D2}"/>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919F-4A68-996D-42636043D5D2}"/>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919F-4A68-996D-42636043D5D2}"/>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919F-4A68-996D-42636043D5D2}"/>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919F-4A68-996D-42636043D5D2}"/>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DAA-46A4-AA1F-C7CB42CF94ED}"/>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DAA-46A4-AA1F-C7CB42CF94ED}"/>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Mardi!$B$6:$B$17</c:f>
              <c:strCache>
                <c:ptCount val="12"/>
                <c:pt idx="0">
                  <c:v>Intervention (ticketing)</c:v>
                </c:pt>
                <c:pt idx="1">
                  <c:v>RMA</c:v>
                </c:pt>
                <c:pt idx="2">
                  <c:v>Excel</c:v>
                </c:pt>
                <c:pt idx="3">
                  <c:v>Rangement</c:v>
                </c:pt>
                <c:pt idx="4">
                  <c:v>Audio Visuel</c:v>
                </c:pt>
                <c:pt idx="5">
                  <c:v>PC voyager/participant</c:v>
                </c:pt>
                <c:pt idx="6">
                  <c:v>Documentation</c:v>
                </c:pt>
                <c:pt idx="7">
                  <c:v>PowerPoint</c:v>
                </c:pt>
                <c:pt idx="8">
                  <c:v>Intervention (chez l'IT)</c:v>
                </c:pt>
                <c:pt idx="9">
                  <c:v>Installation</c:v>
                </c:pt>
                <c:pt idx="10">
                  <c:v>Photoshop</c:v>
                </c:pt>
                <c:pt idx="11">
                  <c:v>autres</c:v>
                </c:pt>
              </c:strCache>
            </c:strRef>
          </c:cat>
          <c:val>
            <c:numRef>
              <c:f>Mardi!$D$6:$D$17</c:f>
              <c:numCache>
                <c:formatCode>[$-F400]h:mm:ss\ AM/PM</c:formatCode>
                <c:ptCount val="12"/>
                <c:pt idx="0">
                  <c:v>0.10416666666666667</c:v>
                </c:pt>
                <c:pt idx="2">
                  <c:v>1.3888888888888888E-2</c:v>
                </c:pt>
                <c:pt idx="3">
                  <c:v>1.7361111111111112E-2</c:v>
                </c:pt>
                <c:pt idx="8">
                  <c:v>2.7777777777777776E-2</c:v>
                </c:pt>
                <c:pt idx="9">
                  <c:v>8.3333333333333329E-2</c:v>
                </c:pt>
                <c:pt idx="11">
                  <c:v>9.7222222222222224E-2</c:v>
                </c:pt>
              </c:numCache>
            </c:numRef>
          </c:val>
          <c:extLst>
            <c:ext xmlns:c16="http://schemas.microsoft.com/office/drawing/2014/chart" uri="{C3380CC4-5D6E-409C-BE32-E72D297353CC}">
              <c16:uniqueId val="{0000000A-6247-4D86-9810-D02C472F5649}"/>
            </c:ext>
          </c:extLst>
        </c:ser>
        <c:dLbls>
          <c:showLegendKey val="0"/>
          <c:showVal val="0"/>
          <c:showCatName val="0"/>
          <c:showSerName val="0"/>
          <c:showPercent val="0"/>
          <c:showBubbleSize val="0"/>
          <c:showLeaderLines val="0"/>
        </c:dLbls>
        <c:firstSliceAng val="0"/>
      </c:pie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Mercredi</a:t>
            </a:r>
          </a:p>
        </c:rich>
      </c:tx>
      <c:overlay val="0"/>
      <c:spPr>
        <a:noFill/>
        <a:ln>
          <a:noFill/>
        </a:ln>
        <a:effectLst/>
      </c:sp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8E-4D85-951C-0CA738164B9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8E-4D85-951C-0CA738164B9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8E-4D85-951C-0CA738164B9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8E-4D85-951C-0CA738164B9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8E-4D85-951C-0CA738164B9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8BA-4489-BC56-478FAB2E486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8BA-4489-BC56-478FAB2E486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8BA-4489-BC56-478FAB2E486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A8BA-4489-BC56-478FAB2E486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A8BA-4489-BC56-478FAB2E486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8BB2-43AF-9380-FDD8BBD9BEAB}"/>
              </c:ext>
            </c:extLst>
          </c:dPt>
          <c:dLbls>
            <c:spPr>
              <a:solidFill>
                <a:sysClr val="window" lastClr="FFFFFF"/>
              </a:solidFill>
              <a:ln>
                <a:solidFill>
                  <a:sysClr val="windowText" lastClr="000000">
                    <a:lumMod val="65000"/>
                    <a:lumOff val="35000"/>
                  </a:sysClr>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Mercredi!$B$6:$B$16</c:f>
              <c:strCache>
                <c:ptCount val="11"/>
                <c:pt idx="0">
                  <c:v>Intervention (ticketing)</c:v>
                </c:pt>
                <c:pt idx="1">
                  <c:v>RMA</c:v>
                </c:pt>
                <c:pt idx="2">
                  <c:v>Excel</c:v>
                </c:pt>
                <c:pt idx="3">
                  <c:v>Audio visuel</c:v>
                </c:pt>
                <c:pt idx="4">
                  <c:v>PC  voyager/participant</c:v>
                </c:pt>
                <c:pt idx="5">
                  <c:v>Autres</c:v>
                </c:pt>
                <c:pt idx="6">
                  <c:v>Photoshop</c:v>
                </c:pt>
                <c:pt idx="7">
                  <c:v>PowerPoint</c:v>
                </c:pt>
                <c:pt idx="8">
                  <c:v>Intervention (Chez l'IT)</c:v>
                </c:pt>
                <c:pt idx="9">
                  <c:v>Installation</c:v>
                </c:pt>
                <c:pt idx="10">
                  <c:v>Documentation</c:v>
                </c:pt>
              </c:strCache>
            </c:strRef>
          </c:cat>
          <c:val>
            <c:numRef>
              <c:f>Mercredi!$D$6:$D$16</c:f>
              <c:numCache>
                <c:formatCode>[$-F400]h:mm:ss\ AM/PM</c:formatCode>
                <c:ptCount val="11"/>
                <c:pt idx="0">
                  <c:v>1.3888888888888888E-2</c:v>
                </c:pt>
                <c:pt idx="2">
                  <c:v>3.472222222222222E-3</c:v>
                </c:pt>
                <c:pt idx="3">
                  <c:v>2.0833333333333332E-2</c:v>
                </c:pt>
                <c:pt idx="5">
                  <c:v>0.10416666666666667</c:v>
                </c:pt>
                <c:pt idx="8">
                  <c:v>6.5972222222222224E-2</c:v>
                </c:pt>
                <c:pt idx="9">
                  <c:v>0.13194444444444445</c:v>
                </c:pt>
              </c:numCache>
            </c:numRef>
          </c:val>
          <c:extLst>
            <c:ext xmlns:c16="http://schemas.microsoft.com/office/drawing/2014/chart" uri="{C3380CC4-5D6E-409C-BE32-E72D297353CC}">
              <c16:uniqueId val="{0000000A-B18E-4D85-951C-0CA738164B9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Jeudi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18D-43B9-9CAC-70293E19AAD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8D-43B9-9CAC-70293E19AAD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18D-43B9-9CAC-70293E19AAD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18D-43B9-9CAC-70293E19AAD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18D-43B9-9CAC-70293E19AAD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F3D-4B3A-85B5-660FA53FC5E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F3D-4B3A-85B5-660FA53FC5E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F3D-4B3A-85B5-660FA53FC5E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0F3D-4B3A-85B5-660FA53FC5EF}"/>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0F3D-4B3A-85B5-660FA53FC5E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E76A-46D1-AEBE-7BBF29220A71}"/>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Jeudi!$B$6:$B$16</c:f>
              <c:strCache>
                <c:ptCount val="11"/>
                <c:pt idx="0">
                  <c:v>Intervention(ticketing)</c:v>
                </c:pt>
                <c:pt idx="1">
                  <c:v>RMA</c:v>
                </c:pt>
                <c:pt idx="2">
                  <c:v>pc voyager/participant</c:v>
                </c:pt>
                <c:pt idx="3">
                  <c:v>Excel</c:v>
                </c:pt>
                <c:pt idx="4">
                  <c:v>Audio Visuel</c:v>
                </c:pt>
                <c:pt idx="5">
                  <c:v>Rangement</c:v>
                </c:pt>
                <c:pt idx="6">
                  <c:v>Ipad</c:v>
                </c:pt>
                <c:pt idx="7">
                  <c:v>Meeting</c:v>
                </c:pt>
                <c:pt idx="8">
                  <c:v>Intervention (Chez l'IT)</c:v>
                </c:pt>
                <c:pt idx="9">
                  <c:v>Installation</c:v>
                </c:pt>
                <c:pt idx="10">
                  <c:v>Autres</c:v>
                </c:pt>
              </c:strCache>
            </c:strRef>
          </c:cat>
          <c:val>
            <c:numRef>
              <c:f>Jeudi!$D$6:$D$16</c:f>
              <c:numCache>
                <c:formatCode>[$-F400]h:mm:ss\ AM/PM</c:formatCode>
                <c:ptCount val="11"/>
                <c:pt idx="4">
                  <c:v>2.0833333333333332E-2</c:v>
                </c:pt>
                <c:pt idx="8">
                  <c:v>1.3888888888888888E-2</c:v>
                </c:pt>
                <c:pt idx="9">
                  <c:v>8.6805555555555566E-2</c:v>
                </c:pt>
                <c:pt idx="10">
                  <c:v>0.23263888888888887</c:v>
                </c:pt>
              </c:numCache>
            </c:numRef>
          </c:val>
          <c:extLst>
            <c:ext xmlns:c16="http://schemas.microsoft.com/office/drawing/2014/chart" uri="{C3380CC4-5D6E-409C-BE32-E72D297353CC}">
              <c16:uniqueId val="{0000000A-B18D-43B9-9CAC-70293E19AAD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fr-CH"/>
              <a:t>Résumé Vendredi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spPr>
            <a:ln w="25400">
              <a:solidFill>
                <a:schemeClr val="tx1"/>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C05-4AD6-959A-2A9069E4512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C05-4AD6-959A-2A9069E4512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C05-4AD6-959A-2A9069E4512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C05-4AD6-959A-2A9069E45122}"/>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C05-4AD6-959A-2A9069E45122}"/>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4CD-4E2A-AFCA-0EDD01669CB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4CD-4E2A-AFCA-0EDD01669CBE}"/>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4CD-4E2A-AFCA-0EDD01669CBE}"/>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4CD-4E2A-AFCA-0EDD01669CBE}"/>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4CD-4E2A-AFCA-0EDD01669CBE}"/>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25400">
                <a:solidFill>
                  <a:schemeClr val="tx1"/>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B127-406D-AC09-D8D426620F6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Vendredi!$B$6:$B$16</c:f>
              <c:strCache>
                <c:ptCount val="11"/>
                <c:pt idx="0">
                  <c:v>Intervention(ticketing)</c:v>
                </c:pt>
                <c:pt idx="1">
                  <c:v>PC voyager/participant</c:v>
                </c:pt>
                <c:pt idx="2">
                  <c:v>Check Salle</c:v>
                </c:pt>
                <c:pt idx="3">
                  <c:v>Excel</c:v>
                </c:pt>
                <c:pt idx="4">
                  <c:v>Audio Visuel</c:v>
                </c:pt>
                <c:pt idx="5">
                  <c:v>Ipad</c:v>
                </c:pt>
                <c:pt idx="6">
                  <c:v>RMA</c:v>
                </c:pt>
                <c:pt idx="7">
                  <c:v>Documentation</c:v>
                </c:pt>
                <c:pt idx="8">
                  <c:v>Intervention (Chez l'IT)</c:v>
                </c:pt>
                <c:pt idx="9">
                  <c:v>Installation</c:v>
                </c:pt>
                <c:pt idx="10">
                  <c:v>Autres</c:v>
                </c:pt>
              </c:strCache>
            </c:strRef>
          </c:cat>
          <c:val>
            <c:numRef>
              <c:f>Vendredi!$D$6:$D$16</c:f>
              <c:numCache>
                <c:formatCode>[$-F400]h:mm:ss\ AM/PM</c:formatCode>
                <c:ptCount val="11"/>
                <c:pt idx="0">
                  <c:v>6.9444444444444441E-3</c:v>
                </c:pt>
                <c:pt idx="2">
                  <c:v>1.7361111111111112E-2</c:v>
                </c:pt>
                <c:pt idx="3">
                  <c:v>3.472222222222222E-3</c:v>
                </c:pt>
                <c:pt idx="4">
                  <c:v>6.25E-2</c:v>
                </c:pt>
                <c:pt idx="5">
                  <c:v>1.0416666666666666E-2</c:v>
                </c:pt>
                <c:pt idx="8">
                  <c:v>5.9027777777777783E-2</c:v>
                </c:pt>
                <c:pt idx="9">
                  <c:v>7.9861111111111105E-2</c:v>
                </c:pt>
                <c:pt idx="10">
                  <c:v>0.10416666666666667</c:v>
                </c:pt>
              </c:numCache>
            </c:numRef>
          </c:val>
          <c:extLst>
            <c:ext xmlns:c16="http://schemas.microsoft.com/office/drawing/2014/chart" uri="{C3380CC4-5D6E-409C-BE32-E72D297353CC}">
              <c16:uniqueId val="{0000000A-6C05-4AD6-959A-2A9069E4512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213751</xdr:colOff>
      <xdr:row>1</xdr:row>
      <xdr:rowOff>4948</xdr:rowOff>
    </xdr:from>
    <xdr:to>
      <xdr:col>14</xdr:col>
      <xdr:colOff>283882</xdr:colOff>
      <xdr:row>24</xdr:row>
      <xdr:rowOff>175559</xdr:rowOff>
    </xdr:to>
    <xdr:graphicFrame macro="">
      <xdr:nvGraphicFramePr>
        <xdr:cNvPr id="5" name="Graphique 4">
          <a:extLst>
            <a:ext uri="{FF2B5EF4-FFF2-40B4-BE49-F238E27FC236}">
              <a16:creationId xmlns:a16="http://schemas.microsoft.com/office/drawing/2014/main" id="{18E387DE-8CF9-4DD3-9A17-C4D8549A77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225515</xdr:colOff>
      <xdr:row>0</xdr:row>
      <xdr:rowOff>157028</xdr:rowOff>
    </xdr:from>
    <xdr:to>
      <xdr:col>15</xdr:col>
      <xdr:colOff>256760</xdr:colOff>
      <xdr:row>22</xdr:row>
      <xdr:rowOff>173936</xdr:rowOff>
    </xdr:to>
    <xdr:graphicFrame macro="">
      <xdr:nvGraphicFramePr>
        <xdr:cNvPr id="3" name="Graphique 3">
          <a:extLst>
            <a:ext uri="{FF2B5EF4-FFF2-40B4-BE49-F238E27FC236}">
              <a16:creationId xmlns:a16="http://schemas.microsoft.com/office/drawing/2014/main" id="{9C6D9516-C1A4-4B8A-AC37-CAB634196C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273788</xdr:colOff>
      <xdr:row>1</xdr:row>
      <xdr:rowOff>3234</xdr:rowOff>
    </xdr:from>
    <xdr:to>
      <xdr:col>14</xdr:col>
      <xdr:colOff>285750</xdr:colOff>
      <xdr:row>23</xdr:row>
      <xdr:rowOff>85725</xdr:rowOff>
    </xdr:to>
    <xdr:graphicFrame macro="">
      <xdr:nvGraphicFramePr>
        <xdr:cNvPr id="2" name="Graphique 2">
          <a:extLst>
            <a:ext uri="{FF2B5EF4-FFF2-40B4-BE49-F238E27FC236}">
              <a16:creationId xmlns:a16="http://schemas.microsoft.com/office/drawing/2014/main" id="{5D854C20-E91F-4CBF-9FA9-DA314AD1E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417447</xdr:colOff>
      <xdr:row>0</xdr:row>
      <xdr:rowOff>102882</xdr:rowOff>
    </xdr:from>
    <xdr:to>
      <xdr:col>14</xdr:col>
      <xdr:colOff>161925</xdr:colOff>
      <xdr:row>17</xdr:row>
      <xdr:rowOff>114301</xdr:rowOff>
    </xdr:to>
    <xdr:graphicFrame macro="">
      <xdr:nvGraphicFramePr>
        <xdr:cNvPr id="2" name="Graphique 2">
          <a:extLst>
            <a:ext uri="{FF2B5EF4-FFF2-40B4-BE49-F238E27FC236}">
              <a16:creationId xmlns:a16="http://schemas.microsoft.com/office/drawing/2014/main" id="{9A596371-50CC-464C-A93D-487BDD870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482750</xdr:colOff>
      <xdr:row>2</xdr:row>
      <xdr:rowOff>70537</xdr:rowOff>
    </xdr:from>
    <xdr:to>
      <xdr:col>12</xdr:col>
      <xdr:colOff>523874</xdr:colOff>
      <xdr:row>29</xdr:row>
      <xdr:rowOff>38100</xdr:rowOff>
    </xdr:to>
    <xdr:graphicFrame macro="">
      <xdr:nvGraphicFramePr>
        <xdr:cNvPr id="2" name="Graphique 2">
          <a:extLst>
            <a:ext uri="{FF2B5EF4-FFF2-40B4-BE49-F238E27FC236}">
              <a16:creationId xmlns:a16="http://schemas.microsoft.com/office/drawing/2014/main" id="{68BF470F-3A15-421E-847D-668B4546A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584406</xdr:colOff>
      <xdr:row>2</xdr:row>
      <xdr:rowOff>95441</xdr:rowOff>
    </xdr:from>
    <xdr:to>
      <xdr:col>11</xdr:col>
      <xdr:colOff>657225</xdr:colOff>
      <xdr:row>20</xdr:row>
      <xdr:rowOff>104774</xdr:rowOff>
    </xdr:to>
    <xdr:graphicFrame macro="">
      <xdr:nvGraphicFramePr>
        <xdr:cNvPr id="2" name="Graphique 2">
          <a:extLst>
            <a:ext uri="{FF2B5EF4-FFF2-40B4-BE49-F238E27FC236}">
              <a16:creationId xmlns:a16="http://schemas.microsoft.com/office/drawing/2014/main" id="{C6757036-CBD6-41D9-99AA-486E246D24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603D8-C251-4269-BA1D-FE4378604C07}">
  <dimension ref="B1:F36"/>
  <sheetViews>
    <sheetView tabSelected="1" zoomScale="145" zoomScaleNormal="145" workbookViewId="0">
      <selection activeCell="G21" sqref="G21"/>
    </sheetView>
  </sheetViews>
  <sheetFormatPr defaultColWidth="11.42578125" defaultRowHeight="15" x14ac:dyDescent="0.25"/>
  <cols>
    <col min="2" max="2" width="25.28515625" customWidth="1"/>
    <col min="8" max="8" width="24.140625" customWidth="1"/>
  </cols>
  <sheetData>
    <row r="1" spans="2:3" ht="15.75" thickBot="1" x14ac:dyDescent="0.3"/>
    <row r="2" spans="2:3" ht="19.5" thickTop="1" x14ac:dyDescent="0.3">
      <c r="B2" s="32" t="s">
        <v>18</v>
      </c>
      <c r="C2" s="33" t="s">
        <v>17</v>
      </c>
    </row>
    <row r="3" spans="2:3" x14ac:dyDescent="0.25">
      <c r="B3" s="30" t="s">
        <v>21</v>
      </c>
      <c r="C3" s="34">
        <f>SUM(Mardi!D6,Mercredi!D6,Vendredi!D6)</f>
        <v>0.125</v>
      </c>
    </row>
    <row r="4" spans="2:3" x14ac:dyDescent="0.25">
      <c r="B4" s="30" t="s">
        <v>5</v>
      </c>
      <c r="C4" s="34">
        <f>SUM(Vendredi!D11)</f>
        <v>1.0416666666666666E-2</v>
      </c>
    </row>
    <row r="5" spans="2:3" x14ac:dyDescent="0.25">
      <c r="B5" s="30" t="s">
        <v>24</v>
      </c>
      <c r="C5" s="34">
        <f>SUM(Vendredi!D8)</f>
        <v>1.7361111111111112E-2</v>
      </c>
    </row>
    <row r="6" spans="2:3" x14ac:dyDescent="0.25">
      <c r="B6" s="30" t="s">
        <v>6</v>
      </c>
      <c r="C6" s="34"/>
    </row>
    <row r="7" spans="2:3" x14ac:dyDescent="0.25">
      <c r="B7" s="30" t="s">
        <v>7</v>
      </c>
      <c r="C7" s="34">
        <f>SUM(Mercredi!D9,Jeudi!D10,Vendredi!D10)</f>
        <v>0.10416666666666666</v>
      </c>
    </row>
    <row r="8" spans="2:3" x14ac:dyDescent="0.25">
      <c r="B8" s="30" t="s">
        <v>12</v>
      </c>
      <c r="C8" s="34"/>
    </row>
    <row r="9" spans="2:3" x14ac:dyDescent="0.25">
      <c r="B9" s="30" t="s">
        <v>13</v>
      </c>
      <c r="C9" s="34"/>
    </row>
    <row r="10" spans="2:3" x14ac:dyDescent="0.25">
      <c r="B10" s="30" t="s">
        <v>32</v>
      </c>
      <c r="C10" s="34"/>
    </row>
    <row r="11" spans="2:3" x14ac:dyDescent="0.25">
      <c r="B11" s="30" t="s">
        <v>20</v>
      </c>
      <c r="C11" s="34">
        <f>SUM(Lundi!D13,Mardi!D14,Mercredi!D14,Jeudi!D14,Vendredi!D14)</f>
        <v>0.19444444444444445</v>
      </c>
    </row>
    <row r="12" spans="2:3" x14ac:dyDescent="0.25">
      <c r="B12" s="30" t="s">
        <v>26</v>
      </c>
      <c r="C12" s="34">
        <f>SUM(Lundi!D14,Mardi!D17,Mercredi!D11,Jeudi!D16,Vendredi!D16)</f>
        <v>0.58680555555555547</v>
      </c>
    </row>
    <row r="13" spans="2:3" x14ac:dyDescent="0.25">
      <c r="B13" s="30" t="s">
        <v>16</v>
      </c>
      <c r="C13" s="34">
        <f>SUM(Lundi!D15)</f>
        <v>1.7361111111111112E-2</v>
      </c>
    </row>
    <row r="14" spans="2:3" x14ac:dyDescent="0.25">
      <c r="B14" s="30" t="s">
        <v>19</v>
      </c>
      <c r="C14" s="34">
        <f>SUM(Lundi!D16,Mardi!D8,Mercredi!D8,Vendredi!D9)</f>
        <v>4.5138888888888895E-2</v>
      </c>
    </row>
    <row r="15" spans="2:3" x14ac:dyDescent="0.25">
      <c r="B15" s="30" t="s">
        <v>14</v>
      </c>
      <c r="C15" s="34">
        <f>SUM(Lundi!D11,Mardi!D15,Mercredi!D15,Jeudi!D15,Vendredi!D15)</f>
        <v>0.40972222222222221</v>
      </c>
    </row>
    <row r="16" spans="2:3" x14ac:dyDescent="0.25">
      <c r="B16" s="30" t="s">
        <v>31</v>
      </c>
      <c r="C16" s="34"/>
    </row>
    <row r="17" spans="2:6" ht="15.75" thickBot="1" x14ac:dyDescent="0.3">
      <c r="B17" s="31" t="s">
        <v>29</v>
      </c>
      <c r="C17" s="35">
        <f>SUM(Mardi!D9)</f>
        <v>1.7361111111111112E-2</v>
      </c>
    </row>
    <row r="18" spans="2:6" ht="16.5" thickTop="1" thickBot="1" x14ac:dyDescent="0.3">
      <c r="B18" s="31" t="s">
        <v>27</v>
      </c>
      <c r="C18" s="36">
        <f>SUM(C3:C17)</f>
        <v>1.5277777777777777</v>
      </c>
    </row>
    <row r="19" spans="2:6" ht="15.75" thickTop="1" x14ac:dyDescent="0.25"/>
    <row r="21" spans="2:6" ht="14.85" customHeight="1" x14ac:dyDescent="0.25">
      <c r="B21" s="37" t="s">
        <v>64</v>
      </c>
      <c r="C21" s="37"/>
      <c r="D21" s="37"/>
      <c r="E21" s="37"/>
      <c r="F21" s="37"/>
    </row>
    <row r="22" spans="2:6" ht="14.85" customHeight="1" x14ac:dyDescent="0.25">
      <c r="B22" s="37"/>
      <c r="C22" s="37"/>
      <c r="D22" s="37"/>
      <c r="E22" s="37"/>
      <c r="F22" s="37"/>
    </row>
    <row r="23" spans="2:6" ht="14.85" customHeight="1" x14ac:dyDescent="0.25">
      <c r="B23" s="37"/>
      <c r="C23" s="37"/>
      <c r="D23" s="37"/>
      <c r="E23" s="37"/>
      <c r="F23" s="37"/>
    </row>
    <row r="24" spans="2:6" ht="14.85" customHeight="1" x14ac:dyDescent="0.25">
      <c r="B24" s="37"/>
      <c r="C24" s="37"/>
      <c r="D24" s="37"/>
      <c r="E24" s="37"/>
      <c r="F24" s="37"/>
    </row>
    <row r="25" spans="2:6" ht="14.85" customHeight="1" x14ac:dyDescent="0.25">
      <c r="B25" s="37"/>
      <c r="C25" s="37"/>
      <c r="D25" s="37"/>
      <c r="E25" s="37"/>
      <c r="F25" s="37"/>
    </row>
    <row r="26" spans="2:6" ht="14.85" customHeight="1" x14ac:dyDescent="0.25">
      <c r="B26" s="37"/>
      <c r="C26" s="37"/>
      <c r="D26" s="37"/>
      <c r="E26" s="37"/>
      <c r="F26" s="37"/>
    </row>
    <row r="27" spans="2:6" ht="14.85" customHeight="1" x14ac:dyDescent="0.25">
      <c r="B27" s="37"/>
      <c r="C27" s="37"/>
      <c r="D27" s="37"/>
      <c r="E27" s="37"/>
      <c r="F27" s="37"/>
    </row>
    <row r="28" spans="2:6" ht="14.85" customHeight="1" x14ac:dyDescent="0.25">
      <c r="B28" s="37"/>
      <c r="C28" s="37"/>
      <c r="D28" s="37"/>
      <c r="E28" s="37"/>
      <c r="F28" s="37"/>
    </row>
    <row r="29" spans="2:6" ht="15" customHeight="1" x14ac:dyDescent="0.25">
      <c r="B29" s="37"/>
      <c r="C29" s="37"/>
      <c r="D29" s="37"/>
      <c r="E29" s="37"/>
      <c r="F29" s="37"/>
    </row>
    <row r="30" spans="2:6" ht="15" customHeight="1" x14ac:dyDescent="0.25">
      <c r="B30" s="37"/>
      <c r="C30" s="37"/>
      <c r="D30" s="37"/>
      <c r="E30" s="37"/>
      <c r="F30" s="37"/>
    </row>
    <row r="31" spans="2:6" ht="15" customHeight="1" x14ac:dyDescent="0.25">
      <c r="B31" s="37"/>
      <c r="C31" s="37"/>
      <c r="D31" s="37"/>
      <c r="E31" s="37"/>
      <c r="F31" s="37"/>
    </row>
    <row r="32" spans="2:6" ht="15" customHeight="1" x14ac:dyDescent="0.25">
      <c r="B32" s="37"/>
      <c r="C32" s="37"/>
      <c r="D32" s="37"/>
      <c r="E32" s="37"/>
      <c r="F32" s="37"/>
    </row>
    <row r="33" spans="2:6" ht="15" customHeight="1" x14ac:dyDescent="0.25">
      <c r="B33" s="37"/>
      <c r="C33" s="37"/>
      <c r="D33" s="37"/>
      <c r="E33" s="37"/>
      <c r="F33" s="37"/>
    </row>
    <row r="34" spans="2:6" ht="15" customHeight="1" x14ac:dyDescent="0.25">
      <c r="B34" s="37"/>
      <c r="C34" s="37"/>
      <c r="D34" s="37"/>
      <c r="E34" s="37"/>
      <c r="F34" s="37"/>
    </row>
    <row r="35" spans="2:6" x14ac:dyDescent="0.25">
      <c r="B35" s="37"/>
      <c r="C35" s="37"/>
      <c r="D35" s="37"/>
      <c r="E35" s="37"/>
      <c r="F35" s="37"/>
    </row>
    <row r="36" spans="2:6" x14ac:dyDescent="0.25">
      <c r="B36" s="37"/>
      <c r="C36" s="37"/>
      <c r="D36" s="37"/>
      <c r="E36" s="37"/>
      <c r="F36" s="37"/>
    </row>
  </sheetData>
  <mergeCells count="1">
    <mergeCell ref="B21:F36"/>
  </mergeCells>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9663C-6641-4F8A-93C7-146E7A44F891}">
  <dimension ref="B2:H22"/>
  <sheetViews>
    <sheetView zoomScaleNormal="100" workbookViewId="0">
      <selection activeCell="D22" sqref="D22"/>
    </sheetView>
  </sheetViews>
  <sheetFormatPr defaultColWidth="11.42578125" defaultRowHeight="15" x14ac:dyDescent="0.25"/>
  <cols>
    <col min="2" max="2" width="24.7109375" customWidth="1"/>
    <col min="3" max="3" width="100.28515625" style="6" customWidth="1"/>
    <col min="8" max="8" width="14.7109375" customWidth="1"/>
    <col min="9" max="9" width="17.140625" customWidth="1"/>
  </cols>
  <sheetData>
    <row r="2" spans="2:5" ht="15.75" thickBot="1" x14ac:dyDescent="0.3">
      <c r="B2" t="s">
        <v>10</v>
      </c>
      <c r="C2" s="5">
        <v>0.33333333333333331</v>
      </c>
    </row>
    <row r="3" spans="2:5" ht="30" thickTop="1" thickBot="1" x14ac:dyDescent="0.5">
      <c r="B3" s="38" t="s">
        <v>0</v>
      </c>
      <c r="C3" s="38"/>
      <c r="D3" s="38"/>
      <c r="E3" s="2"/>
    </row>
    <row r="4" spans="2:5" ht="20.25" thickTop="1" thickBot="1" x14ac:dyDescent="0.35">
      <c r="B4" s="20" t="s">
        <v>18</v>
      </c>
      <c r="C4" s="21" t="s">
        <v>15</v>
      </c>
      <c r="D4" s="20" t="s">
        <v>17</v>
      </c>
      <c r="E4" s="4"/>
    </row>
    <row r="5" spans="2:5" ht="15.75" thickTop="1" x14ac:dyDescent="0.25">
      <c r="B5" s="17" t="s">
        <v>21</v>
      </c>
      <c r="C5" s="18"/>
      <c r="D5" s="19"/>
      <c r="E5" s="1"/>
    </row>
    <row r="6" spans="2:5" x14ac:dyDescent="0.25">
      <c r="B6" s="7" t="s">
        <v>33</v>
      </c>
      <c r="C6" s="8"/>
      <c r="D6" s="9"/>
      <c r="E6" s="1"/>
    </row>
    <row r="7" spans="2:5" x14ac:dyDescent="0.25">
      <c r="B7" s="7" t="s">
        <v>29</v>
      </c>
      <c r="C7" s="8"/>
      <c r="D7" s="9"/>
      <c r="E7" s="1"/>
    </row>
    <row r="8" spans="2:5" x14ac:dyDescent="0.25">
      <c r="B8" s="7" t="s">
        <v>6</v>
      </c>
      <c r="C8" s="8"/>
      <c r="D8" s="9"/>
      <c r="E8" s="1"/>
    </row>
    <row r="9" spans="2:5" x14ac:dyDescent="0.25">
      <c r="B9" s="7" t="s">
        <v>7</v>
      </c>
      <c r="C9" s="10"/>
      <c r="D9" s="9"/>
      <c r="E9" s="1"/>
    </row>
    <row r="10" spans="2:5" x14ac:dyDescent="0.25">
      <c r="B10" s="7" t="s">
        <v>12</v>
      </c>
      <c r="C10" s="8"/>
      <c r="D10" s="11"/>
      <c r="E10" s="1"/>
    </row>
    <row r="11" spans="2:5" ht="30" x14ac:dyDescent="0.25">
      <c r="B11" s="7" t="s">
        <v>14</v>
      </c>
      <c r="C11" s="8" t="s">
        <v>38</v>
      </c>
      <c r="D11" s="11">
        <v>2.7777777777777776E-2</v>
      </c>
      <c r="E11" s="1"/>
    </row>
    <row r="12" spans="2:5" x14ac:dyDescent="0.25">
      <c r="B12" s="7" t="s">
        <v>13</v>
      </c>
      <c r="C12" s="8"/>
      <c r="D12" s="11"/>
      <c r="E12" s="1"/>
    </row>
    <row r="13" spans="2:5" ht="60" x14ac:dyDescent="0.25">
      <c r="B13" s="7" t="s">
        <v>20</v>
      </c>
      <c r="C13" s="8" t="s">
        <v>36</v>
      </c>
      <c r="D13" s="11">
        <v>2.7777777777777776E-2</v>
      </c>
      <c r="E13" s="1"/>
    </row>
    <row r="14" spans="2:5" ht="45" x14ac:dyDescent="0.25">
      <c r="B14" s="7" t="s">
        <v>26</v>
      </c>
      <c r="C14" s="8" t="s">
        <v>39</v>
      </c>
      <c r="D14" s="11">
        <v>4.8611111111111112E-2</v>
      </c>
      <c r="E14" s="1"/>
    </row>
    <row r="15" spans="2:5" x14ac:dyDescent="0.25">
      <c r="B15" s="7" t="s">
        <v>16</v>
      </c>
      <c r="C15" s="8" t="s">
        <v>35</v>
      </c>
      <c r="D15" s="11">
        <v>1.7361111111111112E-2</v>
      </c>
      <c r="E15" s="1"/>
    </row>
    <row r="16" spans="2:5" ht="30.75" thickBot="1" x14ac:dyDescent="0.3">
      <c r="B16" s="12" t="s">
        <v>19</v>
      </c>
      <c r="C16" s="13" t="s">
        <v>37</v>
      </c>
      <c r="D16" s="14">
        <v>2.4305555555555556E-2</v>
      </c>
    </row>
    <row r="17" spans="2:8" ht="20.25" thickTop="1" thickBot="1" x14ac:dyDescent="0.35">
      <c r="B17" s="15" t="s">
        <v>8</v>
      </c>
      <c r="C17" s="39">
        <f>SUM(D5:D16)</f>
        <v>0.14583333333333331</v>
      </c>
      <c r="D17" s="39"/>
    </row>
    <row r="18" spans="2:8" ht="15.75" thickTop="1" x14ac:dyDescent="0.25">
      <c r="D18" s="1"/>
      <c r="E18" s="1"/>
    </row>
    <row r="19" spans="2:8" x14ac:dyDescent="0.25">
      <c r="B19" t="s">
        <v>9</v>
      </c>
      <c r="C19" s="5">
        <f>IF(C17&gt;C2,C17-C2,0)</f>
        <v>0</v>
      </c>
      <c r="F19" s="1"/>
      <c r="G19" s="1"/>
      <c r="H19" s="1"/>
    </row>
    <row r="22" spans="2:8" ht="30" x14ac:dyDescent="0.25">
      <c r="C22" s="6" t="s">
        <v>40</v>
      </c>
    </row>
  </sheetData>
  <mergeCells count="2">
    <mergeCell ref="B3:D3"/>
    <mergeCell ref="C17:D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E3190-40E7-4E85-BBA3-B0BF2DF1F78F}">
  <dimension ref="B2:E20"/>
  <sheetViews>
    <sheetView zoomScaleNormal="100" workbookViewId="0">
      <selection activeCell="D16" sqref="D16"/>
    </sheetView>
  </sheetViews>
  <sheetFormatPr defaultColWidth="11.42578125" defaultRowHeight="15" x14ac:dyDescent="0.25"/>
  <cols>
    <col min="2" max="2" width="24.7109375" customWidth="1"/>
    <col min="3" max="3" width="89.5703125" customWidth="1"/>
    <col min="8" max="8" width="14.7109375" customWidth="1"/>
    <col min="9" max="9" width="17.140625" customWidth="1"/>
  </cols>
  <sheetData>
    <row r="2" spans="2:5" x14ac:dyDescent="0.25">
      <c r="B2" t="s">
        <v>10</v>
      </c>
      <c r="C2" s="1">
        <v>0.33333333333333331</v>
      </c>
    </row>
    <row r="3" spans="2:5" ht="15.75" thickBot="1" x14ac:dyDescent="0.3"/>
    <row r="4" spans="2:5" ht="30" thickTop="1" thickBot="1" x14ac:dyDescent="0.5">
      <c r="B4" s="38" t="s">
        <v>1</v>
      </c>
      <c r="C4" s="38"/>
      <c r="D4" s="38"/>
      <c r="E4" s="2"/>
    </row>
    <row r="5" spans="2:5" ht="20.25" thickTop="1" thickBot="1" x14ac:dyDescent="0.35">
      <c r="B5" s="20" t="s">
        <v>18</v>
      </c>
      <c r="C5" s="20" t="s">
        <v>15</v>
      </c>
      <c r="D5" s="20" t="s">
        <v>17</v>
      </c>
      <c r="E5" s="3"/>
    </row>
    <row r="6" spans="2:5" ht="195.75" thickTop="1" x14ac:dyDescent="0.25">
      <c r="B6" s="17" t="s">
        <v>21</v>
      </c>
      <c r="C6" s="24" t="s">
        <v>44</v>
      </c>
      <c r="D6" s="27">
        <v>0.10416666666666667</v>
      </c>
    </row>
    <row r="7" spans="2:5" x14ac:dyDescent="0.25">
      <c r="B7" s="7" t="s">
        <v>6</v>
      </c>
      <c r="C7" s="23"/>
      <c r="D7" s="27"/>
    </row>
    <row r="8" spans="2:5" x14ac:dyDescent="0.25">
      <c r="B8" s="7" t="s">
        <v>19</v>
      </c>
      <c r="C8" s="23" t="s">
        <v>42</v>
      </c>
      <c r="D8" s="28">
        <v>1.3888888888888888E-2</v>
      </c>
    </row>
    <row r="9" spans="2:5" x14ac:dyDescent="0.25">
      <c r="B9" s="7" t="s">
        <v>29</v>
      </c>
      <c r="C9" s="23" t="s">
        <v>41</v>
      </c>
      <c r="D9" s="28">
        <v>1.7361111111111112E-2</v>
      </c>
    </row>
    <row r="10" spans="2:5" x14ac:dyDescent="0.25">
      <c r="B10" s="7" t="s">
        <v>7</v>
      </c>
      <c r="C10" s="23"/>
      <c r="D10" s="28"/>
    </row>
    <row r="11" spans="2:5" x14ac:dyDescent="0.25">
      <c r="B11" s="7" t="s">
        <v>12</v>
      </c>
      <c r="C11" s="25"/>
      <c r="D11" s="28"/>
    </row>
    <row r="12" spans="2:5" x14ac:dyDescent="0.25">
      <c r="B12" s="7" t="s">
        <v>13</v>
      </c>
      <c r="C12" s="25"/>
      <c r="D12" s="28"/>
    </row>
    <row r="13" spans="2:5" x14ac:dyDescent="0.25">
      <c r="B13" s="7" t="s">
        <v>31</v>
      </c>
      <c r="C13" s="25"/>
      <c r="D13" s="28"/>
    </row>
    <row r="14" spans="2:5" ht="105" x14ac:dyDescent="0.25">
      <c r="B14" s="7" t="s">
        <v>20</v>
      </c>
      <c r="C14" s="25" t="s">
        <v>45</v>
      </c>
      <c r="D14" s="28">
        <v>2.7777777777777776E-2</v>
      </c>
    </row>
    <row r="15" spans="2:5" ht="120" x14ac:dyDescent="0.25">
      <c r="B15" s="7" t="s">
        <v>14</v>
      </c>
      <c r="C15" s="25" t="s">
        <v>46</v>
      </c>
      <c r="D15" s="28">
        <v>8.3333333333333329E-2</v>
      </c>
    </row>
    <row r="16" spans="2:5" x14ac:dyDescent="0.25">
      <c r="B16" s="7" t="s">
        <v>32</v>
      </c>
      <c r="C16" s="25"/>
      <c r="D16" s="28"/>
    </row>
    <row r="17" spans="2:4" ht="120.75" thickBot="1" x14ac:dyDescent="0.3">
      <c r="B17" s="16" t="s">
        <v>22</v>
      </c>
      <c r="C17" s="26" t="s">
        <v>43</v>
      </c>
      <c r="D17" s="29">
        <v>9.7222222222222224E-2</v>
      </c>
    </row>
    <row r="18" spans="2:4" ht="20.25" thickTop="1" thickBot="1" x14ac:dyDescent="0.35">
      <c r="B18" s="15" t="s">
        <v>8</v>
      </c>
      <c r="C18" s="39">
        <f>SUM(D6:D17)</f>
        <v>0.34374999999999994</v>
      </c>
      <c r="D18" s="39"/>
    </row>
    <row r="19" spans="2:4" ht="15.75" thickTop="1" x14ac:dyDescent="0.25"/>
    <row r="20" spans="2:4" x14ac:dyDescent="0.25">
      <c r="B20" t="s">
        <v>9</v>
      </c>
      <c r="C20" s="1">
        <f>IF(C18&gt;C2,C18-C2,0)</f>
        <v>1.041666666666663E-2</v>
      </c>
    </row>
  </sheetData>
  <mergeCells count="2">
    <mergeCell ref="B4:D4"/>
    <mergeCell ref="C18:D18"/>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92B0-CD36-4638-9419-DEC18F30F2BE}">
  <dimension ref="A2:E20"/>
  <sheetViews>
    <sheetView zoomScaleNormal="100" workbookViewId="0">
      <selection activeCell="D10" sqref="D10"/>
    </sheetView>
  </sheetViews>
  <sheetFormatPr defaultColWidth="11.42578125" defaultRowHeight="15" x14ac:dyDescent="0.25"/>
  <cols>
    <col min="2" max="2" width="24.140625" customWidth="1"/>
    <col min="3" max="3" width="92.42578125" customWidth="1"/>
    <col min="8" max="8" width="14.7109375" customWidth="1"/>
    <col min="9" max="9" width="17.140625" customWidth="1"/>
  </cols>
  <sheetData>
    <row r="2" spans="1:5" x14ac:dyDescent="0.25">
      <c r="B2" t="s">
        <v>10</v>
      </c>
      <c r="C2" s="1">
        <v>0.33333333333333331</v>
      </c>
    </row>
    <row r="3" spans="1:5" ht="15.75" thickBot="1" x14ac:dyDescent="0.3"/>
    <row r="4" spans="1:5" ht="30" thickTop="1" thickBot="1" x14ac:dyDescent="0.5">
      <c r="B4" s="38" t="s">
        <v>2</v>
      </c>
      <c r="C4" s="38"/>
      <c r="D4" s="38"/>
    </row>
    <row r="5" spans="1:5" ht="20.25" thickTop="1" thickBot="1" x14ac:dyDescent="0.35">
      <c r="B5" s="20" t="s">
        <v>18</v>
      </c>
      <c r="C5" s="20" t="s">
        <v>15</v>
      </c>
      <c r="D5" s="20" t="s">
        <v>17</v>
      </c>
      <c r="E5" s="3"/>
    </row>
    <row r="6" spans="1:5" ht="30.75" thickTop="1" x14ac:dyDescent="0.25">
      <c r="B6" s="17" t="s">
        <v>21</v>
      </c>
      <c r="C6" s="24" t="s">
        <v>48</v>
      </c>
      <c r="D6" s="22">
        <v>1.3888888888888888E-2</v>
      </c>
    </row>
    <row r="7" spans="1:5" x14ac:dyDescent="0.25">
      <c r="B7" s="7" t="s">
        <v>6</v>
      </c>
      <c r="C7" s="23"/>
      <c r="D7" s="11"/>
    </row>
    <row r="8" spans="1:5" x14ac:dyDescent="0.25">
      <c r="A8" t="s">
        <v>11</v>
      </c>
      <c r="B8" s="7" t="s">
        <v>19</v>
      </c>
      <c r="C8" s="23" t="s">
        <v>42</v>
      </c>
      <c r="D8" s="11">
        <v>3.472222222222222E-3</v>
      </c>
    </row>
    <row r="9" spans="1:5" ht="30" x14ac:dyDescent="0.25">
      <c r="B9" s="7" t="s">
        <v>30</v>
      </c>
      <c r="C9" s="23" t="s">
        <v>47</v>
      </c>
      <c r="D9" s="11">
        <v>2.0833333333333332E-2</v>
      </c>
    </row>
    <row r="10" spans="1:5" x14ac:dyDescent="0.25">
      <c r="B10" s="7" t="s">
        <v>28</v>
      </c>
      <c r="C10" s="23"/>
      <c r="D10" s="11"/>
    </row>
    <row r="11" spans="1:5" ht="30" x14ac:dyDescent="0.25">
      <c r="B11" s="7" t="s">
        <v>26</v>
      </c>
      <c r="C11" s="25" t="s">
        <v>50</v>
      </c>
      <c r="D11" s="11">
        <v>0.10416666666666667</v>
      </c>
    </row>
    <row r="12" spans="1:5" x14ac:dyDescent="0.25">
      <c r="B12" s="7" t="s">
        <v>32</v>
      </c>
      <c r="C12" s="25"/>
      <c r="D12" s="11"/>
    </row>
    <row r="13" spans="1:5" x14ac:dyDescent="0.25">
      <c r="B13" s="7" t="s">
        <v>31</v>
      </c>
      <c r="C13" s="25"/>
      <c r="D13" s="11"/>
    </row>
    <row r="14" spans="1:5" ht="240" x14ac:dyDescent="0.25">
      <c r="B14" s="7" t="s">
        <v>23</v>
      </c>
      <c r="C14" s="25" t="s">
        <v>49</v>
      </c>
      <c r="D14" s="11">
        <v>6.5972222222222224E-2</v>
      </c>
    </row>
    <row r="15" spans="1:5" ht="120" x14ac:dyDescent="0.25">
      <c r="B15" s="7" t="s">
        <v>14</v>
      </c>
      <c r="C15" s="25" t="s">
        <v>51</v>
      </c>
      <c r="D15" s="11">
        <v>0.13194444444444445</v>
      </c>
    </row>
    <row r="16" spans="1:5" ht="15.75" thickBot="1" x14ac:dyDescent="0.3">
      <c r="B16" s="12" t="s">
        <v>13</v>
      </c>
      <c r="C16" s="13"/>
      <c r="D16" s="14"/>
    </row>
    <row r="17" spans="2:4" ht="20.25" thickTop="1" thickBot="1" x14ac:dyDescent="0.35">
      <c r="B17" s="15" t="s">
        <v>8</v>
      </c>
      <c r="C17" s="39">
        <f>SUM(D6:D16)</f>
        <v>0.34027777777777779</v>
      </c>
      <c r="D17" s="39"/>
    </row>
    <row r="18" spans="2:4" ht="15.75" thickTop="1" x14ac:dyDescent="0.25"/>
    <row r="20" spans="2:4" x14ac:dyDescent="0.25">
      <c r="B20" t="s">
        <v>9</v>
      </c>
      <c r="C20" s="1">
        <f>IF(C17&gt;C2,C17-C2,0)</f>
        <v>6.9444444444444753E-3</v>
      </c>
    </row>
  </sheetData>
  <mergeCells count="2">
    <mergeCell ref="B4:D4"/>
    <mergeCell ref="C17:D17"/>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C0D2E-DF2C-46FF-88AF-6B2EDFD4B8A9}">
  <dimension ref="A2:D24"/>
  <sheetViews>
    <sheetView zoomScaleNormal="100" workbookViewId="0">
      <selection activeCell="D15" sqref="D15"/>
    </sheetView>
  </sheetViews>
  <sheetFormatPr defaultColWidth="11.42578125" defaultRowHeight="15" x14ac:dyDescent="0.25"/>
  <cols>
    <col min="2" max="2" width="24.140625" customWidth="1"/>
    <col min="3" max="3" width="88.140625" customWidth="1"/>
    <col min="8" max="8" width="14.7109375" customWidth="1"/>
    <col min="9" max="9" width="17.140625" customWidth="1"/>
  </cols>
  <sheetData>
    <row r="2" spans="1:4" x14ac:dyDescent="0.25">
      <c r="B2" t="s">
        <v>10</v>
      </c>
      <c r="C2" s="1">
        <v>0.33333333333333331</v>
      </c>
    </row>
    <row r="3" spans="1:4" ht="15.75" thickBot="1" x14ac:dyDescent="0.3"/>
    <row r="4" spans="1:4" ht="30" thickTop="1" thickBot="1" x14ac:dyDescent="0.5">
      <c r="B4" s="38" t="s">
        <v>3</v>
      </c>
      <c r="C4" s="38"/>
      <c r="D4" s="38"/>
    </row>
    <row r="5" spans="1:4" ht="20.25" thickTop="1" thickBot="1" x14ac:dyDescent="0.35">
      <c r="B5" s="20" t="s">
        <v>18</v>
      </c>
      <c r="C5" s="20" t="s">
        <v>15</v>
      </c>
      <c r="D5" s="20" t="s">
        <v>17</v>
      </c>
    </row>
    <row r="6" spans="1:4" ht="15.75" thickTop="1" x14ac:dyDescent="0.25">
      <c r="B6" s="17" t="s">
        <v>25</v>
      </c>
      <c r="C6" s="24"/>
      <c r="D6" s="22"/>
    </row>
    <row r="7" spans="1:4" x14ac:dyDescent="0.25">
      <c r="B7" s="7" t="s">
        <v>6</v>
      </c>
      <c r="C7" s="23"/>
      <c r="D7" s="11"/>
    </row>
    <row r="8" spans="1:4" x14ac:dyDescent="0.25">
      <c r="A8" t="s">
        <v>11</v>
      </c>
      <c r="B8" s="7" t="s">
        <v>34</v>
      </c>
      <c r="C8" s="23"/>
      <c r="D8" s="11"/>
    </row>
    <row r="9" spans="1:4" x14ac:dyDescent="0.25">
      <c r="B9" s="7" t="s">
        <v>19</v>
      </c>
      <c r="C9" s="23"/>
      <c r="D9" s="11"/>
    </row>
    <row r="10" spans="1:4" x14ac:dyDescent="0.25">
      <c r="B10" s="7" t="s">
        <v>7</v>
      </c>
      <c r="C10" s="23" t="s">
        <v>52</v>
      </c>
      <c r="D10" s="11">
        <v>2.0833333333333332E-2</v>
      </c>
    </row>
    <row r="11" spans="1:4" x14ac:dyDescent="0.25">
      <c r="B11" s="7" t="s">
        <v>29</v>
      </c>
      <c r="C11" s="25"/>
      <c r="D11" s="11"/>
    </row>
    <row r="12" spans="1:4" x14ac:dyDescent="0.25">
      <c r="B12" s="7" t="s">
        <v>5</v>
      </c>
      <c r="C12" s="25"/>
      <c r="D12" s="11"/>
    </row>
    <row r="13" spans="1:4" x14ac:dyDescent="0.25">
      <c r="B13" s="7" t="s">
        <v>16</v>
      </c>
      <c r="C13" s="25"/>
      <c r="D13" s="11"/>
    </row>
    <row r="14" spans="1:4" ht="30" x14ac:dyDescent="0.25">
      <c r="B14" s="7" t="s">
        <v>23</v>
      </c>
      <c r="C14" s="25" t="s">
        <v>54</v>
      </c>
      <c r="D14" s="11">
        <v>1.3888888888888888E-2</v>
      </c>
    </row>
    <row r="15" spans="1:4" ht="75" x14ac:dyDescent="0.25">
      <c r="B15" s="7" t="s">
        <v>14</v>
      </c>
      <c r="C15" s="25" t="s">
        <v>53</v>
      </c>
      <c r="D15" s="11">
        <v>8.6805555555555566E-2</v>
      </c>
    </row>
    <row r="16" spans="1:4" ht="75.75" thickBot="1" x14ac:dyDescent="0.3">
      <c r="B16" s="12" t="s">
        <v>26</v>
      </c>
      <c r="C16" s="13" t="s">
        <v>55</v>
      </c>
      <c r="D16" s="14">
        <v>0.23263888888888887</v>
      </c>
    </row>
    <row r="17" spans="2:4" ht="20.25" thickTop="1" thickBot="1" x14ac:dyDescent="0.35">
      <c r="B17" s="15" t="s">
        <v>8</v>
      </c>
      <c r="C17" s="39">
        <f>SUM(D6:D16)</f>
        <v>0.35416666666666663</v>
      </c>
      <c r="D17" s="39"/>
    </row>
    <row r="18" spans="2:4" ht="15.75" thickTop="1" x14ac:dyDescent="0.25"/>
    <row r="20" spans="2:4" x14ac:dyDescent="0.25">
      <c r="B20" t="s">
        <v>9</v>
      </c>
      <c r="C20" s="1">
        <f>IF(C17&gt;C2,C17-C2,0)</f>
        <v>2.0833333333333315E-2</v>
      </c>
    </row>
    <row r="24" spans="2:4" x14ac:dyDescent="0.25">
      <c r="C24" t="s">
        <v>56</v>
      </c>
    </row>
  </sheetData>
  <mergeCells count="2">
    <mergeCell ref="B4:D4"/>
    <mergeCell ref="C17:D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0C1D8-ADAD-4649-9559-414264B70E9A}">
  <dimension ref="A2:D20"/>
  <sheetViews>
    <sheetView zoomScale="115" zoomScaleNormal="115" workbookViewId="0">
      <selection activeCell="D15" sqref="D15"/>
    </sheetView>
  </sheetViews>
  <sheetFormatPr defaultColWidth="11.42578125" defaultRowHeight="15" x14ac:dyDescent="0.25"/>
  <cols>
    <col min="2" max="2" width="24.28515625" customWidth="1"/>
    <col min="3" max="3" width="89" customWidth="1"/>
    <col min="8" max="8" width="14.7109375" customWidth="1"/>
    <col min="9" max="9" width="17.140625" customWidth="1"/>
  </cols>
  <sheetData>
    <row r="2" spans="1:4" x14ac:dyDescent="0.25">
      <c r="B2" t="s">
        <v>10</v>
      </c>
      <c r="C2" s="1">
        <v>0.33333333333333331</v>
      </c>
    </row>
    <row r="3" spans="1:4" ht="15.75" thickBot="1" x14ac:dyDescent="0.3"/>
    <row r="4" spans="1:4" ht="30" thickTop="1" thickBot="1" x14ac:dyDescent="0.5">
      <c r="B4" s="38" t="s">
        <v>4</v>
      </c>
      <c r="C4" s="38"/>
      <c r="D4" s="38"/>
    </row>
    <row r="5" spans="1:4" ht="20.25" thickTop="1" thickBot="1" x14ac:dyDescent="0.35">
      <c r="B5" s="20" t="s">
        <v>18</v>
      </c>
      <c r="C5" s="20" t="s">
        <v>15</v>
      </c>
      <c r="D5" s="20" t="s">
        <v>17</v>
      </c>
    </row>
    <row r="6" spans="1:4" ht="30.75" thickTop="1" x14ac:dyDescent="0.25">
      <c r="B6" s="17" t="s">
        <v>25</v>
      </c>
      <c r="C6" s="24" t="s">
        <v>57</v>
      </c>
      <c r="D6" s="22">
        <v>6.9444444444444441E-3</v>
      </c>
    </row>
    <row r="7" spans="1:4" x14ac:dyDescent="0.25">
      <c r="B7" s="7" t="s">
        <v>12</v>
      </c>
      <c r="C7" s="23"/>
      <c r="D7" s="11"/>
    </row>
    <row r="8" spans="1:4" x14ac:dyDescent="0.25">
      <c r="A8" t="s">
        <v>11</v>
      </c>
      <c r="B8" s="7" t="s">
        <v>24</v>
      </c>
      <c r="C8" s="23" t="s">
        <v>59</v>
      </c>
      <c r="D8" s="11">
        <v>1.7361111111111112E-2</v>
      </c>
    </row>
    <row r="9" spans="1:4" x14ac:dyDescent="0.25">
      <c r="B9" s="7" t="s">
        <v>19</v>
      </c>
      <c r="C9" s="23" t="s">
        <v>42</v>
      </c>
      <c r="D9" s="11">
        <v>3.472222222222222E-3</v>
      </c>
    </row>
    <row r="10" spans="1:4" x14ac:dyDescent="0.25">
      <c r="B10" s="7" t="s">
        <v>7</v>
      </c>
      <c r="C10" s="23" t="s">
        <v>60</v>
      </c>
      <c r="D10" s="11">
        <v>6.25E-2</v>
      </c>
    </row>
    <row r="11" spans="1:4" x14ac:dyDescent="0.25">
      <c r="B11" s="7" t="s">
        <v>5</v>
      </c>
      <c r="C11" s="25" t="s">
        <v>62</v>
      </c>
      <c r="D11" s="11">
        <v>1.0416666666666666E-2</v>
      </c>
    </row>
    <row r="12" spans="1:4" x14ac:dyDescent="0.25">
      <c r="B12" s="7" t="s">
        <v>6</v>
      </c>
      <c r="C12" s="25"/>
      <c r="D12" s="11"/>
    </row>
    <row r="13" spans="1:4" x14ac:dyDescent="0.25">
      <c r="B13" s="7" t="s">
        <v>13</v>
      </c>
      <c r="C13" s="25"/>
      <c r="D13" s="11"/>
    </row>
    <row r="14" spans="1:4" ht="90" x14ac:dyDescent="0.25">
      <c r="B14" s="7" t="s">
        <v>23</v>
      </c>
      <c r="C14" s="25" t="s">
        <v>58</v>
      </c>
      <c r="D14" s="11">
        <v>5.9027777777777783E-2</v>
      </c>
    </row>
    <row r="15" spans="1:4" ht="60" x14ac:dyDescent="0.25">
      <c r="B15" s="7" t="s">
        <v>14</v>
      </c>
      <c r="C15" s="25" t="s">
        <v>61</v>
      </c>
      <c r="D15" s="11">
        <v>7.9861111111111105E-2</v>
      </c>
    </row>
    <row r="16" spans="1:4" ht="75.75" thickBot="1" x14ac:dyDescent="0.3">
      <c r="B16" s="12" t="s">
        <v>26</v>
      </c>
      <c r="C16" s="13" t="s">
        <v>63</v>
      </c>
      <c r="D16" s="14">
        <v>0.10416666666666667</v>
      </c>
    </row>
    <row r="17" spans="2:4" ht="20.25" thickTop="1" thickBot="1" x14ac:dyDescent="0.35">
      <c r="B17" s="15" t="s">
        <v>8</v>
      </c>
      <c r="C17" s="39">
        <f>SUM(D6:D16)</f>
        <v>0.34375</v>
      </c>
      <c r="D17" s="39"/>
    </row>
    <row r="18" spans="2:4" ht="15.75" thickTop="1" x14ac:dyDescent="0.25"/>
    <row r="20" spans="2:4" x14ac:dyDescent="0.25">
      <c r="B20" t="s">
        <v>9</v>
      </c>
      <c r="C20" s="1">
        <f>IF(C17&gt;C2,C17-C2,0)</f>
        <v>1.0416666666666685E-2</v>
      </c>
    </row>
  </sheetData>
  <mergeCells count="2">
    <mergeCell ref="B4:D4"/>
    <mergeCell ref="C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Résumé de la semaine</vt:lpstr>
      <vt:lpstr>Lundi</vt:lpstr>
      <vt:lpstr>Mardi</vt:lpstr>
      <vt:lpstr>Mercredi</vt:lpstr>
      <vt:lpstr>Jeudi</vt:lpstr>
      <vt:lpstr>Vendredi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dc:creator>
  <cp:lastModifiedBy>Catarino Dinis, Jimmy</cp:lastModifiedBy>
  <dcterms:created xsi:type="dcterms:W3CDTF">2019-01-31T15:30:09Z</dcterms:created>
  <dcterms:modified xsi:type="dcterms:W3CDTF">2019-08-30T14:41:27Z</dcterms:modified>
</cp:coreProperties>
</file>