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C9537F85-0818-424E-9C63-B4155CBE8FFB}" xr6:coauthVersionLast="31" xr6:coauthVersionMax="40" xr10:uidLastSave="{00000000-0000-0000-0000-000000000000}"/>
  <bookViews>
    <workbookView xWindow="-90" yWindow="-90" windowWidth="19380" windowHeight="96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7" l="1"/>
  <c r="C18" i="7"/>
  <c r="C17" i="7"/>
  <c r="C15" i="7"/>
  <c r="C14" i="7"/>
  <c r="C13" i="7"/>
  <c r="C12" i="7"/>
  <c r="C11" i="7"/>
  <c r="C10" i="7"/>
  <c r="C8" i="7"/>
  <c r="C6" i="7"/>
  <c r="C5" i="7"/>
  <c r="C4" i="7"/>
  <c r="C3" i="7"/>
  <c r="C18" i="3" l="1"/>
  <c r="C20" i="3" s="1"/>
  <c r="C17" i="2" l="1"/>
  <c r="C17" i="4"/>
  <c r="C17" i="5"/>
  <c r="C17" i="6"/>
  <c r="C20" i="6" s="1"/>
  <c r="C20" i="5" l="1"/>
  <c r="C19" i="2"/>
  <c r="C20" i="4" l="1"/>
</calcChain>
</file>

<file path=xl/sharedStrings.xml><?xml version="1.0" encoding="utf-8"?>
<sst xmlns="http://schemas.openxmlformats.org/spreadsheetml/2006/main" count="148" uniqueCount="66">
  <si>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</si>
  <si>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</si>
  <si>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</si>
  <si>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</si>
  <si>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</si>
  <si>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</si>
  <si>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</si>
  <si>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</si>
  <si>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</si>
  <si>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</si>
  <si>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</si>
  <si>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</si>
  <si>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</si>
  <si>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</si>
  <si>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</si>
  <si>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</si>
  <si>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</si>
  <si>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</si>
  <si>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</si>
  <si>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</si>
  <si>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</si>
  <si>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</si>
  <si>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</si>
  <si>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</si>
  <si>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</si>
  <si>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</si>
  <si>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</si>
  <si>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Rangement des armoires</t>
  </si>
  <si>
    <t>Autres</t>
  </si>
  <si>
    <t>Invision</t>
  </si>
  <si>
    <t>Total heure</t>
  </si>
  <si>
    <t>Remplissage du résumé de ma semaine pour mon journal de bord puis envoi à Luca et M. ithurbide</t>
  </si>
  <si>
    <t>Calcul de mes heures sup.</t>
  </si>
  <si>
    <t>Installation d'un adaptateur pour une personne dans l'équipe du design</t>
  </si>
  <si>
    <t>Installation de Microsoft Authenticator &amp; Salesforce au RH, puis explication à 2 personnes de pourquoi on installe cela
Problème d'imprimante pour imprimer, il faut installer l'imprimante sur son pc - la personne veut installer des imprimantes qui le sont déjà - aucun problème au final</t>
  </si>
  <si>
    <t>Check des réservations à rendre puis à préparer
Check du matériel à préter - Eqbal va contacter la personne pour un gros programme
Problème de téléphone dans une salle - changement du téléphone - test du téléphone à l'IT
Recherche de tickets disponible à faire</t>
  </si>
  <si>
    <t>Suite des modifications de mes prototypes</t>
  </si>
  <si>
    <t>Livraison ipad</t>
  </si>
  <si>
    <t>Meeting avec Luca - pour le comparatif de mon auto-évaluation avec sa grille d'évaluation</t>
  </si>
  <si>
    <t xml:space="preserve">Préparation de matériel pour un ticket
Préparation de ticket + check des réservations </t>
  </si>
  <si>
    <t>Remplissage du journal de bord</t>
  </si>
  <si>
    <t>Déménagement de 2 bureaux - appel de personnes pour demande de confirmation concernant des affaires perso</t>
  </si>
  <si>
    <t>Une personne est venu chercher son casque - explication du fonctionnement du casque - demande pour dropbox - problème de pc lent 
Installation de microsoft authenticator - MAJ entière de son ipad - installation du log in avec le doigt sur son pc</t>
  </si>
  <si>
    <t>Apprentissage de photoshop</t>
  </si>
  <si>
    <t>Meeting avec Luca et M. Ithurbide pour ma première note de stage</t>
  </si>
  <si>
    <t>Remplissage journal de bord</t>
  </si>
  <si>
    <t>Installation de pc pour un programme</t>
  </si>
  <si>
    <t>Récupération d'ipad - manque 1</t>
  </si>
  <si>
    <t>Accueil de M. ithurbide et très rapide tour de petit endroit du campus avant le meeting
Exercice de sécurité sur Wombat pour les modules suivants
Visite du campus à M. Ithurbide
Exercice de sécurité</t>
  </si>
  <si>
    <t>vidéo d'explication sur photoshop</t>
  </si>
  <si>
    <t>Demande d'un pc voyager
Problème de batterie sur un T460s - ouvrir un RMA sur lenovo
Retour de réservation - check du matériel</t>
  </si>
  <si>
    <t>Création d'un RMA sur lenovo concernant un pc avec un problème de batterie</t>
  </si>
  <si>
    <t>Préparation de 6 pc participant en urgence
Préparation de matériel pour un ticket
Réception du ticket pour le RMA avec la batterie</t>
  </si>
  <si>
    <t>Check du pc en RMA pour la batterie - En attente de la réponse de Lenovo</t>
  </si>
  <si>
    <t>Check des pc voyagers et participants (MAJ, navigateur, données, utilisateurs, etc …)</t>
  </si>
  <si>
    <t>Démontage d'un pc
Déménagement équipe design</t>
  </si>
  <si>
    <t>Vérification des assets pour l'équipe du design -  Recherche de certaines personne pour leur sassigné le matériel  - impossible de l'assigner à certaine personne parce qu'elles ne sont la que pour un certains temps ou consultant - donc l'asset a été effectué à la salle</t>
  </si>
  <si>
    <t>Design -  manque 1 cable - check dans la salle, l'utilisateur n'est pas sur de ce dont il a besoin
Vérification d'une salle pour un nouvel arrivant</t>
  </si>
  <si>
    <t>Remplissage du journal de bord
Remplissage du fichier pour l'importation des assets</t>
  </si>
  <si>
    <t>Problème de Wi-Fi - Direction A109 - Activation des cartes ethernet - Recherche d'un cable ethernet parce que l'utilisateur n'en a pas et il y en a besoin pour que j'utilise mon compte admin
Problème de pc qui plante - plante, blue screen</t>
  </si>
  <si>
    <t>Rangement</t>
  </si>
  <si>
    <t>Rangement des chargeurs et cable des dockines</t>
  </si>
  <si>
    <t>Check des pc en RMA - appel de lenovo</t>
  </si>
  <si>
    <t>Check des salles</t>
  </si>
  <si>
    <t>Mail office - réception des nouvelles dockines
Déballage des dockines, puis check du bon nombre
Asset des dockines - problème de scan pour les asset - recherche du bon template à utiliser
Apéro - resto</t>
  </si>
  <si>
    <r>
      <t xml:space="preserve">Commentaire:
</t>
    </r>
    <r>
      <rPr>
        <sz val="12"/>
        <color theme="0"/>
        <rFont val="Calibri"/>
        <family val="2"/>
        <scheme val="minor"/>
      </rPr>
      <t>Lors de cette semaine, M. Ithurbide est passé pour la première évaluation de mon stage, cela s'est bien passé, il faut juste que je sois un peu plus calme.
J'ai terminé mes prototypes sur Invision et j'ai effectué plusieurs tutoriels sur photoshop. 
Déménagement de toute l'équipe design - c'était long - l'équipe design n'était pas sur de ce qu'ils ont par personne.
C'était une bonne semaine.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</si>
</sst>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2"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Invision</c:v>
                </c:pt>
              </c:strCache>
            </c:strRef>
          </c:cat>
          <c:val>
            <c:numRef>
              <c:f>'Résumé de la semaine'!$C$3:$C$16</c:f>
              <c:numCache>
                <c:formatCode>[$-F400]h:mm:ss\ AM/PM</c:formatCode>
                <c:ptCount val="14"/>
                <c:pt idx="0">
                  <c:v>0.15277777777777779</c:v>
                </c:pt>
                <c:pt idx="1">
                  <c:v>2.7777777777777776E-2</c:v>
                </c:pt>
                <c:pt idx="2">
                  <c:v>6.25E-2</c:v>
                </c:pt>
                <c:pt idx="3">
                  <c:v>4.5138888888888881E-2</c:v>
                </c:pt>
                <c:pt idx="5">
                  <c:v>0.15625</c:v>
                </c:pt>
                <c:pt idx="7">
                  <c:v>0.20833333333333334</c:v>
                </c:pt>
                <c:pt idx="8">
                  <c:v>0.15972222222222224</c:v>
                </c:pt>
                <c:pt idx="9">
                  <c:v>0.34027777777777779</c:v>
                </c:pt>
                <c:pt idx="10">
                  <c:v>4.5138888888888888E-2</c:v>
                </c:pt>
                <c:pt idx="11">
                  <c:v>8.3333333333333343E-2</c:v>
                </c:pt>
                <c:pt idx="12">
                  <c:v>0.20833333333333334</c:v>
                </c:pt>
                <c:pt idx="13">
                  <c:v>8.6805555555555566E-2</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Invision</c:v>
                </c:pt>
                <c:pt idx="3">
                  <c:v>RMA</c:v>
                </c:pt>
                <c:pt idx="4">
                  <c:v>Audio Visuel</c:v>
                </c:pt>
                <c:pt idx="5">
                  <c:v>PC voyager/participant</c:v>
                </c:pt>
                <c:pt idx="6">
                  <c:v>Installation</c:v>
                </c:pt>
                <c:pt idx="7">
                  <c:v>Acquisition connaissances</c:v>
                </c:pt>
                <c:pt idx="8">
                  <c:v>Intervention (chez l'IT)</c:v>
                </c:pt>
                <c:pt idx="9">
                  <c:v>Autres</c:v>
                </c:pt>
                <c:pt idx="10">
                  <c:v>Meeting</c:v>
                </c:pt>
                <c:pt idx="11">
                  <c:v>Excel</c:v>
                </c:pt>
              </c:strCache>
            </c:strRef>
          </c:cat>
          <c:val>
            <c:numRef>
              <c:f>Lundi!$D$5:$D$16</c:f>
              <c:numCache>
                <c:formatCode>[$-F400]h:mm:ss\ AM/PM</c:formatCode>
                <c:ptCount val="12"/>
                <c:pt idx="0">
                  <c:v>5.5555555555555552E-2</c:v>
                </c:pt>
                <c:pt idx="1">
                  <c:v>1.3888888888888888E-2</c:v>
                </c:pt>
                <c:pt idx="2">
                  <c:v>8.6805555555555566E-2</c:v>
                </c:pt>
                <c:pt idx="6">
                  <c:v>1.3888888888888888E-2</c:v>
                </c:pt>
                <c:pt idx="8">
                  <c:v>5.2083333333333336E-2</c:v>
                </c:pt>
                <c:pt idx="9">
                  <c:v>6.9444444444444441E-3</c:v>
                </c:pt>
                <c:pt idx="11">
                  <c:v>2.0833333333333332E-2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Invision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4.5138888888888888E-2</c:v>
                </c:pt>
                <c:pt idx="2">
                  <c:v>3.472222222222222E-3</c:v>
                </c:pt>
                <c:pt idx="7">
                  <c:v>0.17708333333333334</c:v>
                </c:pt>
                <c:pt idx="8">
                  <c:v>5.2083333333333336E-2</c:v>
                </c:pt>
                <c:pt idx="9">
                  <c:v>3.4722222222222224E-2</c:v>
                </c:pt>
                <c:pt idx="10">
                  <c:v>2.0833333333333332E-2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Ipad</c:v>
                </c:pt>
                <c:pt idx="2">
                  <c:v>Excel</c:v>
                </c:pt>
                <c:pt idx="3">
                  <c:v>RMA</c:v>
                </c:pt>
                <c:pt idx="4">
                  <c:v>Audio Visuel</c:v>
                </c:pt>
                <c:pt idx="5">
                  <c:v>Autres</c:v>
                </c:pt>
                <c:pt idx="6">
                  <c:v>Invision</c:v>
                </c:pt>
                <c:pt idx="7">
                  <c:v>Acquisition connaissances</c:v>
                </c:pt>
                <c:pt idx="8">
                  <c:v>Intervention (Chez l'IT)</c:v>
                </c:pt>
                <c:pt idx="9">
                  <c:v>Installation</c:v>
                </c:pt>
                <c:pt idx="10">
                  <c:v>Meeting</c:v>
                </c:pt>
              </c:strCache>
            </c:strRef>
          </c:cat>
          <c:val>
            <c:numRef>
              <c:f>Mercredi!$D$6:$D$16</c:f>
              <c:numCache>
                <c:formatCode>[$-F400]h:mm:ss\ AM/PM</c:formatCode>
                <c:ptCount val="11"/>
                <c:pt idx="0">
                  <c:v>2.0833333333333332E-2</c:v>
                </c:pt>
                <c:pt idx="1">
                  <c:v>1.3888888888888888E-2</c:v>
                </c:pt>
                <c:pt idx="2">
                  <c:v>3.472222222222222E-3</c:v>
                </c:pt>
                <c:pt idx="3">
                  <c:v>1.3888888888888888E-2</c:v>
                </c:pt>
                <c:pt idx="5">
                  <c:v>0.17708333333333334</c:v>
                </c:pt>
                <c:pt idx="7">
                  <c:v>3.125E-2</c:v>
                </c:pt>
                <c:pt idx="8">
                  <c:v>3.4722222222222224E-2</c:v>
                </c:pt>
                <c:pt idx="9">
                  <c:v>1.3888888888888888E-2</c:v>
                </c:pt>
                <c:pt idx="10">
                  <c:v>2.4305555555555556E-2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PC voyager/participant</c:v>
                </c:pt>
                <c:pt idx="2">
                  <c:v>RMA</c:v>
                </c:pt>
                <c:pt idx="3">
                  <c:v>Excel</c:v>
                </c:pt>
                <c:pt idx="4">
                  <c:v>Audio Visuel</c:v>
                </c:pt>
                <c:pt idx="5">
                  <c:v>Meeting</c:v>
                </c:pt>
                <c:pt idx="6">
                  <c:v>Check Salle</c:v>
                </c:pt>
                <c:pt idx="7">
                  <c:v>Acquisition connaissances</c:v>
                </c:pt>
                <c:pt idx="8">
                  <c:v>Intervention (Chez l'IT)</c:v>
                </c:pt>
                <c:pt idx="9">
                  <c:v>Installation</c:v>
                </c:pt>
                <c:pt idx="10">
                  <c:v>Autres</c:v>
                </c:pt>
              </c:strCache>
            </c:strRef>
          </c:cat>
          <c:val>
            <c:numRef>
              <c:f>Jeudi!$D$6:$D$16</c:f>
              <c:numCache>
                <c:formatCode>[$-F400]h:mm:ss\ AM/PM</c:formatCode>
                <c:ptCount val="11"/>
                <c:pt idx="1">
                  <c:v>0.15625</c:v>
                </c:pt>
                <c:pt idx="2">
                  <c:v>1.0416666666666666E-2</c:v>
                </c:pt>
                <c:pt idx="3">
                  <c:v>3.472222222222222E-3</c:v>
                </c:pt>
                <c:pt idx="9">
                  <c:v>0.14583333333333334</c:v>
                </c:pt>
                <c:pt idx="10">
                  <c:v>1.7361111111111112E-2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Rangement</c:v>
                </c:pt>
                <c:pt idx="2">
                  <c:v>Check Salle</c:v>
                </c:pt>
                <c:pt idx="3">
                  <c:v>Excel</c:v>
                </c:pt>
                <c:pt idx="4">
                  <c:v>Audio Visuel</c:v>
                </c:pt>
                <c:pt idx="5">
                  <c:v>RMA</c:v>
                </c:pt>
                <c:pt idx="6">
                  <c:v>Documentation</c:v>
                </c:pt>
                <c:pt idx="7">
                  <c:v>Acquisition connaissances</c:v>
                </c:pt>
                <c:pt idx="8">
                  <c:v>Intervention (Chez l'IT)</c:v>
                </c:pt>
                <c:pt idx="9">
                  <c:v>Installation</c:v>
                </c:pt>
                <c:pt idx="10">
                  <c:v>Autres</c:v>
                </c:pt>
              </c:strCache>
            </c:strRef>
          </c:cat>
          <c:val>
            <c:numRef>
              <c:f>Vendredi!$D$6:$D$16</c:f>
              <c:numCache>
                <c:formatCode>[$-F400]h:mm:ss\ AM/PM</c:formatCode>
                <c:ptCount val="11"/>
                <c:pt idx="0">
                  <c:v>3.125E-2</c:v>
                </c:pt>
                <c:pt idx="1">
                  <c:v>6.9444444444444441E-3</c:v>
                </c:pt>
                <c:pt idx="2">
                  <c:v>6.25E-2</c:v>
                </c:pt>
                <c:pt idx="3">
                  <c:v>5.2083333333333336E-2</c:v>
                </c:pt>
                <c:pt idx="5">
                  <c:v>2.0833333333333332E-2</c:v>
                </c:pt>
                <c:pt idx="8">
                  <c:v>2.0833333333333332E-2</c:v>
                </c:pt>
                <c:pt idx="10">
                  <c:v>0.1388888888888889</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SUM(Lundi!D5,Mardi!D6,Mercredi!D6,Vendredi!D6)</f>
        <v>0.15277777777777779</v>
      </c>
    </row>
    <row r="4" spans="2:3" x14ac:dyDescent="0.25">
      <c r="B4" s="30" t="s">
        <v>5</v>
      </c>
      <c r="C4" s="34">
        <f>SUM(Lundi!D6,Mercredi!D7)</f>
        <v>2.7777777777777776E-2</v>
      </c>
    </row>
    <row r="5" spans="2:3" x14ac:dyDescent="0.25">
      <c r="B5" s="30" t="s">
        <v>25</v>
      </c>
      <c r="C5" s="34">
        <f>SUM(Vendredi!D8)</f>
        <v>6.25E-2</v>
      </c>
    </row>
    <row r="6" spans="2:3" x14ac:dyDescent="0.25">
      <c r="B6" s="30" t="s">
        <v>6</v>
      </c>
      <c r="C6" s="34">
        <f>SUM(Mercredi!D9,Jeudi!D8,Vendredi!D11)</f>
        <v>4.5138888888888881E-2</v>
      </c>
    </row>
    <row r="7" spans="2:3" x14ac:dyDescent="0.25">
      <c r="B7" s="30" t="s">
        <v>7</v>
      </c>
      <c r="C7" s="34"/>
    </row>
    <row r="8" spans="2:3" x14ac:dyDescent="0.25">
      <c r="B8" s="30" t="s">
        <v>12</v>
      </c>
      <c r="C8" s="34">
        <f>SUM(Jeudi!D7)</f>
        <v>0.15625</v>
      </c>
    </row>
    <row r="9" spans="2:3" x14ac:dyDescent="0.25">
      <c r="B9" s="30" t="s">
        <v>13</v>
      </c>
      <c r="C9" s="34"/>
    </row>
    <row r="10" spans="2:3" x14ac:dyDescent="0.25">
      <c r="B10" s="30" t="s">
        <v>14</v>
      </c>
      <c r="C10" s="34">
        <f>SUM(Mardi!D13,Mercredi!D13)</f>
        <v>0.20833333333333334</v>
      </c>
    </row>
    <row r="11" spans="2:3" x14ac:dyDescent="0.25">
      <c r="B11" s="30" t="s">
        <v>21</v>
      </c>
      <c r="C11" s="34">
        <f>SUM(Lundi!D13,Mardi!D14,Mercredi!D14,Vendredi!D14)</f>
        <v>0.15972222222222224</v>
      </c>
    </row>
    <row r="12" spans="2:3" x14ac:dyDescent="0.25">
      <c r="B12" s="30" t="s">
        <v>28</v>
      </c>
      <c r="C12" s="34">
        <f>SUM(Lundi!D14,Mercredi!D11,Jeudi!D16,Vendredi!D16)</f>
        <v>0.34027777777777779</v>
      </c>
    </row>
    <row r="13" spans="2:3" x14ac:dyDescent="0.25">
      <c r="B13" s="30" t="s">
        <v>17</v>
      </c>
      <c r="C13" s="34">
        <f>SUM(Mardi!D16,Mercredi!D16)</f>
        <v>4.5138888888888888E-2</v>
      </c>
    </row>
    <row r="14" spans="2:3" x14ac:dyDescent="0.25">
      <c r="B14" s="30" t="s">
        <v>20</v>
      </c>
      <c r="C14" s="34">
        <f>SUM(Lundi!D16,Mardi!D8,Mercredi!D8,Jeudi!D9,Vendredi!D9)</f>
        <v>8.3333333333333343E-2</v>
      </c>
    </row>
    <row r="15" spans="2:3" x14ac:dyDescent="0.25">
      <c r="B15" s="30" t="s">
        <v>15</v>
      </c>
      <c r="C15" s="34">
        <f>SUM(Lundi!D11,Mardi!D15,Mercredi!D15,Jeudi!D15)</f>
        <v>0.20833333333333334</v>
      </c>
    </row>
    <row r="16" spans="2:3" x14ac:dyDescent="0.25">
      <c r="B16" s="30" t="s">
        <v>29</v>
      </c>
      <c r="C16" s="34">
        <f>SUM(Lundi!D7)</f>
        <v>8.6805555555555566E-2</v>
      </c>
    </row>
    <row r="17" spans="2:6" ht="15.75" thickBot="1" x14ac:dyDescent="0.3">
      <c r="B17" s="31" t="s">
        <v>27</v>
      </c>
      <c r="C17" s="35">
        <f>SUM(Vendredi!D7)</f>
        <v>6.9444444444444441E-3</v>
      </c>
    </row>
    <row r="18" spans="2:6" ht="16.5" thickTop="1" thickBot="1" x14ac:dyDescent="0.3">
      <c r="B18" s="31" t="s">
        <v>30</v>
      </c>
      <c r="C18" s="36">
        <f>SUM(C3:C17)</f>
        <v>1.583333333333333</v>
      </c>
    </row>
    <row r="19" spans="2:6" ht="15.75" thickTop="1" x14ac:dyDescent="0.25"/>
    <row r="21" spans="2:6" ht="14.85" customHeight="1" x14ac:dyDescent="0.25">
      <c r="B21" s="37" t="s">
        <v>65</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x14ac:dyDescent="0.25">
      <c r="B32" s="37"/>
      <c r="C32" s="37"/>
      <c r="D32" s="37"/>
      <c r="E32" s="37"/>
      <c r="F32" s="37"/>
    </row>
    <row r="33" spans="2:6" x14ac:dyDescent="0.25">
      <c r="B33" s="37"/>
      <c r="C33" s="37"/>
      <c r="D33" s="37"/>
      <c r="E33" s="37"/>
      <c r="F33" s="37"/>
    </row>
    <row r="34" spans="2:6" x14ac:dyDescent="0.25">
      <c r="B34" s="37"/>
      <c r="C34" s="37"/>
      <c r="D34" s="37"/>
      <c r="E34" s="37"/>
      <c r="F34" s="37"/>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19"/>
  <sheetViews>
    <sheetView zoomScale="115" zoomScaleNormal="115" workbookViewId="0">
      <selection activeCell="D6" sqref="D6"/>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19</v>
      </c>
      <c r="C4" s="21" t="s">
        <v>16</v>
      </c>
      <c r="D4" s="20" t="s">
        <v>18</v>
      </c>
      <c r="E4" s="4"/>
    </row>
    <row r="5" spans="2:5" ht="60.75" thickTop="1" x14ac:dyDescent="0.25">
      <c r="B5" s="17" t="s">
        <v>22</v>
      </c>
      <c r="C5" s="18" t="s">
        <v>35</v>
      </c>
      <c r="D5" s="19">
        <v>5.5555555555555552E-2</v>
      </c>
      <c r="E5" s="1"/>
    </row>
    <row r="6" spans="2:5" x14ac:dyDescent="0.25">
      <c r="B6" s="7" t="s">
        <v>5</v>
      </c>
      <c r="C6" s="8" t="s">
        <v>37</v>
      </c>
      <c r="D6" s="9">
        <v>1.3888888888888888E-2</v>
      </c>
      <c r="E6" s="1"/>
    </row>
    <row r="7" spans="2:5" x14ac:dyDescent="0.25">
      <c r="B7" s="7" t="s">
        <v>29</v>
      </c>
      <c r="C7" s="8" t="s">
        <v>36</v>
      </c>
      <c r="D7" s="9">
        <v>8.6805555555555566E-2</v>
      </c>
      <c r="E7" s="1"/>
    </row>
    <row r="8" spans="2:5" x14ac:dyDescent="0.25">
      <c r="B8" s="7" t="s">
        <v>6</v>
      </c>
      <c r="C8" s="8"/>
      <c r="D8" s="9"/>
      <c r="E8" s="1"/>
    </row>
    <row r="9" spans="2:5" x14ac:dyDescent="0.25">
      <c r="B9" s="7" t="s">
        <v>7</v>
      </c>
      <c r="C9" s="10"/>
      <c r="D9" s="9"/>
      <c r="E9" s="1"/>
    </row>
    <row r="10" spans="2:5" x14ac:dyDescent="0.25">
      <c r="B10" s="7" t="s">
        <v>12</v>
      </c>
      <c r="C10" s="8"/>
      <c r="D10" s="11"/>
      <c r="E10" s="1"/>
    </row>
    <row r="11" spans="2:5" x14ac:dyDescent="0.25">
      <c r="B11" s="7" t="s">
        <v>15</v>
      </c>
      <c r="C11" s="8" t="s">
        <v>33</v>
      </c>
      <c r="D11" s="11">
        <v>1.3888888888888888E-2</v>
      </c>
      <c r="E11" s="1"/>
    </row>
    <row r="12" spans="2:5" x14ac:dyDescent="0.25">
      <c r="B12" s="7" t="s">
        <v>14</v>
      </c>
      <c r="C12" s="8"/>
      <c r="D12" s="11"/>
      <c r="E12" s="1"/>
    </row>
    <row r="13" spans="2:5" ht="60" x14ac:dyDescent="0.25">
      <c r="B13" s="7" t="s">
        <v>21</v>
      </c>
      <c r="C13" s="8" t="s">
        <v>34</v>
      </c>
      <c r="D13" s="11">
        <v>5.2083333333333336E-2</v>
      </c>
      <c r="E13" s="1"/>
    </row>
    <row r="14" spans="2:5" x14ac:dyDescent="0.25">
      <c r="B14" s="7" t="s">
        <v>28</v>
      </c>
      <c r="C14" s="8" t="s">
        <v>32</v>
      </c>
      <c r="D14" s="11">
        <v>6.9444444444444441E-3</v>
      </c>
      <c r="E14" s="1"/>
    </row>
    <row r="15" spans="2:5" x14ac:dyDescent="0.25">
      <c r="B15" s="7" t="s">
        <v>17</v>
      </c>
      <c r="C15" s="8"/>
      <c r="D15" s="11"/>
      <c r="E15" s="1"/>
    </row>
    <row r="16" spans="2:5" ht="15.75" thickBot="1" x14ac:dyDescent="0.3">
      <c r="B16" s="12" t="s">
        <v>20</v>
      </c>
      <c r="C16" s="13" t="s">
        <v>31</v>
      </c>
      <c r="D16" s="14">
        <v>2.0833333333333332E-2</v>
      </c>
    </row>
    <row r="17" spans="2:8" ht="20.25" thickTop="1" thickBot="1" x14ac:dyDescent="0.35">
      <c r="B17" s="15" t="s">
        <v>8</v>
      </c>
      <c r="C17" s="39">
        <f>SUM(D5:D16)</f>
        <v>0.25</v>
      </c>
      <c r="D17" s="39"/>
    </row>
    <row r="18" spans="2:8" ht="15.75" thickTop="1" x14ac:dyDescent="0.25">
      <c r="D18" s="1"/>
      <c r="E18" s="1"/>
    </row>
    <row r="19" spans="2:8" x14ac:dyDescent="0.25">
      <c r="B19" t="s">
        <v>9</v>
      </c>
      <c r="C19" s="5">
        <f>IF(C17&gt;C2,C17-C2,0)</f>
        <v>0</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115" zoomScaleNormal="115" workbookViewId="0">
      <selection activeCell="C42" sqref="C42"/>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30.75" thickTop="1" x14ac:dyDescent="0.25">
      <c r="B6" s="17" t="s">
        <v>22</v>
      </c>
      <c r="C6" s="24" t="s">
        <v>39</v>
      </c>
      <c r="D6" s="27">
        <v>4.5138888888888888E-2</v>
      </c>
    </row>
    <row r="7" spans="2:5" x14ac:dyDescent="0.25">
      <c r="B7" s="7" t="s">
        <v>5</v>
      </c>
      <c r="C7" s="23"/>
      <c r="D7" s="28"/>
    </row>
    <row r="8" spans="2:5" x14ac:dyDescent="0.25">
      <c r="B8" s="7" t="s">
        <v>20</v>
      </c>
      <c r="C8" s="23" t="s">
        <v>40</v>
      </c>
      <c r="D8" s="28">
        <v>3.472222222222222E-3</v>
      </c>
    </row>
    <row r="9" spans="2:5" x14ac:dyDescent="0.25">
      <c r="B9" s="7" t="s">
        <v>6</v>
      </c>
      <c r="C9" s="23"/>
      <c r="D9" s="28"/>
    </row>
    <row r="10" spans="2:5" x14ac:dyDescent="0.25">
      <c r="B10" s="7" t="s">
        <v>7</v>
      </c>
      <c r="C10" s="23"/>
      <c r="D10" s="28"/>
    </row>
    <row r="11" spans="2:5" x14ac:dyDescent="0.25">
      <c r="B11" s="7" t="s">
        <v>12</v>
      </c>
      <c r="C11" s="25"/>
      <c r="D11" s="28"/>
    </row>
    <row r="12" spans="2:5" x14ac:dyDescent="0.25">
      <c r="B12" s="7" t="s">
        <v>29</v>
      </c>
      <c r="C12" s="25"/>
      <c r="D12" s="28"/>
    </row>
    <row r="13" spans="2:5" x14ac:dyDescent="0.25">
      <c r="B13" s="7" t="s">
        <v>14</v>
      </c>
      <c r="C13" s="25" t="s">
        <v>43</v>
      </c>
      <c r="D13" s="28">
        <v>0.17708333333333334</v>
      </c>
    </row>
    <row r="14" spans="2:5" ht="60" x14ac:dyDescent="0.25">
      <c r="B14" s="7" t="s">
        <v>21</v>
      </c>
      <c r="C14" s="25" t="s">
        <v>42</v>
      </c>
      <c r="D14" s="28">
        <v>5.2083333333333336E-2</v>
      </c>
    </row>
    <row r="15" spans="2:5" ht="30" x14ac:dyDescent="0.25">
      <c r="B15" s="7" t="s">
        <v>15</v>
      </c>
      <c r="C15" s="25" t="s">
        <v>41</v>
      </c>
      <c r="D15" s="28">
        <v>3.4722222222222224E-2</v>
      </c>
    </row>
    <row r="16" spans="2:5" x14ac:dyDescent="0.25">
      <c r="B16" s="7" t="s">
        <v>17</v>
      </c>
      <c r="C16" s="25" t="s">
        <v>38</v>
      </c>
      <c r="D16" s="28">
        <v>2.0833333333333332E-2</v>
      </c>
    </row>
    <row r="17" spans="2:4" ht="15.75" thickBot="1" x14ac:dyDescent="0.3">
      <c r="B17" s="16" t="s">
        <v>23</v>
      </c>
      <c r="C17" s="26"/>
      <c r="D17" s="29"/>
    </row>
    <row r="18" spans="2:4" ht="20.25" thickTop="1" thickBot="1" x14ac:dyDescent="0.35">
      <c r="B18" s="15" t="s">
        <v>8</v>
      </c>
      <c r="C18" s="39">
        <f>SUM(D6:D17)</f>
        <v>0.33333333333333331</v>
      </c>
      <c r="D18" s="39"/>
    </row>
    <row r="19" spans="2:4" ht="15.75" thickTop="1" x14ac:dyDescent="0.25"/>
    <row r="20" spans="2:4" x14ac:dyDescent="0.25">
      <c r="B20" t="s">
        <v>9</v>
      </c>
      <c r="C20" s="1">
        <f>IF(C18&gt;C2,C18-C2,0)</f>
        <v>0</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130" zoomScaleNormal="130" workbookViewId="0">
      <selection activeCell="D15" sqref="D15"/>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45.75" thickTop="1" x14ac:dyDescent="0.25">
      <c r="B6" s="17" t="s">
        <v>22</v>
      </c>
      <c r="C6" s="24" t="s">
        <v>52</v>
      </c>
      <c r="D6" s="22">
        <v>2.0833333333333332E-2</v>
      </c>
    </row>
    <row r="7" spans="1:5" x14ac:dyDescent="0.25">
      <c r="B7" s="7" t="s">
        <v>5</v>
      </c>
      <c r="C7" s="23" t="s">
        <v>47</v>
      </c>
      <c r="D7" s="11">
        <v>1.3888888888888888E-2</v>
      </c>
    </row>
    <row r="8" spans="1:5" x14ac:dyDescent="0.25">
      <c r="A8" t="s">
        <v>11</v>
      </c>
      <c r="B8" s="7" t="s">
        <v>20</v>
      </c>
      <c r="C8" s="23" t="s">
        <v>45</v>
      </c>
      <c r="D8" s="11">
        <v>3.472222222222222E-3</v>
      </c>
    </row>
    <row r="9" spans="1:5" x14ac:dyDescent="0.25">
      <c r="B9" s="7" t="s">
        <v>6</v>
      </c>
      <c r="C9" s="23" t="s">
        <v>51</v>
      </c>
      <c r="D9" s="11">
        <v>1.3888888888888888E-2</v>
      </c>
    </row>
    <row r="10" spans="1:5" x14ac:dyDescent="0.25">
      <c r="B10" s="7" t="s">
        <v>7</v>
      </c>
      <c r="C10" s="23"/>
      <c r="D10" s="11"/>
    </row>
    <row r="11" spans="1:5" ht="60" x14ac:dyDescent="0.25">
      <c r="B11" s="7" t="s">
        <v>28</v>
      </c>
      <c r="C11" s="25" t="s">
        <v>48</v>
      </c>
      <c r="D11" s="11">
        <v>0.17708333333333334</v>
      </c>
    </row>
    <row r="12" spans="1:5" x14ac:dyDescent="0.25">
      <c r="B12" s="7" t="s">
        <v>29</v>
      </c>
      <c r="C12" s="25"/>
      <c r="D12" s="11"/>
    </row>
    <row r="13" spans="1:5" x14ac:dyDescent="0.25">
      <c r="B13" s="7" t="s">
        <v>14</v>
      </c>
      <c r="C13" s="25" t="s">
        <v>49</v>
      </c>
      <c r="D13" s="11">
        <v>3.125E-2</v>
      </c>
    </row>
    <row r="14" spans="1:5" ht="45" x14ac:dyDescent="0.25">
      <c r="B14" s="7" t="s">
        <v>24</v>
      </c>
      <c r="C14" s="25" t="s">
        <v>50</v>
      </c>
      <c r="D14" s="11">
        <v>3.4722222222222224E-2</v>
      </c>
    </row>
    <row r="15" spans="1:5" x14ac:dyDescent="0.25">
      <c r="B15" s="7" t="s">
        <v>15</v>
      </c>
      <c r="C15" s="25" t="s">
        <v>46</v>
      </c>
      <c r="D15" s="11">
        <v>1.3888888888888888E-2</v>
      </c>
    </row>
    <row r="16" spans="1:5" ht="15.75" thickBot="1" x14ac:dyDescent="0.3">
      <c r="B16" s="12" t="s">
        <v>17</v>
      </c>
      <c r="C16" s="13" t="s">
        <v>44</v>
      </c>
      <c r="D16" s="14">
        <v>2.4305555555555556E-2</v>
      </c>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30" zoomScaleNormal="130" workbookViewId="0">
      <selection activeCell="D15" sqref="D15"/>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15.75" thickTop="1" x14ac:dyDescent="0.25">
      <c r="B6" s="17" t="s">
        <v>26</v>
      </c>
      <c r="C6" s="24"/>
      <c r="D6" s="22"/>
    </row>
    <row r="7" spans="1:4" x14ac:dyDescent="0.25">
      <c r="B7" s="7" t="s">
        <v>12</v>
      </c>
      <c r="C7" s="23" t="s">
        <v>54</v>
      </c>
      <c r="D7" s="11">
        <v>0.15625</v>
      </c>
    </row>
    <row r="8" spans="1:4" x14ac:dyDescent="0.25">
      <c r="A8" t="s">
        <v>11</v>
      </c>
      <c r="B8" s="7" t="s">
        <v>6</v>
      </c>
      <c r="C8" s="23" t="s">
        <v>53</v>
      </c>
      <c r="D8" s="11">
        <v>1.0416666666666666E-2</v>
      </c>
    </row>
    <row r="9" spans="1:4" x14ac:dyDescent="0.25">
      <c r="B9" s="7" t="s">
        <v>20</v>
      </c>
      <c r="C9" s="23" t="s">
        <v>40</v>
      </c>
      <c r="D9" s="11">
        <v>3.472222222222222E-3</v>
      </c>
    </row>
    <row r="10" spans="1:4" x14ac:dyDescent="0.25">
      <c r="B10" s="7" t="s">
        <v>7</v>
      </c>
      <c r="C10" s="23"/>
      <c r="D10" s="11"/>
    </row>
    <row r="11" spans="1:4" x14ac:dyDescent="0.25">
      <c r="B11" s="7" t="s">
        <v>17</v>
      </c>
      <c r="C11" s="25"/>
      <c r="D11" s="11"/>
    </row>
    <row r="12" spans="1:4" x14ac:dyDescent="0.25">
      <c r="B12" s="7" t="s">
        <v>25</v>
      </c>
      <c r="C12" s="25"/>
      <c r="D12" s="11"/>
    </row>
    <row r="13" spans="1:4" x14ac:dyDescent="0.25">
      <c r="B13" s="7" t="s">
        <v>14</v>
      </c>
      <c r="C13" s="25"/>
      <c r="D13" s="11"/>
    </row>
    <row r="14" spans="1:4" x14ac:dyDescent="0.25">
      <c r="B14" s="7" t="s">
        <v>24</v>
      </c>
      <c r="C14" s="25"/>
      <c r="D14" s="11"/>
    </row>
    <row r="15" spans="1:4" ht="30" x14ac:dyDescent="0.25">
      <c r="B15" s="7" t="s">
        <v>15</v>
      </c>
      <c r="C15" s="25" t="s">
        <v>55</v>
      </c>
      <c r="D15" s="11">
        <v>0.14583333333333334</v>
      </c>
    </row>
    <row r="16" spans="1:4" ht="45.75" thickBot="1" x14ac:dyDescent="0.3">
      <c r="B16" s="12" t="s">
        <v>28</v>
      </c>
      <c r="C16" s="13" t="s">
        <v>56</v>
      </c>
      <c r="D16" s="14">
        <v>1.7361111111111112E-2</v>
      </c>
    </row>
    <row r="17" spans="2:4" ht="20.25" thickTop="1" thickBot="1" x14ac:dyDescent="0.35">
      <c r="B17" s="15" t="s">
        <v>8</v>
      </c>
      <c r="C17" s="39">
        <f>SUM(D6:D16)</f>
        <v>0.33333333333333331</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30" zoomScaleNormal="130" workbookViewId="0">
      <selection activeCell="D15" sqref="D15"/>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60.75" thickTop="1" x14ac:dyDescent="0.25">
      <c r="B6" s="17" t="s">
        <v>26</v>
      </c>
      <c r="C6" s="24" t="s">
        <v>59</v>
      </c>
      <c r="D6" s="22">
        <v>3.125E-2</v>
      </c>
    </row>
    <row r="7" spans="1:4" x14ac:dyDescent="0.25">
      <c r="B7" s="7" t="s">
        <v>60</v>
      </c>
      <c r="C7" s="23" t="s">
        <v>61</v>
      </c>
      <c r="D7" s="11">
        <v>6.9444444444444441E-3</v>
      </c>
    </row>
    <row r="8" spans="1:4" x14ac:dyDescent="0.25">
      <c r="A8" t="s">
        <v>11</v>
      </c>
      <c r="B8" s="7" t="s">
        <v>25</v>
      </c>
      <c r="C8" s="23" t="s">
        <v>63</v>
      </c>
      <c r="D8" s="11">
        <v>6.25E-2</v>
      </c>
    </row>
    <row r="9" spans="1:4" ht="30" x14ac:dyDescent="0.25">
      <c r="B9" s="7" t="s">
        <v>20</v>
      </c>
      <c r="C9" s="23" t="s">
        <v>58</v>
      </c>
      <c r="D9" s="11">
        <v>5.2083333333333336E-2</v>
      </c>
    </row>
    <row r="10" spans="1:4" x14ac:dyDescent="0.25">
      <c r="B10" s="7" t="s">
        <v>7</v>
      </c>
      <c r="C10" s="23"/>
      <c r="D10" s="11"/>
    </row>
    <row r="11" spans="1:4" x14ac:dyDescent="0.25">
      <c r="B11" s="7" t="s">
        <v>6</v>
      </c>
      <c r="C11" s="25" t="s">
        <v>62</v>
      </c>
      <c r="D11" s="11">
        <v>2.0833333333333332E-2</v>
      </c>
    </row>
    <row r="12" spans="1:4" x14ac:dyDescent="0.25">
      <c r="B12" s="7" t="s">
        <v>13</v>
      </c>
      <c r="C12" s="25"/>
      <c r="D12" s="11"/>
    </row>
    <row r="13" spans="1:4" x14ac:dyDescent="0.25">
      <c r="B13" s="7" t="s">
        <v>14</v>
      </c>
      <c r="C13" s="25"/>
      <c r="D13" s="11"/>
    </row>
    <row r="14" spans="1:4" ht="30" x14ac:dyDescent="0.25">
      <c r="B14" s="7" t="s">
        <v>24</v>
      </c>
      <c r="C14" s="25" t="s">
        <v>57</v>
      </c>
      <c r="D14" s="11">
        <v>2.0833333333333332E-2</v>
      </c>
    </row>
    <row r="15" spans="1:4" x14ac:dyDescent="0.25">
      <c r="B15" s="7" t="s">
        <v>15</v>
      </c>
      <c r="C15" s="25"/>
      <c r="D15" s="11"/>
    </row>
    <row r="16" spans="1:4" ht="60.75" thickBot="1" x14ac:dyDescent="0.3">
      <c r="B16" s="12" t="s">
        <v>28</v>
      </c>
      <c r="C16" s="13" t="s">
        <v>64</v>
      </c>
      <c r="D16" s="14">
        <v>0.1388888888888889</v>
      </c>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2019-04-01T06:28:00Z</dcterms:modified>
</cp:coreProperties>
</file>