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<sst xmlns="http://schemas.openxmlformats.org/spreadsheetml/2006/main" count="11" uniqueCount="10">
  <si>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VERA RATE</t>
  </si>
  <si>
    <t xml:space="preserve">Fastrate</t>
  </si>
  <si>
    <t xml:space="preserve">Slowrate</t>
  </si>
  <si>
    <t xml:space="preserve">exact</t>
  </si>
  <si>
    <t xml:space="preserve">factor</t>
  </si>
  <si>
    <t xml:space="preserve">(fast)</t>
  </si>
  <si>
    <t xml:space="preserve">(slow)</t>
  </si>
  <si>
    <t xml:space="preserve">tweak</t>
  </si>
  <si>
    <t xml:space="preserve">Tweak</t>
  </si>
  <si>
    <t xml:space="preserve">Results Viewer (fast rates)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</si>
</sst>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0.0000"/>
    <numFmt numFmtId="168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3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Ubuntu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ck"/>
      <right/>
      <top/>
      <bottom style="medium"/>
      <diagonal/>
    </border>
    <border diagonalUp="false" diagonalDown="false">
      <left style="thick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15" activeCellId="0" sqref="B15"/>
    </sheetView>
  </sheetViews>
  <sheetFormatPr defaultColWidth="8.5390625" defaultRowHeight="15" zeroHeight="false" outlineLevelRow="0" outlineLevelCol="0"/>
  <cols>
    <col collapsed="false" customWidth="true" hidden="true" outlineLevel="0" max="1" min="1" style="0" width="9.14"/>
    <col collapsed="false" customWidth="true" hidden="false" outlineLevel="0" max="4" min="2" style="1" width="10.57"/>
    <col collapsed="false" customWidth="true" hidden="false" outlineLevel="0" max="5" min="5" style="2" width="9.28"/>
    <col collapsed="false" customWidth="true" hidden="false" outlineLevel="0" max="7" min="6" style="3" width="9.28"/>
    <col collapsed="false" customWidth="true" hidden="true" outlineLevel="0" max="8" min="8" style="4" width="8.14"/>
    <col collapsed="false" customWidth="true" hidden="true" outlineLevel="0" max="9" min="9" style="5" width="9.57"/>
    <col collapsed="false" customWidth="true" hidden="false" outlineLevel="0" max="10" min="10" style="5" width="7.06"/>
    <col collapsed="false" customWidth="true" hidden="false" outlineLevel="0" max="11" min="11" style="2" width="9.14"/>
    <col collapsed="false" customWidth="true" hidden="false" outlineLevel="0" max="13" min="12" style="3" width="9.14"/>
    <col collapsed="false" customWidth="true" hidden="false" outlineLevel="0" max="14" min="14" style="2" width="9.14"/>
    <col collapsed="false" customWidth="true" hidden="false" outlineLevel="0" max="16" min="15" style="3" width="9.14"/>
    <col collapsed="false" customWidth="true" hidden="false" outlineLevel="0" max="17" min="17" style="6" width="6"/>
    <col collapsed="false" customWidth="true" hidden="false" outlineLevel="0" max="18" min="18" style="7" width="5.85"/>
    <col collapsed="false" customWidth="true" hidden="false" outlineLevel="0" max="19" min="19" style="6" width="6.85"/>
    <col collapsed="false" customWidth="true" hidden="false" outlineLevel="0" max="20" min="20" style="8" width="6.85"/>
    <col collapsed="false" customWidth="true" hidden="false" outlineLevel="0" max="21" min="21" style="7" width="6.85"/>
    <col collapsed="false" customWidth="true" hidden="false" outlineLevel="0" max="22" min="22" style="6" width="6.85"/>
    <col collapsed="false" customWidth="true" hidden="false" outlineLevel="0" max="23" min="23" style="7" width="6.14"/>
    <col collapsed="false" customWidth="true" hidden="false" outlineLevel="0" max="24" min="24" style="6" width="6.85"/>
    <col collapsed="false" customWidth="true" hidden="false" outlineLevel="0" max="25" min="25" style="8" width="6.85"/>
    <col collapsed="false" customWidth="true" hidden="false" outlineLevel="0" max="26" min="26" style="7" width="6.85"/>
    <col collapsed="false" customWidth="true" hidden="false" outlineLevel="0" max="27" min="27" style="9" width="5.71"/>
    <col collapsed="false" customWidth="true" hidden="false" outlineLevel="0" max="29" min="28" style="0" width="5.71"/>
    <col collapsed="false" customWidth="true" hidden="false" outlineLevel="0" max="32" min="30" style="1" width="5.71"/>
    <col collapsed="false" customWidth="true" hidden="false" outlineLevel="0" max="33" min="33" style="2" width="5.71"/>
    <col collapsed="false" customWidth="true" hidden="false" outlineLevel="0" max="35" min="34" style="3" width="5.71"/>
  </cols>
  <sheetData>
    <row r="1" s="10" customFormat="true" ht="15.75" hidden="false" customHeight="false" outlineLevel="0" collapsed="false">
      <c r="B1" s="10" t="s">
        <v>0</v>
      </c>
      <c r="C1" s="10" t="s">
        <v>1</v>
      </c>
      <c r="D1" s="10" t="s">
        <v>2</v>
      </c>
      <c r="E1" s="11" t="s">
        <v>3</v>
      </c>
      <c r="H1" s="12"/>
      <c r="I1" s="13"/>
      <c r="J1" s="13"/>
      <c r="K1" s="11" t="n">
        <v>1.015</v>
      </c>
      <c r="L1" s="10" t="s">
        <v>4</v>
      </c>
      <c r="M1" s="10" t="s">
        <v>5</v>
      </c>
      <c r="N1" s="11" t="n">
        <v>0.9998</v>
      </c>
      <c r="O1" s="10" t="s">
        <v>4</v>
      </c>
      <c r="P1" s="10" t="s">
        <v>6</v>
      </c>
      <c r="Q1" s="14" t="s">
        <v>7</v>
      </c>
      <c r="R1" s="15"/>
      <c r="S1" s="14"/>
      <c r="T1" s="16"/>
      <c r="U1" s="15"/>
      <c r="V1" s="14" t="s">
        <v>8</v>
      </c>
      <c r="W1" s="15"/>
      <c r="X1" s="14"/>
      <c r="Y1" s="16"/>
      <c r="Z1" s="15"/>
      <c r="AA1" s="11" t="s">
        <v>9</v>
      </c>
      <c r="AB1" s="11"/>
      <c r="AC1" s="11"/>
      <c r="AD1" s="11"/>
      <c r="AE1" s="11"/>
      <c r="AF1" s="11"/>
      <c r="AG1" s="17"/>
      <c r="AH1" s="18"/>
      <c r="AI1" s="18"/>
    </row>
    <row r="2" customFormat="false" ht="13.8" hidden="false" customHeight="false" outlineLevel="0" collapsed="false">
      <c r="A2" s="0" t="n">
        <v>1</v>
      </c>
      <c r="B2" s="1" t="str">
        <f aca="false">DEC2HEX(A2,2)</f>
        <v>01</v>
      </c>
      <c r="C2" s="1" t="str">
        <f aca="false">DEC2HEX(T2/8,2)</f>
        <v>03</v>
      </c>
      <c r="D2" s="1" t="str">
        <f aca="false">DEC2HEX(Y2/8,2)</f>
        <v>01</v>
      </c>
      <c r="E2" s="2" t="n">
        <f aca="false">$A2/128*48828.125/60</f>
        <v>6.35782877604167</v>
      </c>
      <c r="F2" s="3" t="n">
        <f aca="false">$E2*2</f>
        <v>12.7156575520833</v>
      </c>
      <c r="G2" s="3" t="n">
        <f aca="false">$E2*4</f>
        <v>25.4313151041667</v>
      </c>
      <c r="H2" s="4" t="str">
        <f aca="false">DEC2HEX(ROUNDUP(E2,0),3)</f>
        <v>007</v>
      </c>
      <c r="I2" s="19" t="str">
        <f aca="false">DEC2HEX(ROUNDUP(F2,0),3)</f>
        <v>00D</v>
      </c>
      <c r="J2" s="19" t="str">
        <f aca="false">DEC2HEX(ROUNDUP(G2,0),3)</f>
        <v>01A</v>
      </c>
      <c r="K2" s="20" t="n">
        <f aca="false">E2*$K$1</f>
        <v>6.45319620768229</v>
      </c>
      <c r="L2" s="3" t="n">
        <f aca="false">F2*$K$1</f>
        <v>12.9063924153646</v>
      </c>
      <c r="M2" s="3" t="n">
        <f aca="false">G2*$K$1</f>
        <v>25.8127848307292</v>
      </c>
      <c r="N2" s="2" t="n">
        <f aca="false">E2*$N$1</f>
        <v>6.35655721028646</v>
      </c>
      <c r="O2" s="3" t="n">
        <f aca="false">F2*$N$1</f>
        <v>12.7131144205729</v>
      </c>
      <c r="P2" s="3" t="n">
        <f aca="false">G2*$N$1</f>
        <v>25.4262288411458</v>
      </c>
      <c r="Q2" s="6" t="n">
        <v>1</v>
      </c>
      <c r="R2" s="7" t="str">
        <f aca="false">IF(OR(AA2&lt;2,AB2&lt;2,AC2&lt;2),"LOW","")</f>
        <v/>
      </c>
      <c r="S2" s="6" t="n">
        <f aca="false">T2/2</f>
        <v>12</v>
      </c>
      <c r="T2" s="8" t="n">
        <f aca="false">ROUNDUP(L2/8,0)*8 + 8*Q2</f>
        <v>24</v>
      </c>
      <c r="U2" s="7" t="n">
        <f aca="false">T2*2</f>
        <v>48</v>
      </c>
      <c r="W2" s="7" t="str">
        <f aca="false">IF(OR(AG2&gt;-2,AH2&gt;-2,AI2&gt;-2),"HIGH","")</f>
        <v/>
      </c>
      <c r="X2" s="6" t="n">
        <f aca="false">Y2/2</f>
        <v>4</v>
      </c>
      <c r="Y2" s="8" t="n">
        <f aca="false">ROUNDDOWN(O2/8,0)*8 + 8*V2</f>
        <v>8</v>
      </c>
      <c r="Z2" s="7" t="n">
        <f aca="false">Y2*2</f>
        <v>16</v>
      </c>
      <c r="AA2" s="2" t="n">
        <f aca="false">S2-E2</f>
        <v>5.64217122395833</v>
      </c>
      <c r="AB2" s="3" t="n">
        <f aca="false">T2-F2</f>
        <v>11.2843424479167</v>
      </c>
      <c r="AC2" s="3" t="n">
        <f aca="false">U2-G2</f>
        <v>22.5686848958333</v>
      </c>
      <c r="AD2" s="1" t="str">
        <f aca="false">DEC2HEX(S2,3)</f>
        <v>00C</v>
      </c>
      <c r="AE2" s="1" t="str">
        <f aca="false">DEC2HEX(T2,3)</f>
        <v>018</v>
      </c>
      <c r="AF2" s="1" t="str">
        <f aca="false">DEC2HEX(U2,3)</f>
        <v>030</v>
      </c>
      <c r="AG2" s="2" t="n">
        <f aca="false">X2-K2</f>
        <v>-2.45319620768229</v>
      </c>
      <c r="AH2" s="3" t="n">
        <f aca="false">Y2-L2</f>
        <v>-4.90639241536458</v>
      </c>
      <c r="AI2" s="3" t="n">
        <f aca="false">Z2-M2</f>
        <v>-9.81278483072916</v>
      </c>
      <c r="AJ2" s="21" t="str">
        <f aca="false">DEC2HEX(X2,3)</f>
        <v>004</v>
      </c>
      <c r="AK2" s="21" t="str">
        <f aca="false">DEC2HEX(Y2,3)</f>
        <v>008</v>
      </c>
      <c r="AL2" s="21" t="str">
        <f aca="false">DEC2HEX(Z2,3)</f>
        <v>010</v>
      </c>
    </row>
    <row r="3" customFormat="false" ht="13.8" hidden="false" customHeight="false" outlineLevel="0" collapsed="false">
      <c r="A3" s="0" t="n">
        <v>2</v>
      </c>
      <c r="B3" s="1" t="str">
        <f aca="false">DEC2HEX(A3,2)</f>
        <v>02</v>
      </c>
      <c r="C3" s="1" t="str">
        <f aca="false">DEC2HEX(T3/8,2)</f>
        <v>04</v>
      </c>
      <c r="D3" s="1" t="str">
        <f aca="false">DEC2HEX(Y3/8,2)</f>
        <v>02</v>
      </c>
      <c r="E3" s="2" t="n">
        <f aca="false">$A3/128*48828.125/60</f>
        <v>12.7156575520833</v>
      </c>
      <c r="F3" s="3" t="n">
        <f aca="false">$E3*2</f>
        <v>25.4313151041667</v>
      </c>
      <c r="G3" s="3" t="n">
        <f aca="false">$E3*4</f>
        <v>50.8626302083333</v>
      </c>
      <c r="H3" s="4" t="str">
        <f aca="false">DEC2HEX(ROUNDUP(E3,0),3)</f>
        <v>00D</v>
      </c>
      <c r="I3" s="19" t="str">
        <f aca="false">DEC2HEX(ROUNDUP(F3,0),3)</f>
        <v>01A</v>
      </c>
      <c r="J3" s="19" t="str">
        <f aca="false">DEC2HEX(ROUNDUP(G3,0),3)</f>
        <v>033</v>
      </c>
      <c r="K3" s="2" t="n">
        <f aca="false">E3*$K$1</f>
        <v>12.9063924153646</v>
      </c>
      <c r="L3" s="3" t="n">
        <f aca="false">F3*$K$1</f>
        <v>25.8127848307292</v>
      </c>
      <c r="M3" s="3" t="n">
        <f aca="false">G3*$K$1</f>
        <v>51.6255696614583</v>
      </c>
      <c r="N3" s="2" t="n">
        <f aca="false">E3*$N$1</f>
        <v>12.7131144205729</v>
      </c>
      <c r="O3" s="3" t="n">
        <f aca="false">F3*$N$1</f>
        <v>25.4262288411458</v>
      </c>
      <c r="P3" s="3" t="n">
        <f aca="false">G3*$N$1</f>
        <v>50.8524576822917</v>
      </c>
      <c r="R3" s="7" t="str">
        <f aca="false">IF(OR(AA3&lt;2,AB3&lt;2,AC3&lt;2),"LOW","")</f>
        <v/>
      </c>
      <c r="S3" s="6" t="n">
        <f aca="false">T3/2</f>
        <v>16</v>
      </c>
      <c r="T3" s="8" t="n">
        <f aca="false">ROUNDUP(L3/8,0)*8 + 8*Q3</f>
        <v>32</v>
      </c>
      <c r="U3" s="7" t="n">
        <f aca="false">T3*2</f>
        <v>64</v>
      </c>
      <c r="V3" s="6" t="n">
        <v>-1</v>
      </c>
      <c r="W3" s="7" t="str">
        <f aca="false">IF(OR(AG3&gt;-2,AH3&gt;-2,AI3&gt;-2),"HIGH","")</f>
        <v/>
      </c>
      <c r="X3" s="6" t="n">
        <f aca="false">Y3/2</f>
        <v>8</v>
      </c>
      <c r="Y3" s="8" t="n">
        <f aca="false">ROUNDDOWN(O3/8,0)*8 + 8*V3</f>
        <v>16</v>
      </c>
      <c r="Z3" s="7" t="n">
        <f aca="false">Y3*2</f>
        <v>32</v>
      </c>
      <c r="AA3" s="2" t="n">
        <f aca="false">S3-E3</f>
        <v>3.28434244791667</v>
      </c>
      <c r="AB3" s="3" t="n">
        <f aca="false">T3-F3</f>
        <v>6.56868489583333</v>
      </c>
      <c r="AC3" s="3" t="n">
        <f aca="false">U3-G3</f>
        <v>13.1373697916667</v>
      </c>
      <c r="AD3" s="1" t="str">
        <f aca="false">DEC2HEX(S3,3)</f>
        <v>010</v>
      </c>
      <c r="AE3" s="1" t="str">
        <f aca="false">DEC2HEX(T3,3)</f>
        <v>020</v>
      </c>
      <c r="AF3" s="1" t="str">
        <f aca="false">DEC2HEX(U3,3)</f>
        <v>040</v>
      </c>
      <c r="AG3" s="2" t="n">
        <f aca="false">X3-K3</f>
        <v>-4.90639241536458</v>
      </c>
      <c r="AH3" s="3" t="n">
        <f aca="false">Y3-L3</f>
        <v>-9.81278483072916</v>
      </c>
      <c r="AI3" s="3" t="n">
        <f aca="false">Z3-M3</f>
        <v>-19.6255696614583</v>
      </c>
      <c r="AJ3" s="21" t="str">
        <f aca="false">DEC2HEX(X3,3)</f>
        <v>008</v>
      </c>
      <c r="AK3" s="21" t="str">
        <f aca="false">DEC2HEX(Y3,3)</f>
        <v>010</v>
      </c>
      <c r="AL3" s="21" t="str">
        <f aca="false">DEC2HEX(Z3,3)</f>
        <v>020</v>
      </c>
    </row>
    <row r="4" customFormat="false" ht="13.8" hidden="false" customHeight="false" outlineLevel="0" collapsed="false">
      <c r="A4" s="0" t="n">
        <v>3</v>
      </c>
      <c r="B4" s="1" t="str">
        <f aca="false">DEC2HEX(A4,2)</f>
        <v>03</v>
      </c>
      <c r="C4" s="1" t="str">
        <f aca="false">DEC2HEX(T4/8,2)</f>
        <v>06</v>
      </c>
      <c r="D4" s="1" t="str">
        <f aca="false">DEC2HEX(Y4/8,2)</f>
        <v>04</v>
      </c>
      <c r="E4" s="2" t="n">
        <f aca="false">$A4/128*48828.125/60</f>
        <v>19.073486328125</v>
      </c>
      <c r="F4" s="3" t="n">
        <f aca="false">$E4*2</f>
        <v>38.14697265625</v>
      </c>
      <c r="G4" s="3" t="n">
        <f aca="false">$E4*4</f>
        <v>76.2939453125</v>
      </c>
      <c r="H4" s="4" t="str">
        <f aca="false">DEC2HEX(ROUNDUP(E4,0),3)</f>
        <v>014</v>
      </c>
      <c r="I4" s="19" t="str">
        <f aca="false">DEC2HEX(ROUNDUP(F4,0),3)</f>
        <v>027</v>
      </c>
      <c r="J4" s="19" t="str">
        <f aca="false">DEC2HEX(ROUNDUP(G4,0),3)</f>
        <v>04D</v>
      </c>
      <c r="K4" s="2" t="n">
        <f aca="false">E4*$K$1</f>
        <v>19.3595886230469</v>
      </c>
      <c r="L4" s="3" t="n">
        <f aca="false">F4*$K$1</f>
        <v>38.7191772460937</v>
      </c>
      <c r="M4" s="3" t="n">
        <f aca="false">G4*$K$1</f>
        <v>77.4383544921875</v>
      </c>
      <c r="N4" s="2" t="n">
        <f aca="false">E4*$N$1</f>
        <v>19.0696716308594</v>
      </c>
      <c r="O4" s="3" t="n">
        <f aca="false">F4*$N$1</f>
        <v>38.1393432617187</v>
      </c>
      <c r="P4" s="3" t="n">
        <f aca="false">G4*$N$1</f>
        <v>76.2786865234375</v>
      </c>
      <c r="Q4" s="6" t="n">
        <v>1</v>
      </c>
      <c r="R4" s="7" t="str">
        <f aca="false">IF(OR(AA4&lt;2,AB4&lt;2,AC4&lt;2),"LOW","")</f>
        <v/>
      </c>
      <c r="S4" s="6" t="n">
        <f aca="false">T4/2</f>
        <v>24</v>
      </c>
      <c r="T4" s="8" t="n">
        <f aca="false">ROUNDUP(L4/8,0)*8 + 8*Q4</f>
        <v>48</v>
      </c>
      <c r="U4" s="7" t="n">
        <f aca="false">T4*2</f>
        <v>96</v>
      </c>
      <c r="W4" s="7" t="str">
        <f aca="false">IF(OR(AG4&gt;-2,AH4&gt;-2,AI4&gt;-2),"HIGH","")</f>
        <v/>
      </c>
      <c r="X4" s="6" t="n">
        <f aca="false">Y4/2</f>
        <v>16</v>
      </c>
      <c r="Y4" s="8" t="n">
        <f aca="false">ROUNDDOWN(O4/8,0)*8 + 8*V4</f>
        <v>32</v>
      </c>
      <c r="Z4" s="7" t="n">
        <f aca="false">Y4*2</f>
        <v>64</v>
      </c>
      <c r="AA4" s="2" t="n">
        <f aca="false">S4-E4</f>
        <v>4.926513671875</v>
      </c>
      <c r="AB4" s="3" t="n">
        <f aca="false">T4-F4</f>
        <v>9.85302734375</v>
      </c>
      <c r="AC4" s="3" t="n">
        <f aca="false">U4-G4</f>
        <v>19.7060546875</v>
      </c>
      <c r="AD4" s="1" t="str">
        <f aca="false">DEC2HEX(S4,3)</f>
        <v>018</v>
      </c>
      <c r="AE4" s="1" t="str">
        <f aca="false">DEC2HEX(T4,3)</f>
        <v>030</v>
      </c>
      <c r="AF4" s="1" t="str">
        <f aca="false">DEC2HEX(U4,3)</f>
        <v>060</v>
      </c>
      <c r="AG4" s="2" t="n">
        <f aca="false">X4-K4</f>
        <v>-3.35958862304687</v>
      </c>
      <c r="AH4" s="3" t="n">
        <f aca="false">Y4-L4</f>
        <v>-6.71917724609374</v>
      </c>
      <c r="AI4" s="3" t="n">
        <f aca="false">Z4-M4</f>
        <v>-13.4383544921875</v>
      </c>
      <c r="AJ4" s="21" t="str">
        <f aca="false">DEC2HEX(X4,3)</f>
        <v>010</v>
      </c>
      <c r="AK4" s="21" t="str">
        <f aca="false">DEC2HEX(Y4,3)</f>
        <v>020</v>
      </c>
      <c r="AL4" s="21" t="str">
        <f aca="false">DEC2HEX(Z4,3)</f>
        <v>040</v>
      </c>
    </row>
    <row r="5" customFormat="false" ht="13.8" hidden="false" customHeight="false" outlineLevel="0" collapsed="false">
      <c r="A5" s="0" t="n">
        <v>4</v>
      </c>
      <c r="B5" s="1" t="str">
        <f aca="false">DEC2HEX(A5,2)</f>
        <v>04</v>
      </c>
      <c r="C5" s="1" t="str">
        <f aca="false">DEC2HEX(T5/8,2)</f>
        <v>07</v>
      </c>
      <c r="D5" s="1" t="str">
        <f aca="false">DEC2HEX(Y5/8,2)</f>
        <v>05</v>
      </c>
      <c r="E5" s="2" t="n">
        <f aca="false">$A5/128*48828.125/60</f>
        <v>25.4313151041667</v>
      </c>
      <c r="F5" s="3" t="n">
        <f aca="false">$E5*2</f>
        <v>50.8626302083333</v>
      </c>
      <c r="G5" s="3" t="n">
        <f aca="false">$E5*4</f>
        <v>101.725260416667</v>
      </c>
      <c r="H5" s="4" t="str">
        <f aca="false">DEC2HEX(ROUNDUP(E5,0),3)</f>
        <v>01A</v>
      </c>
      <c r="I5" s="19" t="str">
        <f aca="false">DEC2HEX(ROUNDUP(F5,0),3)</f>
        <v>033</v>
      </c>
      <c r="J5" s="19" t="str">
        <f aca="false">DEC2HEX(ROUNDUP(G5,0),3)</f>
        <v>066</v>
      </c>
      <c r="K5" s="2" t="n">
        <f aca="false">E5*$K$1</f>
        <v>25.8127848307292</v>
      </c>
      <c r="L5" s="3" t="n">
        <f aca="false">F5*$K$1</f>
        <v>51.6255696614583</v>
      </c>
      <c r="M5" s="3" t="n">
        <f aca="false">G5*$K$1</f>
        <v>103.251139322917</v>
      </c>
      <c r="N5" s="2" t="n">
        <f aca="false">E5*$N$1</f>
        <v>25.4262288411458</v>
      </c>
      <c r="O5" s="3" t="n">
        <f aca="false">F5*$N$1</f>
        <v>50.8524576822917</v>
      </c>
      <c r="P5" s="3" t="n">
        <f aca="false">G5*$N$1</f>
        <v>101.704915364583</v>
      </c>
      <c r="R5" s="7" t="str">
        <f aca="false">IF(OR(AA5&lt;2,AB5&lt;2,AC5&lt;2),"LOW","")</f>
        <v/>
      </c>
      <c r="S5" s="6" t="n">
        <f aca="false">T5/2</f>
        <v>28</v>
      </c>
      <c r="T5" s="8" t="n">
        <f aca="false">ROUNDUP(L5/8,0)*8 + 8*Q5</f>
        <v>56</v>
      </c>
      <c r="U5" s="7" t="n">
        <f aca="false">T5*2</f>
        <v>112</v>
      </c>
      <c r="V5" s="6" t="n">
        <v>-1</v>
      </c>
      <c r="W5" s="7" t="str">
        <f aca="false">IF(OR(AG5&gt;-2,AH5&gt;-2,AI5&gt;-2),"HIGH","")</f>
        <v/>
      </c>
      <c r="X5" s="6" t="n">
        <f aca="false">Y5/2</f>
        <v>20</v>
      </c>
      <c r="Y5" s="8" t="n">
        <f aca="false">ROUNDDOWN(O5/8,0)*8 + 8*V5</f>
        <v>40</v>
      </c>
      <c r="Z5" s="7" t="n">
        <f aca="false">Y5*2</f>
        <v>80</v>
      </c>
      <c r="AA5" s="2" t="n">
        <f aca="false">S5-E5</f>
        <v>2.56868489583333</v>
      </c>
      <c r="AB5" s="3" t="n">
        <f aca="false">T5-F5</f>
        <v>5.13736979166666</v>
      </c>
      <c r="AC5" s="3" t="n">
        <f aca="false">U5-G5</f>
        <v>10.2747395833333</v>
      </c>
      <c r="AD5" s="1" t="str">
        <f aca="false">DEC2HEX(S5,3)</f>
        <v>01C</v>
      </c>
      <c r="AE5" s="1" t="str">
        <f aca="false">DEC2HEX(T5,3)</f>
        <v>038</v>
      </c>
      <c r="AF5" s="1" t="str">
        <f aca="false">DEC2HEX(U5,3)</f>
        <v>070</v>
      </c>
      <c r="AG5" s="2" t="n">
        <f aca="false">X5-K5</f>
        <v>-5.81278483072916</v>
      </c>
      <c r="AH5" s="3" t="n">
        <f aca="false">Y5-L5</f>
        <v>-11.6255696614583</v>
      </c>
      <c r="AI5" s="3" t="n">
        <f aca="false">Z5-M5</f>
        <v>-23.2511393229167</v>
      </c>
      <c r="AJ5" s="21" t="str">
        <f aca="false">DEC2HEX(X5,3)</f>
        <v>014</v>
      </c>
      <c r="AK5" s="21" t="str">
        <f aca="false">DEC2HEX(Y5,3)</f>
        <v>028</v>
      </c>
      <c r="AL5" s="21" t="str">
        <f aca="false">DEC2HEX(Z5,3)</f>
        <v>050</v>
      </c>
    </row>
    <row r="6" customFormat="false" ht="13.8" hidden="false" customHeight="false" outlineLevel="0" collapsed="false">
      <c r="A6" s="0" t="n">
        <v>5</v>
      </c>
      <c r="B6" s="1" t="str">
        <f aca="false">DEC2HEX(A6,2)</f>
        <v>05</v>
      </c>
      <c r="C6" s="1" t="str">
        <f aca="false">DEC2HEX(T6/8,2)</f>
        <v>09</v>
      </c>
      <c r="D6" s="1" t="str">
        <f aca="false">DEC2HEX(Y6/8,2)</f>
        <v>07</v>
      </c>
      <c r="E6" s="2" t="n">
        <f aca="false">$A6/128*48828.125/60</f>
        <v>31.7891438802083</v>
      </c>
      <c r="F6" s="3" t="n">
        <f aca="false">$E6*2</f>
        <v>63.5782877604167</v>
      </c>
      <c r="G6" s="3" t="n">
        <f aca="false">$E6*4</f>
        <v>127.156575520833</v>
      </c>
      <c r="H6" s="4" t="str">
        <f aca="false">DEC2HEX(ROUNDUP(E6,0),3)</f>
        <v>020</v>
      </c>
      <c r="I6" s="19" t="str">
        <f aca="false">DEC2HEX(ROUNDUP(F6,0),3)</f>
        <v>040</v>
      </c>
      <c r="J6" s="19" t="str">
        <f aca="false">DEC2HEX(ROUNDUP(G6,0),3)</f>
        <v>080</v>
      </c>
      <c r="K6" s="2" t="n">
        <f aca="false">E6*$K$1</f>
        <v>32.2659810384115</v>
      </c>
      <c r="L6" s="3" t="n">
        <f aca="false">F6*$K$1</f>
        <v>64.5319620768229</v>
      </c>
      <c r="M6" s="3" t="n">
        <f aca="false">G6*$K$1</f>
        <v>129.063924153646</v>
      </c>
      <c r="N6" s="2" t="n">
        <f aca="false">E6*$N$1</f>
        <v>31.7827860514323</v>
      </c>
      <c r="O6" s="3" t="n">
        <f aca="false">F6*$N$1</f>
        <v>63.5655721028646</v>
      </c>
      <c r="P6" s="3" t="n">
        <f aca="false">G6*$N$1</f>
        <v>127.131144205729</v>
      </c>
      <c r="R6" s="7" t="str">
        <f aca="false">IF(OR(AA6&lt;2,AB6&lt;2,AC6&lt;2),"LOW","")</f>
        <v/>
      </c>
      <c r="S6" s="6" t="n">
        <f aca="false">T6/2</f>
        <v>36</v>
      </c>
      <c r="T6" s="8" t="n">
        <f aca="false">ROUNDUP(L6/8,0)*8 + 8*Q6</f>
        <v>72</v>
      </c>
      <c r="U6" s="7" t="n">
        <f aca="false">T6*2</f>
        <v>144</v>
      </c>
      <c r="W6" s="7" t="str">
        <f aca="false">IF(OR(AG6&gt;-2,AH6&gt;-2,AI6&gt;-2),"HIGH","")</f>
        <v/>
      </c>
      <c r="X6" s="6" t="n">
        <f aca="false">Y6/2</f>
        <v>28</v>
      </c>
      <c r="Y6" s="8" t="n">
        <f aca="false">ROUNDDOWN(O6/8,0)*8 + 8*V6</f>
        <v>56</v>
      </c>
      <c r="Z6" s="7" t="n">
        <f aca="false">Y6*2</f>
        <v>112</v>
      </c>
      <c r="AA6" s="2" t="n">
        <f aca="false">S6-E6</f>
        <v>4.21085611979167</v>
      </c>
      <c r="AB6" s="3" t="n">
        <f aca="false">T6-F6</f>
        <v>8.42171223958334</v>
      </c>
      <c r="AC6" s="3" t="n">
        <f aca="false">U6-G6</f>
        <v>16.8434244791667</v>
      </c>
      <c r="AD6" s="1" t="str">
        <f aca="false">DEC2HEX(S6,3)</f>
        <v>024</v>
      </c>
      <c r="AE6" s="1" t="str">
        <f aca="false">DEC2HEX(T6,3)</f>
        <v>048</v>
      </c>
      <c r="AF6" s="1" t="str">
        <f aca="false">DEC2HEX(U6,3)</f>
        <v>090</v>
      </c>
      <c r="AG6" s="2" t="n">
        <f aca="false">X6-K6</f>
        <v>-4.26598103841145</v>
      </c>
      <c r="AH6" s="3" t="n">
        <f aca="false">Y6-L6</f>
        <v>-8.53196207682291</v>
      </c>
      <c r="AI6" s="3" t="n">
        <f aca="false">Z6-M6</f>
        <v>-17.0639241536458</v>
      </c>
      <c r="AJ6" s="21" t="str">
        <f aca="false">DEC2HEX(X6,3)</f>
        <v>01C</v>
      </c>
      <c r="AK6" s="21" t="str">
        <f aca="false">DEC2HEX(Y6,3)</f>
        <v>038</v>
      </c>
      <c r="AL6" s="21" t="str">
        <f aca="false">DEC2HEX(Z6,3)</f>
        <v>070</v>
      </c>
    </row>
    <row r="7" customFormat="false" ht="13.8" hidden="false" customHeight="false" outlineLevel="0" collapsed="false">
      <c r="A7" s="0" t="n">
        <v>6</v>
      </c>
      <c r="B7" s="1" t="str">
        <f aca="false">DEC2HEX(A7,2)</f>
        <v>06</v>
      </c>
      <c r="C7" s="1" t="str">
        <f aca="false">DEC2HEX(T7/8,2)</f>
        <v>0B</v>
      </c>
      <c r="D7" s="1" t="str">
        <f aca="false">DEC2HEX(Y7/8,2)</f>
        <v>09</v>
      </c>
      <c r="E7" s="2" t="n">
        <f aca="false">$A7/128*48828.125/60</f>
        <v>38.14697265625</v>
      </c>
      <c r="F7" s="3" t="n">
        <f aca="false">$E7*2</f>
        <v>76.2939453125</v>
      </c>
      <c r="G7" s="3" t="n">
        <f aca="false">$E7*4</f>
        <v>152.587890625</v>
      </c>
      <c r="H7" s="4" t="str">
        <f aca="false">DEC2HEX(ROUNDUP(E7,0),3)</f>
        <v>027</v>
      </c>
      <c r="I7" s="19" t="str">
        <f aca="false">DEC2HEX(ROUNDUP(F7,0),3)</f>
        <v>04D</v>
      </c>
      <c r="J7" s="19" t="str">
        <f aca="false">DEC2HEX(ROUNDUP(G7,0),3)</f>
        <v>099</v>
      </c>
      <c r="K7" s="2" t="n">
        <f aca="false">E7*$K$1</f>
        <v>38.7191772460937</v>
      </c>
      <c r="L7" s="3" t="n">
        <f aca="false">F7*$K$1</f>
        <v>77.4383544921875</v>
      </c>
      <c r="M7" s="3" t="n">
        <f aca="false">G7*$K$1</f>
        <v>154.876708984375</v>
      </c>
      <c r="N7" s="2" t="n">
        <f aca="false">E7*$N$1</f>
        <v>38.1393432617187</v>
      </c>
      <c r="O7" s="3" t="n">
        <f aca="false">F7*$N$1</f>
        <v>76.2786865234375</v>
      </c>
      <c r="P7" s="3" t="n">
        <f aca="false">G7*$N$1</f>
        <v>152.557373046875</v>
      </c>
      <c r="Q7" s="6" t="n">
        <v>1</v>
      </c>
      <c r="R7" s="7" t="str">
        <f aca="false">IF(OR(AA7&lt;2,AB7&lt;2,AC7&lt;2),"LOW","")</f>
        <v/>
      </c>
      <c r="S7" s="6" t="n">
        <f aca="false">T7/2</f>
        <v>44</v>
      </c>
      <c r="T7" s="8" t="n">
        <f aca="false">ROUNDUP(L7/8,0)*8 + 8*Q7</f>
        <v>88</v>
      </c>
      <c r="U7" s="7" t="n">
        <f aca="false">T7*2</f>
        <v>176</v>
      </c>
      <c r="W7" s="7" t="str">
        <f aca="false">IF(OR(AG7&gt;-2,AH7&gt;-2,AI7&gt;-2),"HIGH","")</f>
        <v/>
      </c>
      <c r="X7" s="6" t="n">
        <f aca="false">Y7/2</f>
        <v>36</v>
      </c>
      <c r="Y7" s="8" t="n">
        <f aca="false">ROUNDDOWN(O7/8,0)*8 + 8*V7</f>
        <v>72</v>
      </c>
      <c r="Z7" s="7" t="n">
        <f aca="false">Y7*2</f>
        <v>144</v>
      </c>
      <c r="AA7" s="2" t="n">
        <f aca="false">S7-E7</f>
        <v>5.85302734375</v>
      </c>
      <c r="AB7" s="3" t="n">
        <f aca="false">T7-F7</f>
        <v>11.7060546875</v>
      </c>
      <c r="AC7" s="3" t="n">
        <f aca="false">U7-G7</f>
        <v>23.412109375</v>
      </c>
      <c r="AD7" s="1" t="str">
        <f aca="false">DEC2HEX(S7,3)</f>
        <v>02C</v>
      </c>
      <c r="AE7" s="1" t="str">
        <f aca="false">DEC2HEX(T7,3)</f>
        <v>058</v>
      </c>
      <c r="AF7" s="1" t="str">
        <f aca="false">DEC2HEX(U7,3)</f>
        <v>0B0</v>
      </c>
      <c r="AG7" s="2" t="n">
        <f aca="false">X7-K7</f>
        <v>-2.71917724609374</v>
      </c>
      <c r="AH7" s="3" t="n">
        <f aca="false">Y7-L7</f>
        <v>-5.43835449218749</v>
      </c>
      <c r="AI7" s="3" t="n">
        <f aca="false">Z7-M7</f>
        <v>-10.876708984375</v>
      </c>
      <c r="AJ7" s="21" t="str">
        <f aca="false">DEC2HEX(X7,3)</f>
        <v>024</v>
      </c>
      <c r="AK7" s="21" t="str">
        <f aca="false">DEC2HEX(Y7,3)</f>
        <v>048</v>
      </c>
      <c r="AL7" s="21" t="str">
        <f aca="false">DEC2HEX(Z7,3)</f>
        <v>090</v>
      </c>
    </row>
    <row r="8" customFormat="false" ht="13.8" hidden="false" customHeight="false" outlineLevel="0" collapsed="false">
      <c r="A8" s="0" t="n">
        <v>7</v>
      </c>
      <c r="B8" s="1" t="str">
        <f aca="false">DEC2HEX(A8,2)</f>
        <v>07</v>
      </c>
      <c r="C8" s="1" t="str">
        <f aca="false">DEC2HEX(T8/8,2)</f>
        <v>0C</v>
      </c>
      <c r="D8" s="1" t="str">
        <f aca="false">DEC2HEX(Y8/8,2)</f>
        <v>0A</v>
      </c>
      <c r="E8" s="2" t="n">
        <f aca="false">$A8/128*48828.125/60</f>
        <v>44.5048014322917</v>
      </c>
      <c r="F8" s="3" t="n">
        <f aca="false">$E8*2</f>
        <v>89.0096028645833</v>
      </c>
      <c r="G8" s="3" t="n">
        <f aca="false">$E8*4</f>
        <v>178.019205729167</v>
      </c>
      <c r="H8" s="4" t="str">
        <f aca="false">DEC2HEX(ROUNDUP(E8,0),3)</f>
        <v>02D</v>
      </c>
      <c r="I8" s="19" t="str">
        <f aca="false">DEC2HEX(ROUNDUP(F8,0),3)</f>
        <v>05A</v>
      </c>
      <c r="J8" s="19" t="str">
        <f aca="false">DEC2HEX(ROUNDUP(G8,0),3)</f>
        <v>0B3</v>
      </c>
      <c r="K8" s="2" t="n">
        <f aca="false">E8*$K$1</f>
        <v>45.172373453776</v>
      </c>
      <c r="L8" s="3" t="n">
        <f aca="false">F8*$K$1</f>
        <v>90.3447469075521</v>
      </c>
      <c r="M8" s="3" t="n">
        <f aca="false">G8*$K$1</f>
        <v>180.689493815104</v>
      </c>
      <c r="N8" s="2" t="n">
        <f aca="false">E8*$N$1</f>
        <v>44.4959004720052</v>
      </c>
      <c r="O8" s="3" t="n">
        <f aca="false">F8*$N$1</f>
        <v>88.9918009440104</v>
      </c>
      <c r="P8" s="3" t="n">
        <f aca="false">G8*$N$1</f>
        <v>177.983601888021</v>
      </c>
      <c r="R8" s="7" t="str">
        <f aca="false">IF(OR(AA8&lt;2,AB8&lt;2,AC8&lt;2),"LOW","")</f>
        <v/>
      </c>
      <c r="S8" s="6" t="n">
        <f aca="false">T8/2</f>
        <v>48</v>
      </c>
      <c r="T8" s="8" t="n">
        <f aca="false">ROUNDUP(L8/8,0)*8 + 8*Q8</f>
        <v>96</v>
      </c>
      <c r="U8" s="7" t="n">
        <f aca="false">T8*2</f>
        <v>192</v>
      </c>
      <c r="V8" s="6" t="n">
        <v>-1</v>
      </c>
      <c r="W8" s="7" t="str">
        <f aca="false">IF(OR(AG8&gt;-2,AH8&gt;-2,AI8&gt;-2),"HIGH","")</f>
        <v/>
      </c>
      <c r="X8" s="6" t="n">
        <f aca="false">Y8/2</f>
        <v>40</v>
      </c>
      <c r="Y8" s="8" t="n">
        <f aca="false">ROUNDDOWN(O8/8,0)*8 + 8*V8</f>
        <v>80</v>
      </c>
      <c r="Z8" s="7" t="n">
        <f aca="false">Y8*2</f>
        <v>160</v>
      </c>
      <c r="AA8" s="2" t="n">
        <f aca="false">S8-E8</f>
        <v>3.49519856770834</v>
      </c>
      <c r="AB8" s="3" t="n">
        <f aca="false">T8-F8</f>
        <v>6.99039713541667</v>
      </c>
      <c r="AC8" s="3" t="n">
        <f aca="false">U8-G8</f>
        <v>13.9807942708333</v>
      </c>
      <c r="AD8" s="1" t="str">
        <f aca="false">DEC2HEX(S8,3)</f>
        <v>030</v>
      </c>
      <c r="AE8" s="1" t="str">
        <f aca="false">DEC2HEX(T8,3)</f>
        <v>060</v>
      </c>
      <c r="AF8" s="1" t="str">
        <f aca="false">DEC2HEX(U8,3)</f>
        <v>0C0</v>
      </c>
      <c r="AG8" s="2" t="n">
        <f aca="false">X8-K8</f>
        <v>-5.17237345377603</v>
      </c>
      <c r="AH8" s="3" t="n">
        <f aca="false">Y8-L8</f>
        <v>-10.3447469075521</v>
      </c>
      <c r="AI8" s="3" t="n">
        <f aca="false">Z8-M8</f>
        <v>-20.6894938151041</v>
      </c>
      <c r="AJ8" s="21" t="str">
        <f aca="false">DEC2HEX(X8,3)</f>
        <v>028</v>
      </c>
      <c r="AK8" s="21" t="str">
        <f aca="false">DEC2HEX(Y8,3)</f>
        <v>050</v>
      </c>
      <c r="AL8" s="21" t="str">
        <f aca="false">DEC2HEX(Z8,3)</f>
        <v>0A0</v>
      </c>
    </row>
    <row r="9" customFormat="false" ht="13.8" hidden="false" customHeight="false" outlineLevel="0" collapsed="false">
      <c r="A9" s="0" t="n">
        <v>8</v>
      </c>
      <c r="B9" s="1" t="str">
        <f aca="false">DEC2HEX(A9,2)</f>
        <v>08</v>
      </c>
      <c r="C9" s="1" t="str">
        <f aca="false">DEC2HEX(T9/8,2)</f>
        <v>0E</v>
      </c>
      <c r="D9" s="1" t="str">
        <f aca="false">DEC2HEX(Y9/8,2)</f>
        <v>0C</v>
      </c>
      <c r="E9" s="2" t="n">
        <f aca="false">$A9/128*48828.125/60</f>
        <v>50.8626302083333</v>
      </c>
      <c r="F9" s="3" t="n">
        <f aca="false">$E9*2</f>
        <v>101.725260416667</v>
      </c>
      <c r="G9" s="3" t="n">
        <f aca="false">$E9*4</f>
        <v>203.450520833333</v>
      </c>
      <c r="H9" s="4" t="str">
        <f aca="false">DEC2HEX(ROUNDUP(E9,0),3)</f>
        <v>033</v>
      </c>
      <c r="I9" s="19" t="str">
        <f aca="false">DEC2HEX(ROUNDUP(F9,0),3)</f>
        <v>066</v>
      </c>
      <c r="J9" s="19" t="str">
        <f aca="false">DEC2HEX(ROUNDUP(G9,0),3)</f>
        <v>0CC</v>
      </c>
      <c r="K9" s="2" t="n">
        <f aca="false">E9*$K$1</f>
        <v>51.6255696614583</v>
      </c>
      <c r="L9" s="3" t="n">
        <f aca="false">F9*$K$1</f>
        <v>103.251139322917</v>
      </c>
      <c r="M9" s="3" t="n">
        <f aca="false">G9*$K$1</f>
        <v>206.502278645833</v>
      </c>
      <c r="N9" s="2" t="n">
        <f aca="false">E9*$N$1</f>
        <v>50.8524576822917</v>
      </c>
      <c r="O9" s="3" t="n">
        <f aca="false">F9*$N$1</f>
        <v>101.704915364583</v>
      </c>
      <c r="P9" s="3" t="n">
        <f aca="false">G9*$N$1</f>
        <v>203.409830729167</v>
      </c>
      <c r="Q9" s="6" t="n">
        <v>1</v>
      </c>
      <c r="R9" s="7" t="str">
        <f aca="false">IF(OR(AA9&lt;2,AB9&lt;2,AC9&lt;2),"LOW","")</f>
        <v/>
      </c>
      <c r="S9" s="6" t="n">
        <f aca="false">T9/2</f>
        <v>56</v>
      </c>
      <c r="T9" s="8" t="n">
        <f aca="false">ROUNDUP(L9/8,0)*8 + 8*Q9</f>
        <v>112</v>
      </c>
      <c r="U9" s="7" t="n">
        <f aca="false">T9*2</f>
        <v>224</v>
      </c>
      <c r="W9" s="7" t="str">
        <f aca="false">IF(OR(AG9&gt;-2,AH9&gt;-2,AI9&gt;-2),"HIGH","")</f>
        <v/>
      </c>
      <c r="X9" s="6" t="n">
        <f aca="false">Y9/2</f>
        <v>48</v>
      </c>
      <c r="Y9" s="8" t="n">
        <f aca="false">ROUNDDOWN(O9/8,0)*8 + 8*V9</f>
        <v>96</v>
      </c>
      <c r="Z9" s="7" t="n">
        <f aca="false">Y9*2</f>
        <v>192</v>
      </c>
      <c r="AA9" s="2" t="n">
        <f aca="false">S9-E9</f>
        <v>5.13736979166666</v>
      </c>
      <c r="AB9" s="3" t="n">
        <f aca="false">T9-F9</f>
        <v>10.2747395833333</v>
      </c>
      <c r="AC9" s="3" t="n">
        <f aca="false">U9-G9</f>
        <v>20.5494791666667</v>
      </c>
      <c r="AD9" s="1" t="str">
        <f aca="false">DEC2HEX(S9,3)</f>
        <v>038</v>
      </c>
      <c r="AE9" s="1" t="str">
        <f aca="false">DEC2HEX(T9,3)</f>
        <v>070</v>
      </c>
      <c r="AF9" s="1" t="str">
        <f aca="false">DEC2HEX(U9,3)</f>
        <v>0E0</v>
      </c>
      <c r="AG9" s="2" t="n">
        <f aca="false">X9-K9</f>
        <v>-3.62556966145833</v>
      </c>
      <c r="AH9" s="3" t="n">
        <f aca="false">Y9-L9</f>
        <v>-7.25113932291666</v>
      </c>
      <c r="AI9" s="3" t="n">
        <f aca="false">Z9-M9</f>
        <v>-14.5022786458333</v>
      </c>
      <c r="AJ9" s="21" t="str">
        <f aca="false">DEC2HEX(X9,3)</f>
        <v>030</v>
      </c>
      <c r="AK9" s="21" t="str">
        <f aca="false">DEC2HEX(Y9,3)</f>
        <v>060</v>
      </c>
      <c r="AL9" s="21" t="str">
        <f aca="false">DEC2HEX(Z9,3)</f>
        <v>0C0</v>
      </c>
    </row>
    <row r="10" customFormat="false" ht="13.8" hidden="false" customHeight="false" outlineLevel="0" collapsed="false">
      <c r="A10" s="0" t="n">
        <v>9</v>
      </c>
      <c r="B10" s="1" t="str">
        <f aca="false">DEC2HEX(A10,2)</f>
        <v>09</v>
      </c>
      <c r="C10" s="1" t="str">
        <f aca="false">DEC2HEX(T10/8,2)</f>
        <v>10</v>
      </c>
      <c r="D10" s="1" t="str">
        <f aca="false">DEC2HEX(Y10/8,2)</f>
        <v>0E</v>
      </c>
      <c r="E10" s="2" t="n">
        <f aca="false">$A10/128*48828.125/60</f>
        <v>57.220458984375</v>
      </c>
      <c r="F10" s="3" t="n">
        <f aca="false">$E10*2</f>
        <v>114.44091796875</v>
      </c>
      <c r="G10" s="3" t="n">
        <f aca="false">$E10*4</f>
        <v>228.8818359375</v>
      </c>
      <c r="H10" s="4" t="str">
        <f aca="false">DEC2HEX(ROUNDUP(E10,0),3)</f>
        <v>03A</v>
      </c>
      <c r="I10" s="19" t="str">
        <f aca="false">DEC2HEX(ROUNDUP(F10,0),3)</f>
        <v>073</v>
      </c>
      <c r="J10" s="19" t="str">
        <f aca="false">DEC2HEX(ROUNDUP(G10,0),3)</f>
        <v>0E5</v>
      </c>
      <c r="K10" s="2" t="n">
        <f aca="false">E10*$K$1</f>
        <v>58.0787658691406</v>
      </c>
      <c r="L10" s="3" t="n">
        <f aca="false">F10*$K$1</f>
        <v>116.157531738281</v>
      </c>
      <c r="M10" s="3" t="n">
        <f aca="false">G10*$K$1</f>
        <v>232.315063476562</v>
      </c>
      <c r="N10" s="2" t="n">
        <f aca="false">E10*$N$1</f>
        <v>57.2090148925781</v>
      </c>
      <c r="O10" s="3" t="n">
        <f aca="false">F10*$N$1</f>
        <v>114.418029785156</v>
      </c>
      <c r="P10" s="3" t="n">
        <f aca="false">G10*$N$1</f>
        <v>228.836059570312</v>
      </c>
      <c r="Q10" s="6" t="n">
        <v>1</v>
      </c>
      <c r="R10" s="7" t="str">
        <f aca="false">IF(OR(AA10&lt;2,AB10&lt;2,AC10&lt;2),"LOW","")</f>
        <v/>
      </c>
      <c r="S10" s="6" t="n">
        <f aca="false">T10/2</f>
        <v>64</v>
      </c>
      <c r="T10" s="8" t="n">
        <f aca="false">ROUNDUP(L10/8,0)*8 + 8*Q10</f>
        <v>128</v>
      </c>
      <c r="U10" s="7" t="n">
        <f aca="false">T10*2</f>
        <v>256</v>
      </c>
      <c r="W10" s="7" t="str">
        <f aca="false">IF(OR(AG10&gt;-2,AH10&gt;-2,AI10&gt;-2),"HIGH","")</f>
        <v/>
      </c>
      <c r="X10" s="6" t="n">
        <f aca="false">Y10/2</f>
        <v>56</v>
      </c>
      <c r="Y10" s="8" t="n">
        <f aca="false">ROUNDDOWN(O10/8,0)*8 + 8*V10</f>
        <v>112</v>
      </c>
      <c r="Z10" s="7" t="n">
        <f aca="false">Y10*2</f>
        <v>224</v>
      </c>
      <c r="AA10" s="2" t="n">
        <f aca="false">S10-E10</f>
        <v>6.779541015625</v>
      </c>
      <c r="AB10" s="3" t="n">
        <f aca="false">T10-F10</f>
        <v>13.55908203125</v>
      </c>
      <c r="AC10" s="3" t="n">
        <f aca="false">U10-G10</f>
        <v>27.1181640625</v>
      </c>
      <c r="AD10" s="1" t="str">
        <f aca="false">DEC2HEX(S10,3)</f>
        <v>040</v>
      </c>
      <c r="AE10" s="1" t="str">
        <f aca="false">DEC2HEX(T10,3)</f>
        <v>080</v>
      </c>
      <c r="AF10" s="1" t="str">
        <f aca="false">DEC2HEX(U10,3)</f>
        <v>100</v>
      </c>
      <c r="AG10" s="2" t="n">
        <f aca="false">X10-K10</f>
        <v>-2.07876586914062</v>
      </c>
      <c r="AH10" s="3" t="n">
        <f aca="false">Y10-L10</f>
        <v>-4.15753173828124</v>
      </c>
      <c r="AI10" s="3" t="n">
        <f aca="false">Z10-M10</f>
        <v>-8.31506347656247</v>
      </c>
      <c r="AJ10" s="21" t="str">
        <f aca="false">DEC2HEX(X10,3)</f>
        <v>038</v>
      </c>
      <c r="AK10" s="21" t="str">
        <f aca="false">DEC2HEX(Y10,3)</f>
        <v>070</v>
      </c>
      <c r="AL10" s="21" t="str">
        <f aca="false">DEC2HEX(Z10,3)</f>
        <v>0E0</v>
      </c>
    </row>
    <row r="11" customFormat="false" ht="13.8" hidden="false" customHeight="false" outlineLevel="0" collapsed="false">
      <c r="A11" s="0" t="n">
        <v>10</v>
      </c>
      <c r="B11" s="1" t="str">
        <f aca="false">DEC2HEX(A11,2)</f>
        <v>0A</v>
      </c>
      <c r="C11" s="1" t="str">
        <f aca="false">DEC2HEX(T11/8,2)</f>
        <v>11</v>
      </c>
      <c r="D11" s="1" t="str">
        <f aca="false">DEC2HEX(Y11/8,2)</f>
        <v>0F</v>
      </c>
      <c r="E11" s="2" t="n">
        <f aca="false">$A11/128*48828.125/60</f>
        <v>63.5782877604167</v>
      </c>
      <c r="F11" s="3" t="n">
        <f aca="false">$E11*2</f>
        <v>127.156575520833</v>
      </c>
      <c r="G11" s="3" t="n">
        <f aca="false">$E11*4</f>
        <v>254.313151041667</v>
      </c>
      <c r="H11" s="4" t="str">
        <f aca="false">DEC2HEX(ROUNDUP(E11,0),3)</f>
        <v>040</v>
      </c>
      <c r="I11" s="19" t="str">
        <f aca="false">DEC2HEX(ROUNDUP(F11,0),3)</f>
        <v>080</v>
      </c>
      <c r="J11" s="19" t="str">
        <f aca="false">DEC2HEX(ROUNDUP(G11,0),3)</f>
        <v>0FF</v>
      </c>
      <c r="K11" s="2" t="n">
        <f aca="false">E11*$K$1</f>
        <v>64.5319620768229</v>
      </c>
      <c r="L11" s="3" t="n">
        <f aca="false">F11*$K$1</f>
        <v>129.063924153646</v>
      </c>
      <c r="M11" s="3" t="n">
        <f aca="false">G11*$K$1</f>
        <v>258.127848307292</v>
      </c>
      <c r="N11" s="2" t="n">
        <f aca="false">E11*$N$1</f>
        <v>63.5655721028646</v>
      </c>
      <c r="O11" s="3" t="n">
        <f aca="false">F11*$N$1</f>
        <v>127.131144205729</v>
      </c>
      <c r="P11" s="3" t="n">
        <f aca="false">G11*$N$1</f>
        <v>254.262288411458</v>
      </c>
      <c r="R11" s="7" t="str">
        <f aca="false">IF(OR(AA11&lt;2,AB11&lt;2,AC11&lt;2),"LOW","")</f>
        <v/>
      </c>
      <c r="S11" s="6" t="n">
        <f aca="false">T11/2</f>
        <v>68</v>
      </c>
      <c r="T11" s="8" t="n">
        <f aca="false">ROUNDUP(L11/8,0)*8 + 8*Q11</f>
        <v>136</v>
      </c>
      <c r="U11" s="7" t="n">
        <f aca="false">T11*2</f>
        <v>272</v>
      </c>
      <c r="W11" s="7" t="str">
        <f aca="false">IF(OR(AG11&gt;-2,AH11&gt;-2,AI11&gt;-2),"HIGH","")</f>
        <v/>
      </c>
      <c r="X11" s="6" t="n">
        <f aca="false">Y11/2</f>
        <v>60</v>
      </c>
      <c r="Y11" s="8" t="n">
        <f aca="false">ROUNDDOWN(O11/8,0)*8 + 8*V11</f>
        <v>120</v>
      </c>
      <c r="Z11" s="7" t="n">
        <f aca="false">Y11*2</f>
        <v>240</v>
      </c>
      <c r="AA11" s="2" t="n">
        <f aca="false">S11-E11</f>
        <v>4.42171223958334</v>
      </c>
      <c r="AB11" s="3" t="n">
        <f aca="false">T11-F11</f>
        <v>8.84342447916667</v>
      </c>
      <c r="AC11" s="3" t="n">
        <f aca="false">U11-G11</f>
        <v>17.6868489583333</v>
      </c>
      <c r="AD11" s="1" t="str">
        <f aca="false">DEC2HEX(S11,3)</f>
        <v>044</v>
      </c>
      <c r="AE11" s="1" t="str">
        <f aca="false">DEC2HEX(T11,3)</f>
        <v>088</v>
      </c>
      <c r="AF11" s="1" t="str">
        <f aca="false">DEC2HEX(U11,3)</f>
        <v>110</v>
      </c>
      <c r="AG11" s="2" t="n">
        <f aca="false">X11-K11</f>
        <v>-4.53196207682291</v>
      </c>
      <c r="AH11" s="3" t="n">
        <f aca="false">Y11-L11</f>
        <v>-9.06392415364581</v>
      </c>
      <c r="AI11" s="3" t="n">
        <f aca="false">Z11-M11</f>
        <v>-18.1278483072916</v>
      </c>
      <c r="AJ11" s="21" t="str">
        <f aca="false">DEC2HEX(X11,3)</f>
        <v>03C</v>
      </c>
      <c r="AK11" s="21" t="str">
        <f aca="false">DEC2HEX(Y11,3)</f>
        <v>078</v>
      </c>
      <c r="AL11" s="21" t="str">
        <f aca="false">DEC2HEX(Z11,3)</f>
        <v>0F0</v>
      </c>
    </row>
    <row r="12" customFormat="false" ht="13.8" hidden="false" customHeight="false" outlineLevel="0" collapsed="false">
      <c r="A12" s="0" t="n">
        <v>11</v>
      </c>
      <c r="B12" s="1" t="str">
        <f aca="false">DEC2HEX(A12,2)</f>
        <v>0B</v>
      </c>
      <c r="C12" s="1" t="str">
        <f aca="false">DEC2HEX(T12/8,2)</f>
        <v>13</v>
      </c>
      <c r="D12" s="1" t="str">
        <f aca="false">DEC2HEX(Y12/8,2)</f>
        <v>11</v>
      </c>
      <c r="E12" s="2" t="n">
        <f aca="false">$A12/128*48828.125/60</f>
        <v>69.9361165364583</v>
      </c>
      <c r="F12" s="3" t="n">
        <f aca="false">$E12*2</f>
        <v>139.872233072917</v>
      </c>
      <c r="G12" s="3" t="n">
        <f aca="false">$E12*4</f>
        <v>279.744466145833</v>
      </c>
      <c r="H12" s="4" t="str">
        <f aca="false">DEC2HEX(ROUNDUP(E12,0),3)</f>
        <v>046</v>
      </c>
      <c r="I12" s="19" t="str">
        <f aca="false">DEC2HEX(ROUNDUP(F12,0),3)</f>
        <v>08C</v>
      </c>
      <c r="J12" s="19" t="str">
        <f aca="false">DEC2HEX(ROUNDUP(G12,0),3)</f>
        <v>118</v>
      </c>
      <c r="K12" s="2" t="n">
        <f aca="false">E12*$K$1</f>
        <v>70.9851582845052</v>
      </c>
      <c r="L12" s="3" t="n">
        <f aca="false">F12*$K$1</f>
        <v>141.97031656901</v>
      </c>
      <c r="M12" s="3" t="n">
        <f aca="false">G12*$K$1</f>
        <v>283.940633138021</v>
      </c>
      <c r="N12" s="2" t="n">
        <f aca="false">E12*$N$1</f>
        <v>69.922129313151</v>
      </c>
      <c r="O12" s="3" t="n">
        <f aca="false">F12*$N$1</f>
        <v>139.844258626302</v>
      </c>
      <c r="P12" s="3" t="n">
        <f aca="false">G12*$N$1</f>
        <v>279.688517252604</v>
      </c>
      <c r="Q12" s="6" t="n">
        <v>1</v>
      </c>
      <c r="R12" s="7" t="str">
        <f aca="false">IF(OR(AA12&lt;2,AB12&lt;2,AC12&lt;2),"LOW","")</f>
        <v/>
      </c>
      <c r="S12" s="6" t="n">
        <f aca="false">T12/2</f>
        <v>76</v>
      </c>
      <c r="T12" s="8" t="n">
        <f aca="false">ROUNDUP(L12/8,0)*8 + 8*Q12</f>
        <v>152</v>
      </c>
      <c r="U12" s="7" t="n">
        <f aca="false">T12*2</f>
        <v>304</v>
      </c>
      <c r="W12" s="7" t="str">
        <f aca="false">IF(OR(AG12&gt;-2,AH12&gt;-2,AI12&gt;-2),"HIGH","")</f>
        <v/>
      </c>
      <c r="X12" s="6" t="n">
        <f aca="false">Y12/2</f>
        <v>68</v>
      </c>
      <c r="Y12" s="8" t="n">
        <f aca="false">ROUNDDOWN(O12/8,0)*8 + 8*V12</f>
        <v>136</v>
      </c>
      <c r="Z12" s="7" t="n">
        <f aca="false">Y12*2</f>
        <v>272</v>
      </c>
      <c r="AA12" s="2" t="n">
        <f aca="false">S12-E12</f>
        <v>6.06388346354167</v>
      </c>
      <c r="AB12" s="3" t="n">
        <f aca="false">T12-F12</f>
        <v>12.1277669270833</v>
      </c>
      <c r="AC12" s="3" t="n">
        <f aca="false">U12-G12</f>
        <v>24.2555338541667</v>
      </c>
      <c r="AD12" s="1" t="str">
        <f aca="false">DEC2HEX(S12,3)</f>
        <v>04C</v>
      </c>
      <c r="AE12" s="1" t="str">
        <f aca="false">DEC2HEX(T12,3)</f>
        <v>098</v>
      </c>
      <c r="AF12" s="1" t="str">
        <f aca="false">DEC2HEX(U12,3)</f>
        <v>130</v>
      </c>
      <c r="AG12" s="2" t="n">
        <f aca="false">X12-K12</f>
        <v>-2.9851582845052</v>
      </c>
      <c r="AH12" s="3" t="n">
        <f aca="false">Y12-L12</f>
        <v>-5.97031656901041</v>
      </c>
      <c r="AI12" s="3" t="n">
        <f aca="false">Z12-M12</f>
        <v>-11.9406331380208</v>
      </c>
      <c r="AJ12" s="21" t="str">
        <f aca="false">DEC2HEX(X12,3)</f>
        <v>044</v>
      </c>
      <c r="AK12" s="21" t="str">
        <f aca="false">DEC2HEX(Y12,3)</f>
        <v>088</v>
      </c>
      <c r="AL12" s="21" t="str">
        <f aca="false">DEC2HEX(Z12,3)</f>
        <v>110</v>
      </c>
    </row>
    <row r="13" customFormat="false" ht="13.8" hidden="false" customHeight="false" outlineLevel="0" collapsed="false">
      <c r="A13" s="0" t="n">
        <v>12</v>
      </c>
      <c r="B13" s="1" t="str">
        <f aca="false">DEC2HEX(A13,2)</f>
        <v>0C</v>
      </c>
      <c r="C13" s="1" t="str">
        <f aca="false">DEC2HEX(T13/8,2)</f>
        <v>15</v>
      </c>
      <c r="D13" s="1" t="str">
        <f aca="false">DEC2HEX(Y13/8,2)</f>
        <v>12</v>
      </c>
      <c r="E13" s="2" t="n">
        <f aca="false">$A13/128*48828.125/60</f>
        <v>76.2939453125</v>
      </c>
      <c r="F13" s="3" t="n">
        <f aca="false">$E13*2</f>
        <v>152.587890625</v>
      </c>
      <c r="G13" s="3" t="n">
        <f aca="false">$E13*4</f>
        <v>305.17578125</v>
      </c>
      <c r="H13" s="4" t="str">
        <f aca="false">DEC2HEX(ROUNDUP(E13,0),3)</f>
        <v>04D</v>
      </c>
      <c r="I13" s="19" t="str">
        <f aca="false">DEC2HEX(ROUNDUP(F13,0),3)</f>
        <v>099</v>
      </c>
      <c r="J13" s="19" t="str">
        <f aca="false">DEC2HEX(ROUNDUP(G13,0),3)</f>
        <v>132</v>
      </c>
      <c r="K13" s="2" t="n">
        <f aca="false">E13*$K$1</f>
        <v>77.4383544921875</v>
      </c>
      <c r="L13" s="3" t="n">
        <f aca="false">F13*$K$1</f>
        <v>154.876708984375</v>
      </c>
      <c r="M13" s="3" t="n">
        <f aca="false">G13*$K$1</f>
        <v>309.75341796875</v>
      </c>
      <c r="N13" s="2" t="n">
        <f aca="false">E13*$N$1</f>
        <v>76.2786865234375</v>
      </c>
      <c r="O13" s="3" t="n">
        <f aca="false">F13*$N$1</f>
        <v>152.557373046875</v>
      </c>
      <c r="P13" s="3" t="n">
        <f aca="false">G13*$N$1</f>
        <v>305.11474609375</v>
      </c>
      <c r="Q13" s="6" t="n">
        <v>1</v>
      </c>
      <c r="R13" s="7" t="str">
        <f aca="false">IF(OR(AA13&lt;2,AB13&lt;2,AC13&lt;2),"LOW","")</f>
        <v/>
      </c>
      <c r="S13" s="6" t="n">
        <f aca="false">T13/2</f>
        <v>84</v>
      </c>
      <c r="T13" s="8" t="n">
        <f aca="false">ROUNDUP(L13/8,0)*8 + 8*Q13</f>
        <v>168</v>
      </c>
      <c r="U13" s="7" t="n">
        <f aca="false">T13*2</f>
        <v>336</v>
      </c>
      <c r="V13" s="6" t="n">
        <v>-1</v>
      </c>
      <c r="W13" s="7" t="str">
        <f aca="false">IF(OR(AG13&gt;-2,AH13&gt;-2,AI13&gt;-2),"HIGH","")</f>
        <v/>
      </c>
      <c r="X13" s="6" t="n">
        <f aca="false">Y13/2</f>
        <v>72</v>
      </c>
      <c r="Y13" s="8" t="n">
        <f aca="false">ROUNDDOWN(O13/8,0)*8 + 8*V13</f>
        <v>144</v>
      </c>
      <c r="Z13" s="7" t="n">
        <f aca="false">Y13*2</f>
        <v>288</v>
      </c>
      <c r="AA13" s="2" t="n">
        <f aca="false">S13-E13</f>
        <v>7.7060546875</v>
      </c>
      <c r="AB13" s="3" t="n">
        <f aca="false">T13-F13</f>
        <v>15.412109375</v>
      </c>
      <c r="AC13" s="3" t="n">
        <f aca="false">U13-G13</f>
        <v>30.82421875</v>
      </c>
      <c r="AD13" s="1" t="str">
        <f aca="false">DEC2HEX(S13,3)</f>
        <v>054</v>
      </c>
      <c r="AE13" s="1" t="str">
        <f aca="false">DEC2HEX(T13,3)</f>
        <v>0A8</v>
      </c>
      <c r="AF13" s="1" t="str">
        <f aca="false">DEC2HEX(U13,3)</f>
        <v>150</v>
      </c>
      <c r="AG13" s="2" t="n">
        <f aca="false">X13-K13</f>
        <v>-5.43835449218749</v>
      </c>
      <c r="AH13" s="3" t="n">
        <f aca="false">Y13-L13</f>
        <v>-10.876708984375</v>
      </c>
      <c r="AI13" s="3" t="n">
        <f aca="false">Z13-M13</f>
        <v>-21.7534179687499</v>
      </c>
      <c r="AJ13" s="21" t="str">
        <f aca="false">DEC2HEX(X13,3)</f>
        <v>048</v>
      </c>
      <c r="AK13" s="21" t="str">
        <f aca="false">DEC2HEX(Y13,3)</f>
        <v>090</v>
      </c>
      <c r="AL13" s="21" t="str">
        <f aca="false">DEC2HEX(Z13,3)</f>
        <v>120</v>
      </c>
    </row>
    <row r="14" customFormat="false" ht="13.8" hidden="false" customHeight="false" outlineLevel="0" collapsed="false">
      <c r="A14" s="0" t="n">
        <v>13</v>
      </c>
      <c r="B14" s="1" t="str">
        <f aca="false">DEC2HEX(A14,2)</f>
        <v>0D</v>
      </c>
      <c r="C14" s="1" t="str">
        <f aca="false">DEC2HEX(T14/8,2)</f>
        <v>16</v>
      </c>
      <c r="D14" s="1" t="str">
        <f aca="false">DEC2HEX(Y14/8,2)</f>
        <v>14</v>
      </c>
      <c r="E14" s="2" t="n">
        <f aca="false">$A14/128*48828.125/60</f>
        <v>82.6517740885417</v>
      </c>
      <c r="F14" s="3" t="n">
        <f aca="false">$E14*2</f>
        <v>165.303548177083</v>
      </c>
      <c r="G14" s="3" t="n">
        <f aca="false">$E14*4</f>
        <v>330.607096354167</v>
      </c>
      <c r="H14" s="4" t="str">
        <f aca="false">DEC2HEX(ROUNDUP(E14,0),3)</f>
        <v>053</v>
      </c>
      <c r="I14" s="19" t="str">
        <f aca="false">DEC2HEX(ROUNDUP(F14,0),3)</f>
        <v>0A6</v>
      </c>
      <c r="J14" s="19" t="str">
        <f aca="false">DEC2HEX(ROUNDUP(G14,0),3)</f>
        <v>14B</v>
      </c>
      <c r="K14" s="2" t="n">
        <f aca="false">E14*$K$1</f>
        <v>83.8915506998698</v>
      </c>
      <c r="L14" s="3" t="n">
        <f aca="false">F14*$K$1</f>
        <v>167.78310139974</v>
      </c>
      <c r="M14" s="3" t="n">
        <f aca="false">G14*$K$1</f>
        <v>335.566202799479</v>
      </c>
      <c r="N14" s="2" t="n">
        <f aca="false">E14*$N$1</f>
        <v>82.635243733724</v>
      </c>
      <c r="O14" s="3" t="n">
        <f aca="false">F14*$N$1</f>
        <v>165.270487467448</v>
      </c>
      <c r="P14" s="3" t="n">
        <f aca="false">G14*$N$1</f>
        <v>330.540974934896</v>
      </c>
      <c r="Q14" s="6" t="n">
        <v>1</v>
      </c>
      <c r="R14" s="7" t="str">
        <f aca="false">IF(OR(AA14&lt;2,AB14&lt;2,AC14&lt;2),"LOW","")</f>
        <v/>
      </c>
      <c r="S14" s="6" t="n">
        <f aca="false">T14/2</f>
        <v>88</v>
      </c>
      <c r="T14" s="8" t="n">
        <f aca="false">ROUNDUP(L14/8,0)*8 + 8*Q14</f>
        <v>176</v>
      </c>
      <c r="U14" s="7" t="n">
        <f aca="false">T14*2</f>
        <v>352</v>
      </c>
      <c r="W14" s="7" t="str">
        <f aca="false">IF(OR(AG14&gt;-2,AH14&gt;-2,AI14&gt;-2),"HIGH","")</f>
        <v/>
      </c>
      <c r="X14" s="6" t="n">
        <f aca="false">Y14/2</f>
        <v>80</v>
      </c>
      <c r="Y14" s="8" t="n">
        <f aca="false">ROUNDDOWN(O14/8,0)*8 + 8*V14</f>
        <v>160</v>
      </c>
      <c r="Z14" s="7" t="n">
        <f aca="false">Y14*2</f>
        <v>320</v>
      </c>
      <c r="AA14" s="2" t="n">
        <f aca="false">S14-E14</f>
        <v>5.34822591145833</v>
      </c>
      <c r="AB14" s="3" t="n">
        <f aca="false">T14-F14</f>
        <v>10.6964518229167</v>
      </c>
      <c r="AC14" s="3" t="n">
        <f aca="false">U14-G14</f>
        <v>21.3929036458333</v>
      </c>
      <c r="AD14" s="1" t="str">
        <f aca="false">DEC2HEX(S14,3)</f>
        <v>058</v>
      </c>
      <c r="AE14" s="1" t="str">
        <f aca="false">DEC2HEX(T14,3)</f>
        <v>0B0</v>
      </c>
      <c r="AF14" s="1" t="str">
        <f aca="false">DEC2HEX(U14,3)</f>
        <v>160</v>
      </c>
      <c r="AG14" s="2" t="n">
        <f aca="false">X14-K14</f>
        <v>-3.89155069986978</v>
      </c>
      <c r="AH14" s="3" t="n">
        <f aca="false">Y14-L14</f>
        <v>-7.78310139973956</v>
      </c>
      <c r="AI14" s="3" t="n">
        <f aca="false">Z14-M14</f>
        <v>-15.5662027994791</v>
      </c>
      <c r="AJ14" s="21" t="str">
        <f aca="false">DEC2HEX(X14,3)</f>
        <v>050</v>
      </c>
      <c r="AK14" s="21" t="str">
        <f aca="false">DEC2HEX(Y14,3)</f>
        <v>0A0</v>
      </c>
      <c r="AL14" s="21" t="str">
        <f aca="false">DEC2HEX(Z14,3)</f>
        <v>140</v>
      </c>
    </row>
    <row r="15" customFormat="false" ht="13.8" hidden="false" customHeight="false" outlineLevel="0" collapsed="false">
      <c r="A15" s="0" t="n">
        <v>14</v>
      </c>
      <c r="B15" s="1" t="str">
        <f aca="false">DEC2HEX(A15,2)</f>
        <v>0E</v>
      </c>
      <c r="C15" s="1" t="str">
        <f aca="false">DEC2HEX(T15/8,2)</f>
        <v>17</v>
      </c>
      <c r="D15" s="1" t="str">
        <f aca="false">DEC2HEX(Y15/8,2)</f>
        <v>16</v>
      </c>
      <c r="E15" s="2" t="n">
        <f aca="false">$A15/128*48828.125/60</f>
        <v>89.0096028645833</v>
      </c>
      <c r="F15" s="3" t="n">
        <f aca="false">$E15*2</f>
        <v>178.019205729167</v>
      </c>
      <c r="G15" s="3" t="n">
        <f aca="false">$E15*4</f>
        <v>356.038411458333</v>
      </c>
      <c r="H15" s="4" t="str">
        <f aca="false">DEC2HEX(ROUNDUP(E15,0),3)</f>
        <v>05A</v>
      </c>
      <c r="I15" s="19" t="str">
        <f aca="false">DEC2HEX(ROUNDUP(F15,0),3)</f>
        <v>0B3</v>
      </c>
      <c r="J15" s="19" t="str">
        <f aca="false">DEC2HEX(ROUNDUP(G15,0),3)</f>
        <v>165</v>
      </c>
      <c r="K15" s="2" t="n">
        <f aca="false">E15*$K$1</f>
        <v>90.3447469075521</v>
      </c>
      <c r="L15" s="3" t="n">
        <f aca="false">F15*$K$1</f>
        <v>180.689493815104</v>
      </c>
      <c r="M15" s="3" t="n">
        <f aca="false">G15*$K$1</f>
        <v>361.378987630208</v>
      </c>
      <c r="N15" s="2" t="n">
        <f aca="false">E15*$N$1</f>
        <v>88.9918009440104</v>
      </c>
      <c r="O15" s="3" t="n">
        <f aca="false">F15*$N$1</f>
        <v>177.983601888021</v>
      </c>
      <c r="P15" s="3" t="n">
        <f aca="false">G15*$N$1</f>
        <v>355.967203776042</v>
      </c>
      <c r="R15" s="7" t="str">
        <f aca="false">IF(OR(AA15&lt;2,AB15&lt;2,AC15&lt;2),"LOW","")</f>
        <v/>
      </c>
      <c r="S15" s="6" t="n">
        <f aca="false">T15/2</f>
        <v>92</v>
      </c>
      <c r="T15" s="8" t="n">
        <f aca="false">ROUNDUP(L15/8,0)*8 + 8*Q15</f>
        <v>184</v>
      </c>
      <c r="U15" s="7" t="n">
        <f aca="false">T15*2</f>
        <v>368</v>
      </c>
      <c r="W15" s="7" t="str">
        <f aca="false">IF(OR(AG15&gt;-2,AH15&gt;-2,AI15&gt;-2),"HIGH","")</f>
        <v/>
      </c>
      <c r="X15" s="6" t="n">
        <f aca="false">Y15/2</f>
        <v>88</v>
      </c>
      <c r="Y15" s="8" t="n">
        <f aca="false">ROUNDDOWN(O15/8,0)*8 + 8*V15</f>
        <v>176</v>
      </c>
      <c r="Z15" s="7" t="n">
        <f aca="false">Y15*2</f>
        <v>352</v>
      </c>
      <c r="AA15" s="2" t="n">
        <f aca="false">S15-E15</f>
        <v>2.99039713541667</v>
      </c>
      <c r="AB15" s="3" t="n">
        <f aca="false">T15-F15</f>
        <v>5.98079427083334</v>
      </c>
      <c r="AC15" s="3" t="n">
        <f aca="false">U15-G15</f>
        <v>11.9615885416667</v>
      </c>
      <c r="AD15" s="1" t="str">
        <f aca="false">DEC2HEX(S15,3)</f>
        <v>05C</v>
      </c>
      <c r="AE15" s="1" t="str">
        <f aca="false">DEC2HEX(T15,3)</f>
        <v>0B8</v>
      </c>
      <c r="AF15" s="1" t="str">
        <f aca="false">DEC2HEX(U15,3)</f>
        <v>170</v>
      </c>
      <c r="AG15" s="2" t="n">
        <f aca="false">X15-K15</f>
        <v>-2.34474690755206</v>
      </c>
      <c r="AH15" s="3" t="n">
        <f aca="false">Y15-L15</f>
        <v>-4.68949381510413</v>
      </c>
      <c r="AI15" s="3" t="n">
        <f aca="false">Z15-M15</f>
        <v>-9.37898763020826</v>
      </c>
      <c r="AJ15" s="21" t="str">
        <f aca="false">DEC2HEX(X15,3)</f>
        <v>058</v>
      </c>
      <c r="AK15" s="21" t="str">
        <f aca="false">DEC2HEX(Y15,3)</f>
        <v>0B0</v>
      </c>
      <c r="AL15" s="21" t="str">
        <f aca="false">DEC2HEX(Z15,3)</f>
        <v>160</v>
      </c>
    </row>
    <row r="16" customFormat="false" ht="13.8" hidden="false" customHeight="false" outlineLevel="0" collapsed="false">
      <c r="A16" s="0" t="n">
        <v>15</v>
      </c>
      <c r="B16" s="1" t="str">
        <f aca="false">DEC2HEX(A16,2)</f>
        <v>0F</v>
      </c>
      <c r="C16" s="1" t="str">
        <f aca="false">DEC2HEX(T16/8,2)</f>
        <v>19</v>
      </c>
      <c r="D16" s="1" t="str">
        <f aca="false">DEC2HEX(Y16/8,2)</f>
        <v>17</v>
      </c>
      <c r="E16" s="2" t="n">
        <f aca="false">$A16/128*48828.125/60</f>
        <v>95.367431640625</v>
      </c>
      <c r="F16" s="3" t="n">
        <f aca="false">$E16*2</f>
        <v>190.73486328125</v>
      </c>
      <c r="G16" s="3" t="n">
        <f aca="false">$E16*4</f>
        <v>381.4697265625</v>
      </c>
      <c r="H16" s="4" t="str">
        <f aca="false">DEC2HEX(ROUNDUP(E16,0),3)</f>
        <v>060</v>
      </c>
      <c r="I16" s="19" t="str">
        <f aca="false">DEC2HEX(ROUNDUP(F16,0),3)</f>
        <v>0BF</v>
      </c>
      <c r="J16" s="19" t="str">
        <f aca="false">DEC2HEX(ROUNDUP(G16,0),3)</f>
        <v>17E</v>
      </c>
      <c r="K16" s="2" t="n">
        <f aca="false">E16*$K$1</f>
        <v>96.7979431152344</v>
      </c>
      <c r="L16" s="3" t="n">
        <f aca="false">F16*$K$1</f>
        <v>193.595886230469</v>
      </c>
      <c r="M16" s="3" t="n">
        <f aca="false">G16*$K$1</f>
        <v>387.191772460937</v>
      </c>
      <c r="N16" s="2" t="n">
        <f aca="false">E16*$N$1</f>
        <v>95.3483581542969</v>
      </c>
      <c r="O16" s="3" t="n">
        <f aca="false">F16*$N$1</f>
        <v>190.696716308594</v>
      </c>
      <c r="P16" s="3" t="n">
        <f aca="false">G16*$N$1</f>
        <v>381.393432617187</v>
      </c>
      <c r="R16" s="7" t="str">
        <f aca="false">IF(OR(AA16&lt;2,AB16&lt;2,AC16&lt;2),"LOW","")</f>
        <v/>
      </c>
      <c r="S16" s="6" t="n">
        <f aca="false">T16/2</f>
        <v>100</v>
      </c>
      <c r="T16" s="8" t="n">
        <f aca="false">ROUNDUP(L16/8,0)*8 + 8*Q16</f>
        <v>200</v>
      </c>
      <c r="U16" s="7" t="n">
        <f aca="false">T16*2</f>
        <v>400</v>
      </c>
      <c r="W16" s="7" t="str">
        <f aca="false">IF(OR(AG16&gt;-2,AH16&gt;-2,AI16&gt;-2),"HIGH","")</f>
        <v/>
      </c>
      <c r="X16" s="6" t="n">
        <f aca="false">Y16/2</f>
        <v>92</v>
      </c>
      <c r="Y16" s="8" t="n">
        <f aca="false">ROUNDDOWN(O16/8,0)*8 + 8*V16</f>
        <v>184</v>
      </c>
      <c r="Z16" s="7" t="n">
        <f aca="false">Y16*2</f>
        <v>368</v>
      </c>
      <c r="AA16" s="2" t="n">
        <f aca="false">S16-E16</f>
        <v>4.632568359375</v>
      </c>
      <c r="AB16" s="3" t="n">
        <f aca="false">T16-F16</f>
        <v>9.26513671875</v>
      </c>
      <c r="AC16" s="3" t="n">
        <f aca="false">U16-G16</f>
        <v>18.5302734375</v>
      </c>
      <c r="AD16" s="1" t="str">
        <f aca="false">DEC2HEX(S16,3)</f>
        <v>064</v>
      </c>
      <c r="AE16" s="1" t="str">
        <f aca="false">DEC2HEX(T16,3)</f>
        <v>0C8</v>
      </c>
      <c r="AF16" s="1" t="str">
        <f aca="false">DEC2HEX(U16,3)</f>
        <v>190</v>
      </c>
      <c r="AG16" s="2" t="n">
        <f aca="false">X16-K16</f>
        <v>-4.79794311523436</v>
      </c>
      <c r="AH16" s="3" t="n">
        <f aca="false">Y16-L16</f>
        <v>-9.59588623046872</v>
      </c>
      <c r="AI16" s="3" t="n">
        <f aca="false">Z16-M16</f>
        <v>-19.1917724609374</v>
      </c>
      <c r="AJ16" s="21" t="str">
        <f aca="false">DEC2HEX(X16,3)</f>
        <v>05C</v>
      </c>
      <c r="AK16" s="21" t="str">
        <f aca="false">DEC2HEX(Y16,3)</f>
        <v>0B8</v>
      </c>
      <c r="AL16" s="21" t="str">
        <f aca="false">DEC2HEX(Z16,3)</f>
        <v>170</v>
      </c>
    </row>
    <row r="17" customFormat="false" ht="13.8" hidden="false" customHeight="false" outlineLevel="0" collapsed="false">
      <c r="A17" s="0" t="n">
        <v>16</v>
      </c>
      <c r="B17" s="1" t="str">
        <f aca="false">DEC2HEX(A17,2)</f>
        <v>10</v>
      </c>
      <c r="C17" s="1" t="str">
        <f aca="false">DEC2HEX(T17/8,2)</f>
        <v>1A</v>
      </c>
      <c r="D17" s="1" t="str">
        <f aca="false">DEC2HEX(Y17/8,2)</f>
        <v>19</v>
      </c>
      <c r="E17" s="2" t="n">
        <f aca="false">$A17/128*48828.125/60</f>
        <v>101.725260416667</v>
      </c>
      <c r="F17" s="3" t="n">
        <f aca="false">$E17*2</f>
        <v>203.450520833333</v>
      </c>
      <c r="G17" s="3" t="n">
        <f aca="false">$E17*4</f>
        <v>406.901041666667</v>
      </c>
      <c r="H17" s="4" t="str">
        <f aca="false">DEC2HEX(ROUNDUP(E17,0),3)</f>
        <v>066</v>
      </c>
      <c r="I17" s="19" t="str">
        <f aca="false">DEC2HEX(ROUNDUP(F17,0),3)</f>
        <v>0CC</v>
      </c>
      <c r="J17" s="19" t="str">
        <f aca="false">DEC2HEX(ROUNDUP(G17,0),3)</f>
        <v>197</v>
      </c>
      <c r="K17" s="2" t="n">
        <f aca="false">E17*$K$1</f>
        <v>103.251139322917</v>
      </c>
      <c r="L17" s="3" t="n">
        <f aca="false">F17*$K$1</f>
        <v>206.502278645833</v>
      </c>
      <c r="M17" s="3" t="n">
        <f aca="false">G17*$K$1</f>
        <v>413.004557291667</v>
      </c>
      <c r="N17" s="2" t="n">
        <f aca="false">E17*$N$1</f>
        <v>101.704915364583</v>
      </c>
      <c r="O17" s="3" t="n">
        <f aca="false">F17*$N$1</f>
        <v>203.409830729167</v>
      </c>
      <c r="P17" s="3" t="n">
        <f aca="false">G17*$N$1</f>
        <v>406.819661458333</v>
      </c>
      <c r="R17" s="7" t="str">
        <f aca="false">IF(OR(AA17&lt;2,AB17&lt;2,AC17&lt;2),"LOW","")</f>
        <v/>
      </c>
      <c r="S17" s="6" t="n">
        <f aca="false">T17/2</f>
        <v>104</v>
      </c>
      <c r="T17" s="8" t="n">
        <f aca="false">ROUNDUP(L17/8,0)*8 + 8*Q17</f>
        <v>208</v>
      </c>
      <c r="U17" s="7" t="n">
        <f aca="false">T17*2</f>
        <v>416</v>
      </c>
      <c r="W17" s="7" t="str">
        <f aca="false">IF(OR(AG17&gt;-2,AH17&gt;-2,AI17&gt;-2),"HIGH","")</f>
        <v/>
      </c>
      <c r="X17" s="6" t="n">
        <f aca="false">Y17/2</f>
        <v>100</v>
      </c>
      <c r="Y17" s="8" t="n">
        <f aca="false">ROUNDDOWN(O17/8,0)*8 + 8*V17</f>
        <v>200</v>
      </c>
      <c r="Z17" s="7" t="n">
        <f aca="false">Y17*2</f>
        <v>400</v>
      </c>
      <c r="AA17" s="2" t="n">
        <f aca="false">S17-E17</f>
        <v>2.27473958333333</v>
      </c>
      <c r="AB17" s="3" t="n">
        <f aca="false">T17-F17</f>
        <v>4.54947916666666</v>
      </c>
      <c r="AC17" s="3" t="n">
        <f aca="false">U17-G17</f>
        <v>9.09895833333331</v>
      </c>
      <c r="AD17" s="1" t="str">
        <f aca="false">DEC2HEX(S17,3)</f>
        <v>068</v>
      </c>
      <c r="AE17" s="1" t="str">
        <f aca="false">DEC2HEX(T17,3)</f>
        <v>0D0</v>
      </c>
      <c r="AF17" s="1" t="str">
        <f aca="false">DEC2HEX(U17,3)</f>
        <v>1A0</v>
      </c>
      <c r="AG17" s="2" t="n">
        <f aca="false">X17-K17</f>
        <v>-3.25113932291666</v>
      </c>
      <c r="AH17" s="3" t="n">
        <f aca="false">Y17-L17</f>
        <v>-6.50227864583331</v>
      </c>
      <c r="AI17" s="3" t="n">
        <f aca="false">Z17-M17</f>
        <v>-13.0045572916666</v>
      </c>
      <c r="AJ17" s="21" t="str">
        <f aca="false">DEC2HEX(X17,3)</f>
        <v>064</v>
      </c>
      <c r="AK17" s="21" t="str">
        <f aca="false">DEC2HEX(Y17,3)</f>
        <v>0C8</v>
      </c>
      <c r="AL17" s="21" t="str">
        <f aca="false">DEC2HEX(Z17,3)</f>
        <v>190</v>
      </c>
    </row>
    <row r="18" customFormat="false" ht="13.8" hidden="false" customHeight="false" outlineLevel="0" collapsed="false">
      <c r="A18" s="0" t="n">
        <v>17</v>
      </c>
      <c r="B18" s="1" t="str">
        <f aca="false">DEC2HEX(A18,2)</f>
        <v>11</v>
      </c>
      <c r="C18" s="1" t="str">
        <f aca="false">DEC2HEX(T18/8,2)</f>
        <v>1C</v>
      </c>
      <c r="D18" s="1" t="str">
        <f aca="false">DEC2HEX(Y18/8,2)</f>
        <v>1A</v>
      </c>
      <c r="E18" s="2" t="n">
        <f aca="false">$A18/128*48828.125/60</f>
        <v>108.083089192708</v>
      </c>
      <c r="F18" s="3" t="n">
        <f aca="false">$E18*2</f>
        <v>216.166178385417</v>
      </c>
      <c r="G18" s="3" t="n">
        <f aca="false">$E18*4</f>
        <v>432.332356770833</v>
      </c>
      <c r="H18" s="4" t="str">
        <f aca="false">DEC2HEX(ROUNDUP(E18,0),3)</f>
        <v>06D</v>
      </c>
      <c r="I18" s="19" t="str">
        <f aca="false">DEC2HEX(ROUNDUP(F18,0),3)</f>
        <v>0D9</v>
      </c>
      <c r="J18" s="19" t="str">
        <f aca="false">DEC2HEX(ROUNDUP(G18,0),3)</f>
        <v>1B1</v>
      </c>
      <c r="K18" s="2" t="n">
        <f aca="false">E18*$K$1</f>
        <v>109.704335530599</v>
      </c>
      <c r="L18" s="3" t="n">
        <f aca="false">F18*$K$1</f>
        <v>219.408671061198</v>
      </c>
      <c r="M18" s="3" t="n">
        <f aca="false">G18*$K$1</f>
        <v>438.817342122396</v>
      </c>
      <c r="N18" s="2" t="n">
        <f aca="false">E18*$N$1</f>
        <v>108.06147257487</v>
      </c>
      <c r="O18" s="3" t="n">
        <f aca="false">F18*$N$1</f>
        <v>216.12294514974</v>
      </c>
      <c r="P18" s="3" t="n">
        <f aca="false">G18*$N$1</f>
        <v>432.245890299479</v>
      </c>
      <c r="R18" s="7" t="str">
        <f aca="false">IF(OR(AA18&lt;2,AB18&lt;2,AC18&lt;2),"LOW","")</f>
        <v/>
      </c>
      <c r="S18" s="6" t="n">
        <f aca="false">T18/2</f>
        <v>112</v>
      </c>
      <c r="T18" s="8" t="n">
        <f aca="false">ROUNDUP(L18/8,0)*8 + 8*Q18</f>
        <v>224</v>
      </c>
      <c r="U18" s="7" t="n">
        <f aca="false">T18*2</f>
        <v>448</v>
      </c>
      <c r="V18" s="6" t="n">
        <v>-1</v>
      </c>
      <c r="W18" s="7" t="str">
        <f aca="false">IF(OR(AG18&gt;-2,AH18&gt;-2,AI18&gt;-2),"HIGH","")</f>
        <v/>
      </c>
      <c r="X18" s="6" t="n">
        <f aca="false">Y18/2</f>
        <v>104</v>
      </c>
      <c r="Y18" s="8" t="n">
        <f aca="false">ROUNDDOWN(O18/8,0)*8 + 8*V18</f>
        <v>208</v>
      </c>
      <c r="Z18" s="7" t="n">
        <f aca="false">Y18*2</f>
        <v>416</v>
      </c>
      <c r="AA18" s="2" t="n">
        <f aca="false">S18-E18</f>
        <v>3.91691080729167</v>
      </c>
      <c r="AB18" s="3" t="n">
        <f aca="false">T18-F18</f>
        <v>7.83382161458334</v>
      </c>
      <c r="AC18" s="3" t="n">
        <f aca="false">U18-G18</f>
        <v>15.6676432291667</v>
      </c>
      <c r="AD18" s="1" t="str">
        <f aca="false">DEC2HEX(S18,3)</f>
        <v>070</v>
      </c>
      <c r="AE18" s="1" t="str">
        <f aca="false">DEC2HEX(T18,3)</f>
        <v>0E0</v>
      </c>
      <c r="AF18" s="1" t="str">
        <f aca="false">DEC2HEX(U18,3)</f>
        <v>1C0</v>
      </c>
      <c r="AG18" s="2" t="n">
        <f aca="false">X18-K18</f>
        <v>-5.70433553059894</v>
      </c>
      <c r="AH18" s="3" t="n">
        <f aca="false">Y18-L18</f>
        <v>-11.4086710611979</v>
      </c>
      <c r="AI18" s="3" t="n">
        <f aca="false">Z18-M18</f>
        <v>-22.8173421223958</v>
      </c>
      <c r="AJ18" s="21" t="str">
        <f aca="false">DEC2HEX(X18,3)</f>
        <v>068</v>
      </c>
      <c r="AK18" s="21" t="str">
        <f aca="false">DEC2HEX(Y18,3)</f>
        <v>0D0</v>
      </c>
      <c r="AL18" s="21" t="str">
        <f aca="false">DEC2HEX(Z18,3)</f>
        <v>1A0</v>
      </c>
    </row>
    <row r="19" customFormat="false" ht="13.8" hidden="false" customHeight="false" outlineLevel="0" collapsed="false">
      <c r="A19" s="0" t="n">
        <v>18</v>
      </c>
      <c r="B19" s="1" t="str">
        <f aca="false">DEC2HEX(A19,2)</f>
        <v>12</v>
      </c>
      <c r="C19" s="1" t="str">
        <f aca="false">DEC2HEX(T19/8,2)</f>
        <v>1E</v>
      </c>
      <c r="D19" s="1" t="str">
        <f aca="false">DEC2HEX(Y19/8,2)</f>
        <v>1C</v>
      </c>
      <c r="E19" s="2" t="n">
        <f aca="false">$A19/128*48828.125/60</f>
        <v>114.44091796875</v>
      </c>
      <c r="F19" s="3" t="n">
        <f aca="false">$E19*2</f>
        <v>228.8818359375</v>
      </c>
      <c r="G19" s="3" t="n">
        <f aca="false">$E19*4</f>
        <v>457.763671875</v>
      </c>
      <c r="H19" s="4" t="str">
        <f aca="false">DEC2HEX(ROUNDUP(E19,0),3)</f>
        <v>073</v>
      </c>
      <c r="I19" s="19" t="str">
        <f aca="false">DEC2HEX(ROUNDUP(F19,0),3)</f>
        <v>0E5</v>
      </c>
      <c r="J19" s="19" t="str">
        <f aca="false">DEC2HEX(ROUNDUP(G19,0),3)</f>
        <v>1CA</v>
      </c>
      <c r="K19" s="2" t="n">
        <f aca="false">E19*$K$1</f>
        <v>116.157531738281</v>
      </c>
      <c r="L19" s="3" t="n">
        <f aca="false">F19*$K$1</f>
        <v>232.315063476562</v>
      </c>
      <c r="M19" s="3" t="n">
        <f aca="false">G19*$K$1</f>
        <v>464.630126953125</v>
      </c>
      <c r="N19" s="2" t="n">
        <f aca="false">E19*$N$1</f>
        <v>114.418029785156</v>
      </c>
      <c r="O19" s="3" t="n">
        <f aca="false">F19*$N$1</f>
        <v>228.836059570312</v>
      </c>
      <c r="P19" s="3" t="n">
        <f aca="false">G19*$N$1</f>
        <v>457.672119140625</v>
      </c>
      <c r="R19" s="7" t="str">
        <f aca="false">IF(OR(AA19&lt;2,AB19&lt;2,AC19&lt;2),"LOW","")</f>
        <v/>
      </c>
      <c r="S19" s="6" t="n">
        <f aca="false">T19/2</f>
        <v>120</v>
      </c>
      <c r="T19" s="8" t="n">
        <f aca="false">ROUNDUP(L19/8,0)*8 + 8*Q19</f>
        <v>240</v>
      </c>
      <c r="U19" s="7" t="n">
        <f aca="false">T19*2</f>
        <v>480</v>
      </c>
      <c r="W19" s="7" t="str">
        <f aca="false">IF(OR(AG19&gt;-2,AH19&gt;-2,AI19&gt;-2),"HIGH","")</f>
        <v/>
      </c>
      <c r="X19" s="6" t="n">
        <f aca="false">Y19/2</f>
        <v>112</v>
      </c>
      <c r="Y19" s="8" t="n">
        <f aca="false">ROUNDDOWN(O19/8,0)*8 + 8*V19</f>
        <v>224</v>
      </c>
      <c r="Z19" s="7" t="n">
        <f aca="false">Y19*2</f>
        <v>448</v>
      </c>
      <c r="AA19" s="2" t="n">
        <f aca="false">S19-E19</f>
        <v>5.55908203125</v>
      </c>
      <c r="AB19" s="3" t="n">
        <f aca="false">T19-F19</f>
        <v>11.1181640625</v>
      </c>
      <c r="AC19" s="3" t="n">
        <f aca="false">U19-G19</f>
        <v>22.236328125</v>
      </c>
      <c r="AD19" s="1" t="str">
        <f aca="false">DEC2HEX(S19,3)</f>
        <v>078</v>
      </c>
      <c r="AE19" s="1" t="str">
        <f aca="false">DEC2HEX(T19,3)</f>
        <v>0F0</v>
      </c>
      <c r="AF19" s="1" t="str">
        <f aca="false">DEC2HEX(U19,3)</f>
        <v>1E0</v>
      </c>
      <c r="AG19" s="2" t="n">
        <f aca="false">X19-K19</f>
        <v>-4.15753173828124</v>
      </c>
      <c r="AH19" s="3" t="n">
        <f aca="false">Y19-L19</f>
        <v>-8.31506347656247</v>
      </c>
      <c r="AI19" s="3" t="n">
        <f aca="false">Z19-M19</f>
        <v>-16.6301269531249</v>
      </c>
      <c r="AJ19" s="21" t="str">
        <f aca="false">DEC2HEX(X19,3)</f>
        <v>070</v>
      </c>
      <c r="AK19" s="21" t="str">
        <f aca="false">DEC2HEX(Y19,3)</f>
        <v>0E0</v>
      </c>
      <c r="AL19" s="21" t="str">
        <f aca="false">DEC2HEX(Z19,3)</f>
        <v>1C0</v>
      </c>
    </row>
    <row r="20" customFormat="false" ht="13.8" hidden="false" customHeight="false" outlineLevel="0" collapsed="false">
      <c r="A20" s="0" t="n">
        <v>19</v>
      </c>
      <c r="B20" s="1" t="str">
        <f aca="false">DEC2HEX(A20,2)</f>
        <v>13</v>
      </c>
      <c r="C20" s="1" t="str">
        <f aca="false">DEC2HEX(T20/8,2)</f>
        <v>1F</v>
      </c>
      <c r="D20" s="1" t="str">
        <f aca="false">DEC2HEX(Y20/8,2)</f>
        <v>1E</v>
      </c>
      <c r="E20" s="2" t="n">
        <f aca="false">$A20/128*48828.125/60</f>
        <v>120.798746744792</v>
      </c>
      <c r="F20" s="3" t="n">
        <f aca="false">$E20*2</f>
        <v>241.597493489583</v>
      </c>
      <c r="G20" s="3" t="n">
        <f aca="false">$E20*4</f>
        <v>483.194986979167</v>
      </c>
      <c r="H20" s="4" t="str">
        <f aca="false">DEC2HEX(ROUNDUP(E20,0),3)</f>
        <v>079</v>
      </c>
      <c r="I20" s="19" t="str">
        <f aca="false">DEC2HEX(ROUNDUP(F20,0),3)</f>
        <v>0F2</v>
      </c>
      <c r="J20" s="19" t="str">
        <f aca="false">DEC2HEX(ROUNDUP(G20,0),3)</f>
        <v>1E4</v>
      </c>
      <c r="K20" s="2" t="n">
        <f aca="false">E20*$K$1</f>
        <v>122.610727945964</v>
      </c>
      <c r="L20" s="3" t="n">
        <f aca="false">F20*$K$1</f>
        <v>245.221455891927</v>
      </c>
      <c r="M20" s="3" t="n">
        <f aca="false">G20*$K$1</f>
        <v>490.442911783854</v>
      </c>
      <c r="N20" s="2" t="n">
        <f aca="false">E20*$N$1</f>
        <v>120.774586995443</v>
      </c>
      <c r="O20" s="3" t="n">
        <f aca="false">F20*$N$1</f>
        <v>241.549173990885</v>
      </c>
      <c r="P20" s="3" t="n">
        <f aca="false">G20*$N$1</f>
        <v>483.098347981771</v>
      </c>
      <c r="R20" s="7" t="str">
        <f aca="false">IF(OR(AA20&lt;2,AB20&lt;2,AC20&lt;2),"LOW","")</f>
        <v/>
      </c>
      <c r="S20" s="6" t="n">
        <f aca="false">T20/2</f>
        <v>124</v>
      </c>
      <c r="T20" s="8" t="n">
        <f aca="false">ROUNDUP(L20/8,0)*8 + 8*Q20</f>
        <v>248</v>
      </c>
      <c r="U20" s="7" t="n">
        <f aca="false">T20*2</f>
        <v>496</v>
      </c>
      <c r="W20" s="7" t="str">
        <f aca="false">IF(OR(AG20&gt;-2,AH20&gt;-2,AI20&gt;-2),"HIGH","")</f>
        <v/>
      </c>
      <c r="X20" s="6" t="n">
        <f aca="false">Y20/2</f>
        <v>120</v>
      </c>
      <c r="Y20" s="8" t="n">
        <f aca="false">ROUNDDOWN(O20/8,0)*8 + 8*V20</f>
        <v>240</v>
      </c>
      <c r="Z20" s="7" t="n">
        <f aca="false">Y20*2</f>
        <v>480</v>
      </c>
      <c r="AA20" s="2" t="n">
        <f aca="false">S20-E20</f>
        <v>3.20125325520833</v>
      </c>
      <c r="AB20" s="3" t="n">
        <f aca="false">T20-F20</f>
        <v>6.40250651041666</v>
      </c>
      <c r="AC20" s="3" t="n">
        <f aca="false">U20-G20</f>
        <v>12.8050130208333</v>
      </c>
      <c r="AD20" s="1" t="str">
        <f aca="false">DEC2HEX(S20,3)</f>
        <v>07C</v>
      </c>
      <c r="AE20" s="1" t="str">
        <f aca="false">DEC2HEX(T20,3)</f>
        <v>0F8</v>
      </c>
      <c r="AF20" s="1" t="str">
        <f aca="false">DEC2HEX(U20,3)</f>
        <v>1F0</v>
      </c>
      <c r="AG20" s="2" t="n">
        <f aca="false">X20-K20</f>
        <v>-2.61072794596353</v>
      </c>
      <c r="AH20" s="3" t="n">
        <f aca="false">Y20-L20</f>
        <v>-5.22145589192706</v>
      </c>
      <c r="AI20" s="3" t="n">
        <f aca="false">Z20-M20</f>
        <v>-10.4429117838541</v>
      </c>
      <c r="AJ20" s="21" t="str">
        <f aca="false">DEC2HEX(X20,3)</f>
        <v>078</v>
      </c>
      <c r="AK20" s="21" t="str">
        <f aca="false">DEC2HEX(Y20,3)</f>
        <v>0F0</v>
      </c>
      <c r="AL20" s="21" t="str">
        <f aca="false">DEC2HEX(Z20,3)</f>
        <v>1E0</v>
      </c>
    </row>
    <row r="21" customFormat="false" ht="13.8" hidden="false" customHeight="false" outlineLevel="0" collapsed="false">
      <c r="A21" s="0" t="n">
        <v>20</v>
      </c>
      <c r="B21" s="1" t="str">
        <f aca="false">DEC2HEX(A21,2)</f>
        <v>14</v>
      </c>
      <c r="C21" s="1" t="str">
        <f aca="false">DEC2HEX(T21/8,2)</f>
        <v>21</v>
      </c>
      <c r="D21" s="1" t="str">
        <f aca="false">DEC2HEX(Y21/8,2)</f>
        <v>1F</v>
      </c>
      <c r="E21" s="2" t="n">
        <f aca="false">$A21/128*48828.125/60</f>
        <v>127.156575520833</v>
      </c>
      <c r="F21" s="3" t="n">
        <f aca="false">$E21*2</f>
        <v>254.313151041667</v>
      </c>
      <c r="G21" s="3" t="n">
        <f aca="false">$E21*4</f>
        <v>508.626302083333</v>
      </c>
      <c r="H21" s="4" t="str">
        <f aca="false">DEC2HEX(ROUNDUP(E21,0),3)</f>
        <v>080</v>
      </c>
      <c r="I21" s="19" t="str">
        <f aca="false">DEC2HEX(ROUNDUP(F21,0),3)</f>
        <v>0FF</v>
      </c>
      <c r="J21" s="19" t="str">
        <f aca="false">DEC2HEX(ROUNDUP(G21,0),3)</f>
        <v>1FD</v>
      </c>
      <c r="K21" s="2" t="n">
        <f aca="false">E21*$K$1</f>
        <v>129.063924153646</v>
      </c>
      <c r="L21" s="3" t="n">
        <f aca="false">F21*$K$1</f>
        <v>258.127848307292</v>
      </c>
      <c r="M21" s="3" t="n">
        <f aca="false">G21*$K$1</f>
        <v>516.255696614583</v>
      </c>
      <c r="N21" s="2" t="n">
        <f aca="false">E21*$N$1</f>
        <v>127.131144205729</v>
      </c>
      <c r="O21" s="3" t="n">
        <f aca="false">F21*$N$1</f>
        <v>254.262288411458</v>
      </c>
      <c r="P21" s="3" t="n">
        <f aca="false">G21*$N$1</f>
        <v>508.524576822917</v>
      </c>
      <c r="R21" s="7" t="str">
        <f aca="false">IF(OR(AA21&lt;2,AB21&lt;2,AC21&lt;2),"LOW","")</f>
        <v/>
      </c>
      <c r="S21" s="6" t="n">
        <f aca="false">T21/2</f>
        <v>132</v>
      </c>
      <c r="T21" s="8" t="n">
        <f aca="false">ROUNDUP(L21/8,0)*8 + 8*Q21</f>
        <v>264</v>
      </c>
      <c r="U21" s="7" t="n">
        <f aca="false">T21*2</f>
        <v>528</v>
      </c>
      <c r="W21" s="7" t="str">
        <f aca="false">IF(OR(AG21&gt;-2,AH21&gt;-2,AI21&gt;-2),"HIGH","")</f>
        <v/>
      </c>
      <c r="X21" s="6" t="n">
        <f aca="false">Y21/2</f>
        <v>124</v>
      </c>
      <c r="Y21" s="8" t="n">
        <f aca="false">ROUNDDOWN(O21/8,0)*8 + 8*V21</f>
        <v>248</v>
      </c>
      <c r="Z21" s="7" t="n">
        <f aca="false">Y21*2</f>
        <v>496</v>
      </c>
      <c r="AA21" s="2" t="n">
        <f aca="false">S21-E21</f>
        <v>4.84342447916667</v>
      </c>
      <c r="AB21" s="3" t="n">
        <f aca="false">T21-F21</f>
        <v>9.68684895833334</v>
      </c>
      <c r="AC21" s="3" t="n">
        <f aca="false">U21-G21</f>
        <v>19.3736979166667</v>
      </c>
      <c r="AD21" s="1" t="str">
        <f aca="false">DEC2HEX(S21,3)</f>
        <v>084</v>
      </c>
      <c r="AE21" s="1" t="str">
        <f aca="false">DEC2HEX(T21,3)</f>
        <v>108</v>
      </c>
      <c r="AF21" s="1" t="str">
        <f aca="false">DEC2HEX(U21,3)</f>
        <v>210</v>
      </c>
      <c r="AG21" s="2" t="n">
        <f aca="false">X21-K21</f>
        <v>-5.06392415364581</v>
      </c>
      <c r="AH21" s="3" t="n">
        <f aca="false">Y21-L21</f>
        <v>-10.1278483072916</v>
      </c>
      <c r="AI21" s="3" t="n">
        <f aca="false">Z21-M21</f>
        <v>-20.2556966145833</v>
      </c>
      <c r="AJ21" s="21" t="str">
        <f aca="false">DEC2HEX(X21,3)</f>
        <v>07C</v>
      </c>
      <c r="AK21" s="21" t="str">
        <f aca="false">DEC2HEX(Y21,3)</f>
        <v>0F8</v>
      </c>
      <c r="AL21" s="21" t="str">
        <f aca="false">DEC2HEX(Z21,3)</f>
        <v>1F0</v>
      </c>
    </row>
    <row r="22" customFormat="false" ht="13.8" hidden="false" customHeight="false" outlineLevel="0" collapsed="false">
      <c r="A22" s="0" t="n">
        <v>21</v>
      </c>
      <c r="B22" s="1" t="str">
        <f aca="false">DEC2HEX(A22,2)</f>
        <v>15</v>
      </c>
      <c r="C22" s="1" t="str">
        <f aca="false">DEC2HEX(T22/8,2)</f>
        <v>22</v>
      </c>
      <c r="D22" s="1" t="str">
        <f aca="false">DEC2HEX(Y22/8,2)</f>
        <v>21</v>
      </c>
      <c r="E22" s="2" t="n">
        <f aca="false">$A22/128*48828.125/60</f>
        <v>133.514404296875</v>
      </c>
      <c r="F22" s="3" t="n">
        <f aca="false">$E22*2</f>
        <v>267.02880859375</v>
      </c>
      <c r="G22" s="3" t="n">
        <f aca="false">$E22*4</f>
        <v>534.0576171875</v>
      </c>
      <c r="H22" s="4" t="str">
        <f aca="false">DEC2HEX(ROUNDUP(E22,0),3)</f>
        <v>086</v>
      </c>
      <c r="I22" s="19" t="str">
        <f aca="false">DEC2HEX(ROUNDUP(F22,0),3)</f>
        <v>10C</v>
      </c>
      <c r="J22" s="19" t="str">
        <f aca="false">DEC2HEX(ROUNDUP(G22,0),3)</f>
        <v>217</v>
      </c>
      <c r="K22" s="2" t="n">
        <f aca="false">E22*$K$1</f>
        <v>135.517120361328</v>
      </c>
      <c r="L22" s="3" t="n">
        <f aca="false">F22*$K$1</f>
        <v>271.034240722656</v>
      </c>
      <c r="M22" s="3" t="n">
        <f aca="false">G22*$K$1</f>
        <v>542.068481445313</v>
      </c>
      <c r="N22" s="2" t="n">
        <f aca="false">E22*$N$1</f>
        <v>133.487701416016</v>
      </c>
      <c r="O22" s="3" t="n">
        <f aca="false">F22*$N$1</f>
        <v>266.975402832031</v>
      </c>
      <c r="P22" s="3" t="n">
        <f aca="false">G22*$N$1</f>
        <v>533.950805664063</v>
      </c>
      <c r="R22" s="7" t="str">
        <f aca="false">IF(OR(AA22&lt;2,AB22&lt;2,AC22&lt;2),"LOW","")</f>
        <v/>
      </c>
      <c r="S22" s="6" t="n">
        <f aca="false">T22/2</f>
        <v>136</v>
      </c>
      <c r="T22" s="8" t="n">
        <f aca="false">ROUNDUP(L22/8,0)*8 + 8*Q22</f>
        <v>272</v>
      </c>
      <c r="U22" s="7" t="n">
        <f aca="false">T22*2</f>
        <v>544</v>
      </c>
      <c r="W22" s="7" t="str">
        <f aca="false">IF(OR(AG22&gt;-2,AH22&gt;-2,AI22&gt;-2),"HIGH","")</f>
        <v/>
      </c>
      <c r="X22" s="6" t="n">
        <f aca="false">Y22/2</f>
        <v>132</v>
      </c>
      <c r="Y22" s="8" t="n">
        <f aca="false">ROUNDDOWN(O22/8,0)*8 + 8*V22</f>
        <v>264</v>
      </c>
      <c r="Z22" s="7" t="n">
        <f aca="false">Y22*2</f>
        <v>528</v>
      </c>
      <c r="AA22" s="2" t="n">
        <f aca="false">S22-E22</f>
        <v>2.485595703125</v>
      </c>
      <c r="AB22" s="3" t="n">
        <f aca="false">T22-F22</f>
        <v>4.97119140625</v>
      </c>
      <c r="AC22" s="3" t="n">
        <f aca="false">U22-G22</f>
        <v>9.9423828125</v>
      </c>
      <c r="AD22" s="1" t="str">
        <f aca="false">DEC2HEX(S22,3)</f>
        <v>088</v>
      </c>
      <c r="AE22" s="1" t="str">
        <f aca="false">DEC2HEX(T22,3)</f>
        <v>110</v>
      </c>
      <c r="AF22" s="1" t="str">
        <f aca="false">DEC2HEX(U22,3)</f>
        <v>220</v>
      </c>
      <c r="AG22" s="2" t="n">
        <f aca="false">X22-K22</f>
        <v>-3.51712036132812</v>
      </c>
      <c r="AH22" s="3" t="n">
        <f aca="false">Y22-L22</f>
        <v>-7.03424072265625</v>
      </c>
      <c r="AI22" s="3" t="n">
        <f aca="false">Z22-M22</f>
        <v>-14.0684814453125</v>
      </c>
      <c r="AJ22" s="21" t="str">
        <f aca="false">DEC2HEX(X22,3)</f>
        <v>084</v>
      </c>
      <c r="AK22" s="21" t="str">
        <f aca="false">DEC2HEX(Y22,3)</f>
        <v>108</v>
      </c>
      <c r="AL22" s="21" t="str">
        <f aca="false">DEC2HEX(Z22,3)</f>
        <v>210</v>
      </c>
    </row>
    <row r="23" customFormat="false" ht="13.8" hidden="false" customHeight="false" outlineLevel="0" collapsed="false">
      <c r="A23" s="0" t="n">
        <v>22</v>
      </c>
      <c r="B23" s="1" t="str">
        <f aca="false">DEC2HEX(A23,2)</f>
        <v>16</v>
      </c>
      <c r="C23" s="1" t="str">
        <f aca="false">DEC2HEX(T23/8,2)</f>
        <v>24</v>
      </c>
      <c r="D23" s="1" t="str">
        <f aca="false">DEC2HEX(Y23/8,2)</f>
        <v>22</v>
      </c>
      <c r="E23" s="2" t="n">
        <f aca="false">$A23/128*48828.125/60</f>
        <v>139.872233072917</v>
      </c>
      <c r="F23" s="3" t="n">
        <f aca="false">$E23*2</f>
        <v>279.744466145833</v>
      </c>
      <c r="G23" s="3" t="n">
        <f aca="false">$E23*4</f>
        <v>559.488932291667</v>
      </c>
      <c r="H23" s="4" t="str">
        <f aca="false">DEC2HEX(ROUNDUP(E23,0),3)</f>
        <v>08C</v>
      </c>
      <c r="I23" s="19" t="str">
        <f aca="false">DEC2HEX(ROUNDUP(F23,0),3)</f>
        <v>118</v>
      </c>
      <c r="J23" s="19" t="str">
        <f aca="false">DEC2HEX(ROUNDUP(G23,0),3)</f>
        <v>230</v>
      </c>
      <c r="K23" s="2" t="n">
        <f aca="false">E23*$K$1</f>
        <v>141.97031656901</v>
      </c>
      <c r="L23" s="3" t="n">
        <f aca="false">F23*$K$1</f>
        <v>283.940633138021</v>
      </c>
      <c r="M23" s="3" t="n">
        <f aca="false">G23*$K$1</f>
        <v>567.881266276042</v>
      </c>
      <c r="N23" s="2" t="n">
        <f aca="false">E23*$N$1</f>
        <v>139.844258626302</v>
      </c>
      <c r="O23" s="3" t="n">
        <f aca="false">F23*$N$1</f>
        <v>279.688517252604</v>
      </c>
      <c r="P23" s="3" t="n">
        <f aca="false">G23*$N$1</f>
        <v>559.377034505208</v>
      </c>
      <c r="R23" s="7" t="str">
        <f aca="false">IF(OR(AA23&lt;2,AB23&lt;2,AC23&lt;2),"LOW","")</f>
        <v/>
      </c>
      <c r="S23" s="6" t="n">
        <f aca="false">T23/2</f>
        <v>144</v>
      </c>
      <c r="T23" s="8" t="n">
        <f aca="false">ROUNDUP(L23/8,0)*8 + 8*Q23</f>
        <v>288</v>
      </c>
      <c r="U23" s="7" t="n">
        <f aca="false">T23*2</f>
        <v>576</v>
      </c>
      <c r="W23" s="7" t="str">
        <f aca="false">IF(OR(AG23&gt;-2,AH23&gt;-2,AI23&gt;-2),"HIGH","")</f>
        <v/>
      </c>
      <c r="X23" s="6" t="n">
        <f aca="false">Y23/2</f>
        <v>136</v>
      </c>
      <c r="Y23" s="8" t="n">
        <f aca="false">ROUNDDOWN(O23/8,0)*8 + 8*V23</f>
        <v>272</v>
      </c>
      <c r="Z23" s="7" t="n">
        <f aca="false">Y23*2</f>
        <v>544</v>
      </c>
      <c r="AA23" s="2" t="n">
        <f aca="false">S23-E23</f>
        <v>4.12776692708334</v>
      </c>
      <c r="AB23" s="3" t="n">
        <f aca="false">T23-F23</f>
        <v>8.25553385416669</v>
      </c>
      <c r="AC23" s="3" t="n">
        <f aca="false">U23-G23</f>
        <v>16.5110677083334</v>
      </c>
      <c r="AD23" s="1" t="str">
        <f aca="false">DEC2HEX(S23,3)</f>
        <v>090</v>
      </c>
      <c r="AE23" s="1" t="str">
        <f aca="false">DEC2HEX(T23,3)</f>
        <v>120</v>
      </c>
      <c r="AF23" s="1" t="str">
        <f aca="false">DEC2HEX(U23,3)</f>
        <v>240</v>
      </c>
      <c r="AG23" s="2" t="n">
        <f aca="false">X23-K23</f>
        <v>-5.97031656901041</v>
      </c>
      <c r="AH23" s="3" t="n">
        <f aca="false">Y23-L23</f>
        <v>-11.9406331380208</v>
      </c>
      <c r="AI23" s="3" t="n">
        <f aca="false">Z23-M23</f>
        <v>-23.8812662760416</v>
      </c>
      <c r="AJ23" s="21" t="str">
        <f aca="false">DEC2HEX(X23,3)</f>
        <v>088</v>
      </c>
      <c r="AK23" s="21" t="str">
        <f aca="false">DEC2HEX(Y23,3)</f>
        <v>110</v>
      </c>
      <c r="AL23" s="21" t="str">
        <f aca="false">DEC2HEX(Z23,3)</f>
        <v>220</v>
      </c>
    </row>
    <row r="24" customFormat="false" ht="13.8" hidden="false" customHeight="false" outlineLevel="0" collapsed="false">
      <c r="A24" s="0" t="n">
        <v>23</v>
      </c>
      <c r="B24" s="1" t="str">
        <f aca="false">DEC2HEX(A24,2)</f>
        <v>17</v>
      </c>
      <c r="C24" s="1" t="str">
        <f aca="false">DEC2HEX(T24/8,2)</f>
        <v>26</v>
      </c>
      <c r="D24" s="1" t="str">
        <f aca="false">DEC2HEX(Y24/8,2)</f>
        <v>24</v>
      </c>
      <c r="E24" s="2" t="n">
        <f aca="false">$A24/128*48828.125/60</f>
        <v>146.230061848958</v>
      </c>
      <c r="F24" s="3" t="n">
        <f aca="false">$E24*2</f>
        <v>292.460123697917</v>
      </c>
      <c r="G24" s="3" t="n">
        <f aca="false">$E24*4</f>
        <v>584.920247395833</v>
      </c>
      <c r="H24" s="4" t="str">
        <f aca="false">DEC2HEX(ROUNDUP(E24,0),3)</f>
        <v>093</v>
      </c>
      <c r="I24" s="19" t="str">
        <f aca="false">DEC2HEX(ROUNDUP(F24,0),3)</f>
        <v>125</v>
      </c>
      <c r="J24" s="19" t="str">
        <f aca="false">DEC2HEX(ROUNDUP(G24,0),3)</f>
        <v>249</v>
      </c>
      <c r="K24" s="2" t="n">
        <f aca="false">E24*$K$1</f>
        <v>148.423512776693</v>
      </c>
      <c r="L24" s="3" t="n">
        <f aca="false">F24*$K$1</f>
        <v>296.847025553385</v>
      </c>
      <c r="M24" s="3" t="n">
        <f aca="false">G24*$K$1</f>
        <v>593.694051106771</v>
      </c>
      <c r="N24" s="2" t="n">
        <f aca="false">E24*$N$1</f>
        <v>146.200815836589</v>
      </c>
      <c r="O24" s="3" t="n">
        <f aca="false">F24*$N$1</f>
        <v>292.401631673177</v>
      </c>
      <c r="P24" s="3" t="n">
        <f aca="false">G24*$N$1</f>
        <v>584.803263346354</v>
      </c>
      <c r="R24" s="7" t="str">
        <f aca="false">IF(OR(AA24&lt;2,AB24&lt;2,AC24&lt;2),"LOW","")</f>
        <v/>
      </c>
      <c r="S24" s="6" t="n">
        <f aca="false">T24/2</f>
        <v>152</v>
      </c>
      <c r="T24" s="8" t="n">
        <f aca="false">ROUNDUP(L24/8,0)*8 + 8*Q24</f>
        <v>304</v>
      </c>
      <c r="U24" s="7" t="n">
        <f aca="false">T24*2</f>
        <v>608</v>
      </c>
      <c r="W24" s="7" t="str">
        <f aca="false">IF(OR(AG24&gt;-2,AH24&gt;-2,AI24&gt;-2),"HIGH","")</f>
        <v/>
      </c>
      <c r="X24" s="6" t="n">
        <f aca="false">Y24/2</f>
        <v>144</v>
      </c>
      <c r="Y24" s="8" t="n">
        <f aca="false">ROUNDDOWN(O24/8,0)*8 + 8*V24</f>
        <v>288</v>
      </c>
      <c r="Z24" s="7" t="n">
        <f aca="false">Y24*2</f>
        <v>576</v>
      </c>
      <c r="AA24" s="2" t="n">
        <f aca="false">S24-E24</f>
        <v>5.76993815104166</v>
      </c>
      <c r="AB24" s="3" t="n">
        <f aca="false">T24-F24</f>
        <v>11.5398763020833</v>
      </c>
      <c r="AC24" s="3" t="n">
        <f aca="false">U24-G24</f>
        <v>23.0797526041666</v>
      </c>
      <c r="AD24" s="1" t="str">
        <f aca="false">DEC2HEX(S24,3)</f>
        <v>098</v>
      </c>
      <c r="AE24" s="1" t="str">
        <f aca="false">DEC2HEX(T24,3)</f>
        <v>130</v>
      </c>
      <c r="AF24" s="1" t="str">
        <f aca="false">DEC2HEX(U24,3)</f>
        <v>260</v>
      </c>
      <c r="AG24" s="2" t="n">
        <f aca="false">X24-K24</f>
        <v>-4.42351277669272</v>
      </c>
      <c r="AH24" s="3" t="n">
        <f aca="false">Y24-L24</f>
        <v>-8.84702555338544</v>
      </c>
      <c r="AI24" s="3" t="n">
        <f aca="false">Z24-M24</f>
        <v>-17.6940511067709</v>
      </c>
      <c r="AJ24" s="21" t="str">
        <f aca="false">DEC2HEX(X24,3)</f>
        <v>090</v>
      </c>
      <c r="AK24" s="21" t="str">
        <f aca="false">DEC2HEX(Y24,3)</f>
        <v>120</v>
      </c>
      <c r="AL24" s="21" t="str">
        <f aca="false">DEC2HEX(Z24,3)</f>
        <v>240</v>
      </c>
    </row>
    <row r="25" customFormat="false" ht="13.8" hidden="false" customHeight="false" outlineLevel="0" collapsed="false">
      <c r="A25" s="0" t="n">
        <v>24</v>
      </c>
      <c r="B25" s="1" t="str">
        <f aca="false">DEC2HEX(A25,2)</f>
        <v>18</v>
      </c>
      <c r="C25" s="1" t="str">
        <f aca="false">DEC2HEX(T25/8,2)</f>
        <v>27</v>
      </c>
      <c r="D25" s="1" t="str">
        <f aca="false">DEC2HEX(Y25/8,2)</f>
        <v>26</v>
      </c>
      <c r="E25" s="2" t="n">
        <f aca="false">$A25/128*48828.125/60</f>
        <v>152.587890625</v>
      </c>
      <c r="F25" s="3" t="n">
        <f aca="false">$E25*2</f>
        <v>305.17578125</v>
      </c>
      <c r="G25" s="3" t="n">
        <f aca="false">$E25*4</f>
        <v>610.3515625</v>
      </c>
      <c r="H25" s="4" t="str">
        <f aca="false">DEC2HEX(ROUNDUP(E25,0),3)</f>
        <v>099</v>
      </c>
      <c r="I25" s="19" t="str">
        <f aca="false">DEC2HEX(ROUNDUP(F25,0),3)</f>
        <v>132</v>
      </c>
      <c r="J25" s="19" t="str">
        <f aca="false">DEC2HEX(ROUNDUP(G25,0),3)</f>
        <v>263</v>
      </c>
      <c r="K25" s="2" t="n">
        <f aca="false">E25*$K$1</f>
        <v>154.876708984375</v>
      </c>
      <c r="L25" s="3" t="n">
        <f aca="false">F25*$K$1</f>
        <v>309.75341796875</v>
      </c>
      <c r="M25" s="3" t="n">
        <f aca="false">G25*$K$1</f>
        <v>619.5068359375</v>
      </c>
      <c r="N25" s="2" t="n">
        <f aca="false">E25*$N$1</f>
        <v>152.557373046875</v>
      </c>
      <c r="O25" s="3" t="n">
        <f aca="false">F25*$N$1</f>
        <v>305.11474609375</v>
      </c>
      <c r="P25" s="3" t="n">
        <f aca="false">G25*$N$1</f>
        <v>610.2294921875</v>
      </c>
      <c r="R25" s="7" t="str">
        <f aca="false">IF(OR(AA25&lt;2,AB25&lt;2,AC25&lt;2),"LOW","")</f>
        <v/>
      </c>
      <c r="S25" s="6" t="n">
        <f aca="false">T25/2</f>
        <v>156</v>
      </c>
      <c r="T25" s="8" t="n">
        <f aca="false">ROUNDUP(L25/8,0)*8 + 8*Q25</f>
        <v>312</v>
      </c>
      <c r="U25" s="7" t="n">
        <f aca="false">T25*2</f>
        <v>624</v>
      </c>
      <c r="W25" s="7" t="str">
        <f aca="false">IF(OR(AG25&gt;-2,AH25&gt;-2,AI25&gt;-2),"HIGH","")</f>
        <v/>
      </c>
      <c r="X25" s="6" t="n">
        <f aca="false">Y25/2</f>
        <v>152</v>
      </c>
      <c r="Y25" s="8" t="n">
        <f aca="false">ROUNDDOWN(O25/8,0)*8 + 8*V25</f>
        <v>304</v>
      </c>
      <c r="Z25" s="7" t="n">
        <f aca="false">Y25*2</f>
        <v>608</v>
      </c>
      <c r="AA25" s="2" t="n">
        <f aca="false">S25-E25</f>
        <v>3.412109375</v>
      </c>
      <c r="AB25" s="3" t="n">
        <f aca="false">T25-F25</f>
        <v>6.82421875</v>
      </c>
      <c r="AC25" s="3" t="n">
        <f aca="false">U25-G25</f>
        <v>13.6484375</v>
      </c>
      <c r="AD25" s="1" t="str">
        <f aca="false">DEC2HEX(S25,3)</f>
        <v>09C</v>
      </c>
      <c r="AE25" s="1" t="str">
        <f aca="false">DEC2HEX(T25,3)</f>
        <v>138</v>
      </c>
      <c r="AF25" s="1" t="str">
        <f aca="false">DEC2HEX(U25,3)</f>
        <v>270</v>
      </c>
      <c r="AG25" s="2" t="n">
        <f aca="false">X25-K25</f>
        <v>-2.87670898437497</v>
      </c>
      <c r="AH25" s="3" t="n">
        <f aca="false">Y25-L25</f>
        <v>-5.75341796874994</v>
      </c>
      <c r="AI25" s="3" t="n">
        <f aca="false">Z25-M25</f>
        <v>-11.5068359374999</v>
      </c>
      <c r="AJ25" s="21" t="str">
        <f aca="false">DEC2HEX(X25,3)</f>
        <v>098</v>
      </c>
      <c r="AK25" s="21" t="str">
        <f aca="false">DEC2HEX(Y25,3)</f>
        <v>130</v>
      </c>
      <c r="AL25" s="21" t="str">
        <f aca="false">DEC2HEX(Z25,3)</f>
        <v>260</v>
      </c>
    </row>
    <row r="26" customFormat="false" ht="13.8" hidden="false" customHeight="false" outlineLevel="0" collapsed="false">
      <c r="A26" s="0" t="n">
        <v>25</v>
      </c>
      <c r="B26" s="1" t="str">
        <f aca="false">DEC2HEX(A26,2)</f>
        <v>19</v>
      </c>
      <c r="C26" s="1" t="str">
        <f aca="false">DEC2HEX(T26/8,2)</f>
        <v>29</v>
      </c>
      <c r="D26" s="1" t="str">
        <f aca="false">DEC2HEX(Y26/8,2)</f>
        <v>27</v>
      </c>
      <c r="E26" s="2" t="n">
        <f aca="false">$A26/128*48828.125/60</f>
        <v>158.945719401042</v>
      </c>
      <c r="F26" s="3" t="n">
        <f aca="false">$E26*2</f>
        <v>317.891438802083</v>
      </c>
      <c r="G26" s="3" t="n">
        <f aca="false">$E26*4</f>
        <v>635.782877604167</v>
      </c>
      <c r="H26" s="4" t="str">
        <f aca="false">DEC2HEX(ROUNDUP(E26,0),3)</f>
        <v>09F</v>
      </c>
      <c r="I26" s="19" t="str">
        <f aca="false">DEC2HEX(ROUNDUP(F26,0),3)</f>
        <v>13E</v>
      </c>
      <c r="J26" s="19" t="str">
        <f aca="false">DEC2HEX(ROUNDUP(G26,0),3)</f>
        <v>27C</v>
      </c>
      <c r="K26" s="2" t="n">
        <f aca="false">E26*$K$1</f>
        <v>161.329905192057</v>
      </c>
      <c r="L26" s="3" t="n">
        <f aca="false">F26*$K$1</f>
        <v>322.659810384114</v>
      </c>
      <c r="M26" s="3" t="n">
        <f aca="false">G26*$K$1</f>
        <v>645.319620768229</v>
      </c>
      <c r="N26" s="2" t="n">
        <f aca="false">E26*$N$1</f>
        <v>158.913930257161</v>
      </c>
      <c r="O26" s="3" t="n">
        <f aca="false">F26*$N$1</f>
        <v>317.827860514323</v>
      </c>
      <c r="P26" s="3" t="n">
        <f aca="false">G26*$N$1</f>
        <v>635.655721028646</v>
      </c>
      <c r="R26" s="7" t="str">
        <f aca="false">IF(OR(AA26&lt;2,AB26&lt;2,AC26&lt;2),"LOW","")</f>
        <v/>
      </c>
      <c r="S26" s="6" t="n">
        <f aca="false">T26/2</f>
        <v>164</v>
      </c>
      <c r="T26" s="8" t="n">
        <f aca="false">ROUNDUP(L26/8,0)*8 + 8*Q26</f>
        <v>328</v>
      </c>
      <c r="U26" s="7" t="n">
        <f aca="false">T26*2</f>
        <v>656</v>
      </c>
      <c r="W26" s="7" t="str">
        <f aca="false">IF(OR(AG26&gt;-2,AH26&gt;-2,AI26&gt;-2),"HIGH","")</f>
        <v/>
      </c>
      <c r="X26" s="6" t="n">
        <f aca="false">Y26/2</f>
        <v>156</v>
      </c>
      <c r="Y26" s="8" t="n">
        <f aca="false">ROUNDDOWN(O26/8,0)*8 + 8*V26</f>
        <v>312</v>
      </c>
      <c r="Z26" s="7" t="n">
        <f aca="false">Y26*2</f>
        <v>624</v>
      </c>
      <c r="AA26" s="2" t="n">
        <f aca="false">S26-E26</f>
        <v>5.05428059895834</v>
      </c>
      <c r="AB26" s="3" t="n">
        <f aca="false">T26-F26</f>
        <v>10.1085611979167</v>
      </c>
      <c r="AC26" s="3" t="n">
        <f aca="false">U26-G26</f>
        <v>20.2171223958334</v>
      </c>
      <c r="AD26" s="1" t="str">
        <f aca="false">DEC2HEX(S26,3)</f>
        <v>0A4</v>
      </c>
      <c r="AE26" s="1" t="str">
        <f aca="false">DEC2HEX(T26,3)</f>
        <v>148</v>
      </c>
      <c r="AF26" s="1" t="str">
        <f aca="false">DEC2HEX(U26,3)</f>
        <v>290</v>
      </c>
      <c r="AG26" s="2" t="n">
        <f aca="false">X26-K26</f>
        <v>-5.32990519205725</v>
      </c>
      <c r="AH26" s="3" t="n">
        <f aca="false">Y26-L26</f>
        <v>-10.6598103841145</v>
      </c>
      <c r="AI26" s="3" t="n">
        <f aca="false">Z26-M26</f>
        <v>-21.319620768229</v>
      </c>
      <c r="AJ26" s="21" t="str">
        <f aca="false">DEC2HEX(X26,3)</f>
        <v>09C</v>
      </c>
      <c r="AK26" s="21" t="str">
        <f aca="false">DEC2HEX(Y26,3)</f>
        <v>138</v>
      </c>
      <c r="AL26" s="21" t="str">
        <f aca="false">DEC2HEX(Z26,3)</f>
        <v>270</v>
      </c>
    </row>
    <row r="27" customFormat="false" ht="13.8" hidden="false" customHeight="false" outlineLevel="0" collapsed="false">
      <c r="A27" s="0" t="n">
        <v>26</v>
      </c>
      <c r="B27" s="1" t="str">
        <f aca="false">DEC2HEX(A27,2)</f>
        <v>1A</v>
      </c>
      <c r="C27" s="1" t="str">
        <f aca="false">DEC2HEX(T27/8,2)</f>
        <v>2A</v>
      </c>
      <c r="D27" s="1" t="str">
        <f aca="false">DEC2HEX(Y27/8,2)</f>
        <v>29</v>
      </c>
      <c r="E27" s="2" t="n">
        <f aca="false">$A27/128*48828.125/60</f>
        <v>165.303548177083</v>
      </c>
      <c r="F27" s="3" t="n">
        <f aca="false">$E27*2</f>
        <v>330.607096354167</v>
      </c>
      <c r="G27" s="3" t="n">
        <f aca="false">$E27*4</f>
        <v>661.214192708333</v>
      </c>
      <c r="H27" s="4" t="str">
        <f aca="false">DEC2HEX(ROUNDUP(E27,0),3)</f>
        <v>0A6</v>
      </c>
      <c r="I27" s="19" t="str">
        <f aca="false">DEC2HEX(ROUNDUP(F27,0),3)</f>
        <v>14B</v>
      </c>
      <c r="J27" s="19" t="str">
        <f aca="false">DEC2HEX(ROUNDUP(G27,0),3)</f>
        <v>296</v>
      </c>
      <c r="K27" s="2" t="n">
        <f aca="false">E27*$K$1</f>
        <v>167.78310139974</v>
      </c>
      <c r="L27" s="3" t="n">
        <f aca="false">F27*$K$1</f>
        <v>335.566202799479</v>
      </c>
      <c r="M27" s="3" t="n">
        <f aca="false">G27*$K$1</f>
        <v>671.132405598958</v>
      </c>
      <c r="N27" s="2" t="n">
        <f aca="false">E27*$N$1</f>
        <v>165.270487467448</v>
      </c>
      <c r="O27" s="3" t="n">
        <f aca="false">F27*$N$1</f>
        <v>330.540974934896</v>
      </c>
      <c r="P27" s="3" t="n">
        <f aca="false">G27*$N$1</f>
        <v>661.081949869792</v>
      </c>
      <c r="R27" s="7" t="str">
        <f aca="false">IF(OR(AA27&lt;2,AB27&lt;2,AC27&lt;2),"LOW","")</f>
        <v/>
      </c>
      <c r="S27" s="6" t="n">
        <f aca="false">T27/2</f>
        <v>168</v>
      </c>
      <c r="T27" s="8" t="n">
        <f aca="false">ROUNDUP(L27/8,0)*8 + 8*Q27</f>
        <v>336</v>
      </c>
      <c r="U27" s="7" t="n">
        <f aca="false">T27*2</f>
        <v>672</v>
      </c>
      <c r="W27" s="7" t="str">
        <f aca="false">IF(OR(AG27&gt;-2,AH27&gt;-2,AI27&gt;-2),"HIGH","")</f>
        <v/>
      </c>
      <c r="X27" s="6" t="n">
        <f aca="false">Y27/2</f>
        <v>164</v>
      </c>
      <c r="Y27" s="8" t="n">
        <f aca="false">ROUNDDOWN(O27/8,0)*8 + 8*V27</f>
        <v>328</v>
      </c>
      <c r="Z27" s="7" t="n">
        <f aca="false">Y27*2</f>
        <v>656</v>
      </c>
      <c r="AA27" s="2" t="n">
        <f aca="false">S27-E27</f>
        <v>2.69645182291666</v>
      </c>
      <c r="AB27" s="3" t="n">
        <f aca="false">T27-F27</f>
        <v>5.39290364583331</v>
      </c>
      <c r="AC27" s="3" t="n">
        <f aca="false">U27-G27</f>
        <v>10.7858072916666</v>
      </c>
      <c r="AD27" s="1" t="str">
        <f aca="false">DEC2HEX(S27,3)</f>
        <v>0A8</v>
      </c>
      <c r="AE27" s="1" t="str">
        <f aca="false">DEC2HEX(T27,3)</f>
        <v>150</v>
      </c>
      <c r="AF27" s="1" t="str">
        <f aca="false">DEC2HEX(U27,3)</f>
        <v>2A0</v>
      </c>
      <c r="AG27" s="2" t="n">
        <f aca="false">X27-K27</f>
        <v>-3.78310139973956</v>
      </c>
      <c r="AH27" s="3" t="n">
        <f aca="false">Y27-L27</f>
        <v>-7.56620279947913</v>
      </c>
      <c r="AI27" s="3" t="n">
        <f aca="false">Z27-M27</f>
        <v>-15.1324055989583</v>
      </c>
      <c r="AJ27" s="21" t="str">
        <f aca="false">DEC2HEX(X27,3)</f>
        <v>0A4</v>
      </c>
      <c r="AK27" s="21" t="str">
        <f aca="false">DEC2HEX(Y27,3)</f>
        <v>148</v>
      </c>
      <c r="AL27" s="21" t="str">
        <f aca="false">DEC2HEX(Z27,3)</f>
        <v>290</v>
      </c>
    </row>
    <row r="28" customFormat="false" ht="13.8" hidden="false" customHeight="false" outlineLevel="0" collapsed="false">
      <c r="A28" s="0" t="n">
        <v>27</v>
      </c>
      <c r="B28" s="1" t="str">
        <f aca="false">DEC2HEX(A28,2)</f>
        <v>1B</v>
      </c>
      <c r="C28" s="1" t="str">
        <f aca="false">DEC2HEX(T28/8,2)</f>
        <v>2C</v>
      </c>
      <c r="D28" s="1" t="str">
        <f aca="false">DEC2HEX(Y28/8,2)</f>
        <v>2A</v>
      </c>
      <c r="E28" s="2" t="n">
        <f aca="false">$A28/128*48828.125/60</f>
        <v>171.661376953125</v>
      </c>
      <c r="F28" s="3" t="n">
        <f aca="false">$E28*2</f>
        <v>343.32275390625</v>
      </c>
      <c r="G28" s="3" t="n">
        <f aca="false">$E28*4</f>
        <v>686.6455078125</v>
      </c>
      <c r="H28" s="4" t="str">
        <f aca="false">DEC2HEX(ROUNDUP(E28,0),3)</f>
        <v>0AC</v>
      </c>
      <c r="I28" s="19" t="str">
        <f aca="false">DEC2HEX(ROUNDUP(F28,0),3)</f>
        <v>158</v>
      </c>
      <c r="J28" s="19" t="str">
        <f aca="false">DEC2HEX(ROUNDUP(G28,0),3)</f>
        <v>2AF</v>
      </c>
      <c r="K28" s="2" t="n">
        <f aca="false">E28*$K$1</f>
        <v>174.236297607422</v>
      </c>
      <c r="L28" s="3" t="n">
        <f aca="false">F28*$K$1</f>
        <v>348.472595214844</v>
      </c>
      <c r="M28" s="3" t="n">
        <f aca="false">G28*$K$1</f>
        <v>696.945190429687</v>
      </c>
      <c r="N28" s="2" t="n">
        <f aca="false">E28*$N$1</f>
        <v>171.627044677734</v>
      </c>
      <c r="O28" s="3" t="n">
        <f aca="false">F28*$N$1</f>
        <v>343.254089355469</v>
      </c>
      <c r="P28" s="3" t="n">
        <f aca="false">G28*$N$1</f>
        <v>686.508178710938</v>
      </c>
      <c r="R28" s="7" t="str">
        <f aca="false">IF(OR(AA28&lt;2,AB28&lt;2,AC28&lt;2),"LOW","")</f>
        <v/>
      </c>
      <c r="S28" s="6" t="n">
        <f aca="false">T28/2</f>
        <v>176</v>
      </c>
      <c r="T28" s="8" t="n">
        <f aca="false">ROUNDUP(L28/8,0)*8 + 8*Q28</f>
        <v>352</v>
      </c>
      <c r="U28" s="7" t="n">
        <f aca="false">T28*2</f>
        <v>704</v>
      </c>
      <c r="W28" s="7" t="str">
        <f aca="false">IF(OR(AG28&gt;-2,AH28&gt;-2,AI28&gt;-2),"HIGH","")</f>
        <v/>
      </c>
      <c r="X28" s="6" t="n">
        <f aca="false">Y28/2</f>
        <v>168</v>
      </c>
      <c r="Y28" s="8" t="n">
        <f aca="false">ROUNDDOWN(O28/8,0)*8 + 8*V28</f>
        <v>336</v>
      </c>
      <c r="Z28" s="7" t="n">
        <f aca="false">Y28*2</f>
        <v>672</v>
      </c>
      <c r="AA28" s="2" t="n">
        <f aca="false">S28-E28</f>
        <v>4.338623046875</v>
      </c>
      <c r="AB28" s="3" t="n">
        <f aca="false">T28-F28</f>
        <v>8.67724609375</v>
      </c>
      <c r="AC28" s="3" t="n">
        <f aca="false">U28-G28</f>
        <v>17.3544921875</v>
      </c>
      <c r="AD28" s="1" t="str">
        <f aca="false">DEC2HEX(S28,3)</f>
        <v>0B0</v>
      </c>
      <c r="AE28" s="1" t="str">
        <f aca="false">DEC2HEX(T28,3)</f>
        <v>160</v>
      </c>
      <c r="AF28" s="1" t="str">
        <f aca="false">DEC2HEX(U28,3)</f>
        <v>2C0</v>
      </c>
      <c r="AG28" s="2" t="n">
        <f aca="false">X28-K28</f>
        <v>-6.23629760742185</v>
      </c>
      <c r="AH28" s="3" t="n">
        <f aca="false">Y28-L28</f>
        <v>-12.4725952148437</v>
      </c>
      <c r="AI28" s="3" t="n">
        <f aca="false">Z28-M28</f>
        <v>-24.9451904296874</v>
      </c>
      <c r="AJ28" s="21" t="str">
        <f aca="false">DEC2HEX(X28,3)</f>
        <v>0A8</v>
      </c>
      <c r="AK28" s="21" t="str">
        <f aca="false">DEC2HEX(Y28,3)</f>
        <v>150</v>
      </c>
      <c r="AL28" s="21" t="str">
        <f aca="false">DEC2HEX(Z28,3)</f>
        <v>2A0</v>
      </c>
    </row>
    <row r="29" customFormat="false" ht="13.8" hidden="false" customHeight="false" outlineLevel="0" collapsed="false">
      <c r="A29" s="0" t="n">
        <v>28</v>
      </c>
      <c r="B29" s="1" t="str">
        <f aca="false">DEC2HEX(A29,2)</f>
        <v>1C</v>
      </c>
      <c r="C29" s="1" t="str">
        <f aca="false">DEC2HEX(T29/8,2)</f>
        <v>2E</v>
      </c>
      <c r="D29" s="1" t="str">
        <f aca="false">DEC2HEX(Y29/8,2)</f>
        <v>2C</v>
      </c>
      <c r="E29" s="2" t="n">
        <f aca="false">$A29/128*48828.125/60</f>
        <v>178.019205729167</v>
      </c>
      <c r="F29" s="3" t="n">
        <f aca="false">$E29*2</f>
        <v>356.038411458333</v>
      </c>
      <c r="G29" s="3" t="n">
        <f aca="false">$E29*4</f>
        <v>712.076822916667</v>
      </c>
      <c r="H29" s="4" t="str">
        <f aca="false">DEC2HEX(ROUNDUP(E29,0),3)</f>
        <v>0B3</v>
      </c>
      <c r="I29" s="19" t="str">
        <f aca="false">DEC2HEX(ROUNDUP(F29,0),3)</f>
        <v>165</v>
      </c>
      <c r="J29" s="19" t="str">
        <f aca="false">DEC2HEX(ROUNDUP(G29,0),3)</f>
        <v>2C9</v>
      </c>
      <c r="K29" s="2" t="n">
        <f aca="false">E29*$K$1</f>
        <v>180.689493815104</v>
      </c>
      <c r="L29" s="3" t="n">
        <f aca="false">F29*$K$1</f>
        <v>361.378987630208</v>
      </c>
      <c r="M29" s="3" t="n">
        <f aca="false">G29*$K$1</f>
        <v>722.757975260417</v>
      </c>
      <c r="N29" s="2" t="n">
        <f aca="false">E29*$N$1</f>
        <v>177.983601888021</v>
      </c>
      <c r="O29" s="3" t="n">
        <f aca="false">F29*$N$1</f>
        <v>355.967203776042</v>
      </c>
      <c r="P29" s="3" t="n">
        <f aca="false">G29*$N$1</f>
        <v>711.934407552083</v>
      </c>
      <c r="R29" s="7" t="str">
        <f aca="false">IF(OR(AA29&lt;2,AB29&lt;2,AC29&lt;2),"LOW","")</f>
        <v/>
      </c>
      <c r="S29" s="6" t="n">
        <f aca="false">T29/2</f>
        <v>184</v>
      </c>
      <c r="T29" s="8" t="n">
        <f aca="false">ROUNDUP(L29/8,0)*8 + 8*Q29</f>
        <v>368</v>
      </c>
      <c r="U29" s="7" t="n">
        <f aca="false">T29*2</f>
        <v>736</v>
      </c>
      <c r="W29" s="7" t="str">
        <f aca="false">IF(OR(AG29&gt;-2,AH29&gt;-2,AI29&gt;-2),"HIGH","")</f>
        <v/>
      </c>
      <c r="X29" s="6" t="n">
        <f aca="false">Y29/2</f>
        <v>176</v>
      </c>
      <c r="Y29" s="8" t="n">
        <f aca="false">ROUNDDOWN(O29/8,0)*8 + 8*V29</f>
        <v>352</v>
      </c>
      <c r="Z29" s="7" t="n">
        <f aca="false">Y29*2</f>
        <v>704</v>
      </c>
      <c r="AA29" s="2" t="n">
        <f aca="false">S29-E29</f>
        <v>5.98079427083334</v>
      </c>
      <c r="AB29" s="3" t="n">
        <f aca="false">T29-F29</f>
        <v>11.9615885416667</v>
      </c>
      <c r="AC29" s="3" t="n">
        <f aca="false">U29-G29</f>
        <v>23.9231770833334</v>
      </c>
      <c r="AD29" s="1" t="str">
        <f aca="false">DEC2HEX(S29,3)</f>
        <v>0B8</v>
      </c>
      <c r="AE29" s="1" t="str">
        <f aca="false">DEC2HEX(T29,3)</f>
        <v>170</v>
      </c>
      <c r="AF29" s="1" t="str">
        <f aca="false">DEC2HEX(U29,3)</f>
        <v>2E0</v>
      </c>
      <c r="AG29" s="2" t="n">
        <f aca="false">X29-K29</f>
        <v>-4.68949381510413</v>
      </c>
      <c r="AH29" s="3" t="n">
        <f aca="false">Y29-L29</f>
        <v>-9.37898763020826</v>
      </c>
      <c r="AI29" s="3" t="n">
        <f aca="false">Z29-M29</f>
        <v>-18.7579752604165</v>
      </c>
      <c r="AJ29" s="21" t="str">
        <f aca="false">DEC2HEX(X29,3)</f>
        <v>0B0</v>
      </c>
      <c r="AK29" s="21" t="str">
        <f aca="false">DEC2HEX(Y29,3)</f>
        <v>160</v>
      </c>
      <c r="AL29" s="21" t="str">
        <f aca="false">DEC2HEX(Z29,3)</f>
        <v>2C0</v>
      </c>
    </row>
    <row r="30" customFormat="false" ht="13.8" hidden="false" customHeight="false" outlineLevel="0" collapsed="false">
      <c r="A30" s="0" t="n">
        <v>29</v>
      </c>
      <c r="B30" s="1" t="str">
        <f aca="false">DEC2HEX(A30,2)</f>
        <v>1D</v>
      </c>
      <c r="C30" s="1" t="str">
        <f aca="false">DEC2HEX(T30/8,2)</f>
        <v>2F</v>
      </c>
      <c r="D30" s="1" t="str">
        <f aca="false">DEC2HEX(Y30/8,2)</f>
        <v>2E</v>
      </c>
      <c r="E30" s="2" t="n">
        <f aca="false">$A30/128*48828.125/60</f>
        <v>184.377034505208</v>
      </c>
      <c r="F30" s="3" t="n">
        <f aca="false">$E30*2</f>
        <v>368.754069010417</v>
      </c>
      <c r="G30" s="3" t="n">
        <f aca="false">$E30*4</f>
        <v>737.508138020833</v>
      </c>
      <c r="H30" s="4" t="str">
        <f aca="false">DEC2HEX(ROUNDUP(E30,0),3)</f>
        <v>0B9</v>
      </c>
      <c r="I30" s="19" t="str">
        <f aca="false">DEC2HEX(ROUNDUP(F30,0),3)</f>
        <v>171</v>
      </c>
      <c r="J30" s="19" t="str">
        <f aca="false">DEC2HEX(ROUNDUP(G30,0),3)</f>
        <v>2E2</v>
      </c>
      <c r="K30" s="2" t="n">
        <f aca="false">E30*$K$1</f>
        <v>187.142690022786</v>
      </c>
      <c r="L30" s="3" t="n">
        <f aca="false">F30*$K$1</f>
        <v>374.285380045573</v>
      </c>
      <c r="M30" s="3" t="n">
        <f aca="false">G30*$K$1</f>
        <v>748.570760091146</v>
      </c>
      <c r="N30" s="2" t="n">
        <f aca="false">E30*$N$1</f>
        <v>184.340159098307</v>
      </c>
      <c r="O30" s="3" t="n">
        <f aca="false">F30*$N$1</f>
        <v>368.680318196615</v>
      </c>
      <c r="P30" s="3" t="n">
        <f aca="false">G30*$N$1</f>
        <v>737.360636393229</v>
      </c>
      <c r="R30" s="7" t="str">
        <f aca="false">IF(OR(AA30&lt;2,AB30&lt;2,AC30&lt;2),"LOW","")</f>
        <v/>
      </c>
      <c r="S30" s="6" t="n">
        <f aca="false">T30/2</f>
        <v>188</v>
      </c>
      <c r="T30" s="8" t="n">
        <f aca="false">ROUNDUP(L30/8,0)*8 + 8*Q30</f>
        <v>376</v>
      </c>
      <c r="U30" s="7" t="n">
        <f aca="false">T30*2</f>
        <v>752</v>
      </c>
      <c r="W30" s="7" t="str">
        <f aca="false">IF(OR(AG30&gt;-2,AH30&gt;-2,AI30&gt;-2),"HIGH","")</f>
        <v/>
      </c>
      <c r="X30" s="6" t="n">
        <f aca="false">Y30/2</f>
        <v>184</v>
      </c>
      <c r="Y30" s="8" t="n">
        <f aca="false">ROUNDDOWN(O30/8,0)*8 + 8*V30</f>
        <v>368</v>
      </c>
      <c r="Z30" s="7" t="n">
        <f aca="false">Y30*2</f>
        <v>736</v>
      </c>
      <c r="AA30" s="2" t="n">
        <f aca="false">S30-E30</f>
        <v>3.62296549479166</v>
      </c>
      <c r="AB30" s="3" t="n">
        <f aca="false">T30-F30</f>
        <v>7.24593098958331</v>
      </c>
      <c r="AC30" s="3" t="n">
        <f aca="false">U30-G30</f>
        <v>14.4918619791666</v>
      </c>
      <c r="AD30" s="1" t="str">
        <f aca="false">DEC2HEX(S30,3)</f>
        <v>0BC</v>
      </c>
      <c r="AE30" s="1" t="str">
        <f aca="false">DEC2HEX(T30,3)</f>
        <v>178</v>
      </c>
      <c r="AF30" s="1" t="str">
        <f aca="false">DEC2HEX(U30,3)</f>
        <v>2F0</v>
      </c>
      <c r="AG30" s="2" t="n">
        <f aca="false">X30-K30</f>
        <v>-3.14269002278644</v>
      </c>
      <c r="AH30" s="3" t="n">
        <f aca="false">Y30-L30</f>
        <v>-6.28538004557288</v>
      </c>
      <c r="AI30" s="3" t="n">
        <f aca="false">Z30-M30</f>
        <v>-12.5707600911458</v>
      </c>
      <c r="AJ30" s="21" t="str">
        <f aca="false">DEC2HEX(X30,3)</f>
        <v>0B8</v>
      </c>
      <c r="AK30" s="21" t="str">
        <f aca="false">DEC2HEX(Y30,3)</f>
        <v>170</v>
      </c>
      <c r="AL30" s="21" t="str">
        <f aca="false">DEC2HEX(Z30,3)</f>
        <v>2E0</v>
      </c>
    </row>
    <row r="31" customFormat="false" ht="13.8" hidden="false" customHeight="false" outlineLevel="0" collapsed="false">
      <c r="A31" s="0" t="n">
        <v>30</v>
      </c>
      <c r="B31" s="1" t="str">
        <f aca="false">DEC2HEX(A31,2)</f>
        <v>1E</v>
      </c>
      <c r="C31" s="1" t="str">
        <f aca="false">DEC2HEX(T31/8,2)</f>
        <v>31</v>
      </c>
      <c r="D31" s="1" t="str">
        <f aca="false">DEC2HEX(Y31/8,2)</f>
        <v>2F</v>
      </c>
      <c r="E31" s="2" t="n">
        <f aca="false">$A31/128*48828.125/60</f>
        <v>190.73486328125</v>
      </c>
      <c r="F31" s="3" t="n">
        <f aca="false">$E31*2</f>
        <v>381.4697265625</v>
      </c>
      <c r="G31" s="3" t="n">
        <f aca="false">$E31*4</f>
        <v>762.939453125</v>
      </c>
      <c r="H31" s="4" t="str">
        <f aca="false">DEC2HEX(ROUNDUP(E31,0),3)</f>
        <v>0BF</v>
      </c>
      <c r="I31" s="19" t="str">
        <f aca="false">DEC2HEX(ROUNDUP(F31,0),3)</f>
        <v>17E</v>
      </c>
      <c r="J31" s="19" t="str">
        <f aca="false">DEC2HEX(ROUNDUP(G31,0),3)</f>
        <v>2FB</v>
      </c>
      <c r="K31" s="2" t="n">
        <f aca="false">E31*$K$1</f>
        <v>193.595886230469</v>
      </c>
      <c r="L31" s="3" t="n">
        <f aca="false">F31*$K$1</f>
        <v>387.191772460937</v>
      </c>
      <c r="M31" s="3" t="n">
        <f aca="false">G31*$K$1</f>
        <v>774.383544921875</v>
      </c>
      <c r="N31" s="2" t="n">
        <f aca="false">E31*$N$1</f>
        <v>190.696716308594</v>
      </c>
      <c r="O31" s="3" t="n">
        <f aca="false">F31*$N$1</f>
        <v>381.393432617187</v>
      </c>
      <c r="P31" s="3" t="n">
        <f aca="false">G31*$N$1</f>
        <v>762.786865234375</v>
      </c>
      <c r="R31" s="7" t="str">
        <f aca="false">IF(OR(AA31&lt;2,AB31&lt;2,AC31&lt;2),"LOW","")</f>
        <v/>
      </c>
      <c r="S31" s="6" t="n">
        <f aca="false">T31/2</f>
        <v>196</v>
      </c>
      <c r="T31" s="8" t="n">
        <f aca="false">ROUNDUP(L31/8,0)*8 + 8*Q31</f>
        <v>392</v>
      </c>
      <c r="U31" s="7" t="n">
        <f aca="false">T31*2</f>
        <v>784</v>
      </c>
      <c r="W31" s="7" t="str">
        <f aca="false">IF(OR(AG31&gt;-2,AH31&gt;-2,AI31&gt;-2),"HIGH","")</f>
        <v/>
      </c>
      <c r="X31" s="6" t="n">
        <f aca="false">Y31/2</f>
        <v>188</v>
      </c>
      <c r="Y31" s="8" t="n">
        <f aca="false">ROUNDDOWN(O31/8,0)*8 + 8*V31</f>
        <v>376</v>
      </c>
      <c r="Z31" s="7" t="n">
        <f aca="false">Y31*2</f>
        <v>752</v>
      </c>
      <c r="AA31" s="2" t="n">
        <f aca="false">S31-E31</f>
        <v>5.26513671875</v>
      </c>
      <c r="AB31" s="3" t="n">
        <f aca="false">T31-F31</f>
        <v>10.5302734375</v>
      </c>
      <c r="AC31" s="3" t="n">
        <f aca="false">U31-G31</f>
        <v>21.060546875</v>
      </c>
      <c r="AD31" s="1" t="str">
        <f aca="false">DEC2HEX(S31,3)</f>
        <v>0C4</v>
      </c>
      <c r="AE31" s="1" t="str">
        <f aca="false">DEC2HEX(T31,3)</f>
        <v>188</v>
      </c>
      <c r="AF31" s="1" t="str">
        <f aca="false">DEC2HEX(U31,3)</f>
        <v>310</v>
      </c>
      <c r="AG31" s="2" t="n">
        <f aca="false">X31-K31</f>
        <v>-5.59588623046872</v>
      </c>
      <c r="AH31" s="3" t="n">
        <f aca="false">Y31-L31</f>
        <v>-11.1917724609374</v>
      </c>
      <c r="AI31" s="3" t="n">
        <f aca="false">Z31-M31</f>
        <v>-22.3835449218749</v>
      </c>
      <c r="AJ31" s="21" t="str">
        <f aca="false">DEC2HEX(X31,3)</f>
        <v>0BC</v>
      </c>
      <c r="AK31" s="21" t="str">
        <f aca="false">DEC2HEX(Y31,3)</f>
        <v>178</v>
      </c>
      <c r="AL31" s="21" t="str">
        <f aca="false">DEC2HEX(Z31,3)</f>
        <v>2F0</v>
      </c>
    </row>
    <row r="32" customFormat="false" ht="13.8" hidden="false" customHeight="false" outlineLevel="0" collapsed="false">
      <c r="A32" s="0" t="n">
        <v>31</v>
      </c>
      <c r="B32" s="1" t="str">
        <f aca="false">DEC2HEX(A32,2)</f>
        <v>1F</v>
      </c>
      <c r="C32" s="1" t="str">
        <f aca="false">DEC2HEX(T32/8,2)</f>
        <v>33</v>
      </c>
      <c r="D32" s="1" t="str">
        <f aca="false">DEC2HEX(Y32/8,2)</f>
        <v>31</v>
      </c>
      <c r="E32" s="2" t="n">
        <f aca="false">$A32/128*48828.125/60</f>
        <v>197.092692057292</v>
      </c>
      <c r="F32" s="3" t="n">
        <f aca="false">$E32*2</f>
        <v>394.185384114583</v>
      </c>
      <c r="G32" s="3" t="n">
        <f aca="false">$E32*4</f>
        <v>788.370768229167</v>
      </c>
      <c r="H32" s="4" t="str">
        <f aca="false">DEC2HEX(ROUNDUP(E32,0),3)</f>
        <v>0C6</v>
      </c>
      <c r="I32" s="19" t="str">
        <f aca="false">DEC2HEX(ROUNDUP(F32,0),3)</f>
        <v>18B</v>
      </c>
      <c r="J32" s="19" t="str">
        <f aca="false">DEC2HEX(ROUNDUP(G32,0),3)</f>
        <v>315</v>
      </c>
      <c r="K32" s="2" t="n">
        <f aca="false">E32*$K$1</f>
        <v>200.049082438151</v>
      </c>
      <c r="L32" s="3" t="n">
        <f aca="false">F32*$K$1</f>
        <v>400.098164876302</v>
      </c>
      <c r="M32" s="3" t="n">
        <f aca="false">G32*$K$1</f>
        <v>800.196329752604</v>
      </c>
      <c r="N32" s="2" t="n">
        <f aca="false">E32*$N$1</f>
        <v>197.05327351888</v>
      </c>
      <c r="O32" s="3" t="n">
        <f aca="false">F32*$N$1</f>
        <v>394.10654703776</v>
      </c>
      <c r="P32" s="3" t="n">
        <f aca="false">G32*$N$1</f>
        <v>788.213094075521</v>
      </c>
      <c r="R32" s="7" t="str">
        <f aca="false">IF(OR(AA32&lt;2,AB32&lt;2,AC32&lt;2),"LOW","")</f>
        <v/>
      </c>
      <c r="S32" s="6" t="n">
        <f aca="false">T32/2</f>
        <v>204</v>
      </c>
      <c r="T32" s="8" t="n">
        <f aca="false">ROUNDUP(L32/8,0)*8 + 8*Q32</f>
        <v>408</v>
      </c>
      <c r="U32" s="7" t="n">
        <f aca="false">T32*2</f>
        <v>816</v>
      </c>
      <c r="W32" s="7" t="str">
        <f aca="false">IF(OR(AG32&gt;-2,AH32&gt;-2,AI32&gt;-2),"HIGH","")</f>
        <v/>
      </c>
      <c r="X32" s="6" t="n">
        <f aca="false">Y32/2</f>
        <v>196</v>
      </c>
      <c r="Y32" s="8" t="n">
        <f aca="false">ROUNDDOWN(O32/8,0)*8 + 8*V32</f>
        <v>392</v>
      </c>
      <c r="Z32" s="7" t="n">
        <f aca="false">Y32*2</f>
        <v>784</v>
      </c>
      <c r="AA32" s="2" t="n">
        <f aca="false">S32-E32</f>
        <v>6.90730794270834</v>
      </c>
      <c r="AB32" s="3" t="n">
        <f aca="false">T32-F32</f>
        <v>13.8146158854167</v>
      </c>
      <c r="AC32" s="3" t="n">
        <f aca="false">U32-G32</f>
        <v>27.6292317708334</v>
      </c>
      <c r="AD32" s="1" t="str">
        <f aca="false">DEC2HEX(S32,3)</f>
        <v>0CC</v>
      </c>
      <c r="AE32" s="1" t="str">
        <f aca="false">DEC2HEX(T32,3)</f>
        <v>198</v>
      </c>
      <c r="AF32" s="1" t="str">
        <f aca="false">DEC2HEX(U32,3)</f>
        <v>330</v>
      </c>
      <c r="AG32" s="2" t="n">
        <f aca="false">X32-K32</f>
        <v>-4.049082438151</v>
      </c>
      <c r="AH32" s="3" t="n">
        <f aca="false">Y32-L32</f>
        <v>-8.09816487630201</v>
      </c>
      <c r="AI32" s="3" t="n">
        <f aca="false">Z32-M32</f>
        <v>-16.196329752604</v>
      </c>
      <c r="AJ32" s="21" t="str">
        <f aca="false">DEC2HEX(X32,3)</f>
        <v>0C4</v>
      </c>
      <c r="AK32" s="21" t="str">
        <f aca="false">DEC2HEX(Y32,3)</f>
        <v>188</v>
      </c>
      <c r="AL32" s="21" t="str">
        <f aca="false">DEC2HEX(Z32,3)</f>
        <v>310</v>
      </c>
    </row>
    <row r="33" customFormat="false" ht="13.8" hidden="false" customHeight="false" outlineLevel="0" collapsed="false">
      <c r="A33" s="0" t="n">
        <v>32</v>
      </c>
      <c r="B33" s="1" t="str">
        <f aca="false">DEC2HEX(A33,2)</f>
        <v>20</v>
      </c>
      <c r="C33" s="1" t="str">
        <f aca="false">DEC2HEX(T33/8,2)</f>
        <v>34</v>
      </c>
      <c r="D33" s="1" t="str">
        <f aca="false">DEC2HEX(Y33/8,2)</f>
        <v>32</v>
      </c>
      <c r="E33" s="2" t="n">
        <f aca="false">$A33/128*48828.125/60</f>
        <v>203.450520833333</v>
      </c>
      <c r="F33" s="3" t="n">
        <f aca="false">$E33*2</f>
        <v>406.901041666667</v>
      </c>
      <c r="G33" s="3" t="n">
        <f aca="false">$E33*4</f>
        <v>813.802083333333</v>
      </c>
      <c r="H33" s="4" t="str">
        <f aca="false">DEC2HEX(ROUNDUP(E33,0),3)</f>
        <v>0CC</v>
      </c>
      <c r="I33" s="19" t="str">
        <f aca="false">DEC2HEX(ROUNDUP(F33,0),3)</f>
        <v>197</v>
      </c>
      <c r="J33" s="19" t="str">
        <f aca="false">DEC2HEX(ROUNDUP(G33,0),3)</f>
        <v>32E</v>
      </c>
      <c r="K33" s="2" t="n">
        <f aca="false">E33*$K$1</f>
        <v>206.502278645833</v>
      </c>
      <c r="L33" s="3" t="n">
        <f aca="false">F33*$K$1</f>
        <v>413.004557291667</v>
      </c>
      <c r="M33" s="3" t="n">
        <f aca="false">G33*$K$1</f>
        <v>826.009114583333</v>
      </c>
      <c r="N33" s="2" t="n">
        <f aca="false">E33*$N$1</f>
        <v>203.409830729167</v>
      </c>
      <c r="O33" s="3" t="n">
        <f aca="false">F33*$N$1</f>
        <v>406.819661458333</v>
      </c>
      <c r="P33" s="3" t="n">
        <f aca="false">G33*$N$1</f>
        <v>813.639322916667</v>
      </c>
      <c r="R33" s="7" t="str">
        <f aca="false">IF(OR(AA33&lt;2,AB33&lt;2,AC33&lt;2),"LOW","")</f>
        <v/>
      </c>
      <c r="S33" s="6" t="n">
        <f aca="false">T33/2</f>
        <v>208</v>
      </c>
      <c r="T33" s="8" t="n">
        <f aca="false">ROUNDUP(L33/8,0)*8 + 8*Q33</f>
        <v>416</v>
      </c>
      <c r="U33" s="7" t="n">
        <f aca="false">T33*2</f>
        <v>832</v>
      </c>
      <c r="W33" s="7" t="str">
        <f aca="false">IF(OR(AG33&gt;-2,AH33&gt;-2,AI33&gt;-2),"HIGH","")</f>
        <v/>
      </c>
      <c r="X33" s="6" t="n">
        <f aca="false">Y33/2</f>
        <v>200</v>
      </c>
      <c r="Y33" s="8" t="n">
        <f aca="false">ROUNDDOWN(O33/8,0)*8 + 8*V33</f>
        <v>400</v>
      </c>
      <c r="Z33" s="7" t="n">
        <f aca="false">Y33*2</f>
        <v>800</v>
      </c>
      <c r="AA33" s="2" t="n">
        <f aca="false">S33-E33</f>
        <v>4.54947916666666</v>
      </c>
      <c r="AB33" s="3" t="n">
        <f aca="false">T33-F33</f>
        <v>9.09895833333331</v>
      </c>
      <c r="AC33" s="3" t="n">
        <f aca="false">U33-G33</f>
        <v>18.1979166666666</v>
      </c>
      <c r="AD33" s="1" t="str">
        <f aca="false">DEC2HEX(S33,3)</f>
        <v>0D0</v>
      </c>
      <c r="AE33" s="1" t="str">
        <f aca="false">DEC2HEX(T33,3)</f>
        <v>1A0</v>
      </c>
      <c r="AF33" s="1" t="str">
        <f aca="false">DEC2HEX(U33,3)</f>
        <v>340</v>
      </c>
      <c r="AG33" s="2" t="n">
        <f aca="false">X33-K33</f>
        <v>-6.50227864583331</v>
      </c>
      <c r="AH33" s="3" t="n">
        <f aca="false">Y33-L33</f>
        <v>-13.0045572916666</v>
      </c>
      <c r="AI33" s="3" t="n">
        <f aca="false">Z33-M33</f>
        <v>-26.0091145833333</v>
      </c>
      <c r="AJ33" s="21" t="str">
        <f aca="false">DEC2HEX(X33,3)</f>
        <v>0C8</v>
      </c>
      <c r="AK33" s="21" t="str">
        <f aca="false">DEC2HEX(Y33,3)</f>
        <v>190</v>
      </c>
      <c r="AL33" s="21" t="str">
        <f aca="false">DEC2HEX(Z33,3)</f>
        <v>320</v>
      </c>
    </row>
    <row r="34" customFormat="false" ht="13.8" hidden="false" customHeight="false" outlineLevel="0" collapsed="false">
      <c r="A34" s="0" t="n">
        <v>33</v>
      </c>
      <c r="B34" s="1" t="str">
        <f aca="false">DEC2HEX(A34,2)</f>
        <v>21</v>
      </c>
      <c r="C34" s="1" t="str">
        <f aca="false">DEC2HEX(T34/8,2)</f>
        <v>36</v>
      </c>
      <c r="D34" s="1" t="str">
        <f aca="false">DEC2HEX(Y34/8,2)</f>
        <v>34</v>
      </c>
      <c r="E34" s="2" t="n">
        <f aca="false">$A34/128*48828.125/60</f>
        <v>209.808349609375</v>
      </c>
      <c r="F34" s="3" t="n">
        <f aca="false">$E34*2</f>
        <v>419.61669921875</v>
      </c>
      <c r="G34" s="3" t="n">
        <f aca="false">$E34*4</f>
        <v>839.2333984375</v>
      </c>
      <c r="H34" s="4" t="str">
        <f aca="false">DEC2HEX(ROUNDUP(E34,0),3)</f>
        <v>0D2</v>
      </c>
      <c r="I34" s="19" t="str">
        <f aca="false">DEC2HEX(ROUNDUP(F34,0),3)</f>
        <v>1A4</v>
      </c>
      <c r="J34" s="19" t="str">
        <f aca="false">DEC2HEX(ROUNDUP(G34,0),3)</f>
        <v>348</v>
      </c>
      <c r="K34" s="2" t="n">
        <f aca="false">E34*$K$1</f>
        <v>212.955474853516</v>
      </c>
      <c r="L34" s="3" t="n">
        <f aca="false">F34*$K$1</f>
        <v>425.910949707031</v>
      </c>
      <c r="M34" s="3" t="n">
        <f aca="false">G34*$K$1</f>
        <v>851.821899414062</v>
      </c>
      <c r="N34" s="2" t="n">
        <f aca="false">E34*$N$1</f>
        <v>209.766387939453</v>
      </c>
      <c r="O34" s="3" t="n">
        <f aca="false">F34*$N$1</f>
        <v>419.532775878906</v>
      </c>
      <c r="P34" s="3" t="n">
        <f aca="false">G34*$N$1</f>
        <v>839.065551757813</v>
      </c>
      <c r="R34" s="7" t="str">
        <f aca="false">IF(OR(AA34&lt;2,AB34&lt;2,AC34&lt;2),"LOW","")</f>
        <v/>
      </c>
      <c r="S34" s="6" t="n">
        <f aca="false">T34/2</f>
        <v>216</v>
      </c>
      <c r="T34" s="8" t="n">
        <f aca="false">ROUNDUP(L34/8,0)*8 + 8*Q34</f>
        <v>432</v>
      </c>
      <c r="U34" s="7" t="n">
        <f aca="false">T34*2</f>
        <v>864</v>
      </c>
      <c r="W34" s="7" t="str">
        <f aca="false">IF(OR(AG34&gt;-2,AH34&gt;-2,AI34&gt;-2),"HIGH","")</f>
        <v/>
      </c>
      <c r="X34" s="6" t="n">
        <f aca="false">Y34/2</f>
        <v>208</v>
      </c>
      <c r="Y34" s="8" t="n">
        <f aca="false">ROUNDDOWN(O34/8,0)*8 + 8*V34</f>
        <v>416</v>
      </c>
      <c r="Z34" s="7" t="n">
        <f aca="false">Y34*2</f>
        <v>832</v>
      </c>
      <c r="AA34" s="2" t="n">
        <f aca="false">S34-E34</f>
        <v>6.191650390625</v>
      </c>
      <c r="AB34" s="3" t="n">
        <f aca="false">T34-F34</f>
        <v>12.38330078125</v>
      </c>
      <c r="AC34" s="3" t="n">
        <f aca="false">U34-G34</f>
        <v>24.7666015625</v>
      </c>
      <c r="AD34" s="1" t="str">
        <f aca="false">DEC2HEX(S34,3)</f>
        <v>0D8</v>
      </c>
      <c r="AE34" s="1" t="str">
        <f aca="false">DEC2HEX(T34,3)</f>
        <v>1B0</v>
      </c>
      <c r="AF34" s="1" t="str">
        <f aca="false">DEC2HEX(U34,3)</f>
        <v>360</v>
      </c>
      <c r="AG34" s="2" t="n">
        <f aca="false">X34-K34</f>
        <v>-4.9554748535156</v>
      </c>
      <c r="AH34" s="3" t="n">
        <f aca="false">Y34-L34</f>
        <v>-9.91094970703119</v>
      </c>
      <c r="AI34" s="3" t="n">
        <f aca="false">Z34-M34</f>
        <v>-19.8218994140624</v>
      </c>
      <c r="AJ34" s="21" t="str">
        <f aca="false">DEC2HEX(X34,3)</f>
        <v>0D0</v>
      </c>
      <c r="AK34" s="21" t="str">
        <f aca="false">DEC2HEX(Y34,3)</f>
        <v>1A0</v>
      </c>
      <c r="AL34" s="21" t="str">
        <f aca="false">DEC2HEX(Z34,3)</f>
        <v>340</v>
      </c>
    </row>
    <row r="35" customFormat="false" ht="13.8" hidden="false" customHeight="false" outlineLevel="0" collapsed="false">
      <c r="A35" s="0" t="n">
        <v>34</v>
      </c>
      <c r="B35" s="1" t="str">
        <f aca="false">DEC2HEX(A35,2)</f>
        <v>22</v>
      </c>
      <c r="C35" s="1" t="str">
        <f aca="false">DEC2HEX(T35/8,2)</f>
        <v>37</v>
      </c>
      <c r="D35" s="1" t="str">
        <f aca="false">DEC2HEX(Y35/8,2)</f>
        <v>36</v>
      </c>
      <c r="E35" s="2" t="n">
        <f aca="false">$A35/128*48828.125/60</f>
        <v>216.166178385417</v>
      </c>
      <c r="F35" s="3" t="n">
        <f aca="false">$E35*2</f>
        <v>432.332356770833</v>
      </c>
      <c r="G35" s="3" t="n">
        <f aca="false">$E35*4</f>
        <v>864.664713541667</v>
      </c>
      <c r="H35" s="4" t="str">
        <f aca="false">DEC2HEX(ROUNDUP(E35,0),3)</f>
        <v>0D9</v>
      </c>
      <c r="I35" s="19" t="str">
        <f aca="false">DEC2HEX(ROUNDUP(F35,0),3)</f>
        <v>1B1</v>
      </c>
      <c r="J35" s="19" t="str">
        <f aca="false">DEC2HEX(ROUNDUP(G35,0),3)</f>
        <v>361</v>
      </c>
      <c r="K35" s="2" t="n">
        <f aca="false">E35*$K$1</f>
        <v>219.408671061198</v>
      </c>
      <c r="L35" s="3" t="n">
        <f aca="false">F35*$K$1</f>
        <v>438.817342122396</v>
      </c>
      <c r="M35" s="3" t="n">
        <f aca="false">G35*$K$1</f>
        <v>877.634684244791</v>
      </c>
      <c r="N35" s="2" t="n">
        <f aca="false">E35*$N$1</f>
        <v>216.12294514974</v>
      </c>
      <c r="O35" s="3" t="n">
        <f aca="false">F35*$N$1</f>
        <v>432.245890299479</v>
      </c>
      <c r="P35" s="3" t="n">
        <f aca="false">G35*$N$1</f>
        <v>864.491780598958</v>
      </c>
      <c r="R35" s="7" t="str">
        <f aca="false">IF(OR(AA35&lt;2,AB35&lt;2,AC35&lt;2),"LOW","")</f>
        <v/>
      </c>
      <c r="S35" s="6" t="n">
        <f aca="false">T35/2</f>
        <v>220</v>
      </c>
      <c r="T35" s="8" t="n">
        <f aca="false">ROUNDUP(L35/8,0)*8 + 8*Q35</f>
        <v>440</v>
      </c>
      <c r="U35" s="7" t="n">
        <f aca="false">T35*2</f>
        <v>880</v>
      </c>
      <c r="W35" s="7" t="str">
        <f aca="false">IF(OR(AG35&gt;-2,AH35&gt;-2,AI35&gt;-2),"HIGH","")</f>
        <v/>
      </c>
      <c r="X35" s="6" t="n">
        <f aca="false">Y35/2</f>
        <v>216</v>
      </c>
      <c r="Y35" s="8" t="n">
        <f aca="false">ROUNDDOWN(O35/8,0)*8 + 8*V35</f>
        <v>432</v>
      </c>
      <c r="Z35" s="7" t="n">
        <f aca="false">Y35*2</f>
        <v>864</v>
      </c>
      <c r="AA35" s="2" t="n">
        <f aca="false">S35-E35</f>
        <v>3.83382161458334</v>
      </c>
      <c r="AB35" s="3" t="n">
        <f aca="false">T35-F35</f>
        <v>7.66764322916669</v>
      </c>
      <c r="AC35" s="3" t="n">
        <f aca="false">U35-G35</f>
        <v>15.3352864583334</v>
      </c>
      <c r="AD35" s="1" t="str">
        <f aca="false">DEC2HEX(S35,3)</f>
        <v>0DC</v>
      </c>
      <c r="AE35" s="1" t="str">
        <f aca="false">DEC2HEX(T35,3)</f>
        <v>1B8</v>
      </c>
      <c r="AF35" s="1" t="str">
        <f aca="false">DEC2HEX(U35,3)</f>
        <v>370</v>
      </c>
      <c r="AG35" s="2" t="n">
        <f aca="false">X35-K35</f>
        <v>-3.40867106119788</v>
      </c>
      <c r="AH35" s="3" t="n">
        <f aca="false">Y35-L35</f>
        <v>-6.81734212239576</v>
      </c>
      <c r="AI35" s="3" t="n">
        <f aca="false">Z35-M35</f>
        <v>-13.6346842447915</v>
      </c>
      <c r="AJ35" s="21" t="str">
        <f aca="false">DEC2HEX(X35,3)</f>
        <v>0D8</v>
      </c>
      <c r="AK35" s="21" t="str">
        <f aca="false">DEC2HEX(Y35,3)</f>
        <v>1B0</v>
      </c>
      <c r="AL35" s="21" t="str">
        <f aca="false">DEC2HEX(Z35,3)</f>
        <v>360</v>
      </c>
    </row>
    <row r="36" customFormat="false" ht="13.8" hidden="false" customHeight="false" outlineLevel="0" collapsed="false">
      <c r="A36" s="0" t="n">
        <v>35</v>
      </c>
      <c r="B36" s="1" t="str">
        <f aca="false">DEC2HEX(A36,2)</f>
        <v>23</v>
      </c>
      <c r="C36" s="1" t="str">
        <f aca="false">DEC2HEX(T36/8,2)</f>
        <v>39</v>
      </c>
      <c r="D36" s="1" t="str">
        <f aca="false">DEC2HEX(Y36/8,2)</f>
        <v>37</v>
      </c>
      <c r="E36" s="2" t="n">
        <f aca="false">$A36/128*48828.125/60</f>
        <v>222.524007161458</v>
      </c>
      <c r="F36" s="3" t="n">
        <f aca="false">$E36*2</f>
        <v>445.048014322917</v>
      </c>
      <c r="G36" s="3" t="n">
        <f aca="false">$E36*4</f>
        <v>890.096028645833</v>
      </c>
      <c r="H36" s="4" t="str">
        <f aca="false">DEC2HEX(ROUNDUP(E36,0),3)</f>
        <v>0DF</v>
      </c>
      <c r="I36" s="19" t="str">
        <f aca="false">DEC2HEX(ROUNDUP(F36,0),3)</f>
        <v>1BE</v>
      </c>
      <c r="J36" s="19" t="str">
        <f aca="false">DEC2HEX(ROUNDUP(G36,0),3)</f>
        <v>37B</v>
      </c>
      <c r="K36" s="2" t="n">
        <f aca="false">E36*$K$1</f>
        <v>225.86186726888</v>
      </c>
      <c r="L36" s="3" t="n">
        <f aca="false">F36*$K$1</f>
        <v>451.72373453776</v>
      </c>
      <c r="M36" s="3" t="n">
        <f aca="false">G36*$K$1</f>
        <v>903.447469075521</v>
      </c>
      <c r="N36" s="2" t="n">
        <f aca="false">E36*$N$1</f>
        <v>222.479502360026</v>
      </c>
      <c r="O36" s="3" t="n">
        <f aca="false">F36*$N$1</f>
        <v>444.959004720052</v>
      </c>
      <c r="P36" s="3" t="n">
        <f aca="false">G36*$N$1</f>
        <v>889.918009440104</v>
      </c>
      <c r="R36" s="7" t="str">
        <f aca="false">IF(OR(AA36&lt;2,AB36&lt;2,AC36&lt;2),"LOW","")</f>
        <v/>
      </c>
      <c r="S36" s="6" t="n">
        <f aca="false">T36/2</f>
        <v>228</v>
      </c>
      <c r="T36" s="8" t="n">
        <f aca="false">ROUNDUP(L36/8,0)*8 + 8*Q36</f>
        <v>456</v>
      </c>
      <c r="U36" s="7" t="n">
        <f aca="false">T36*2</f>
        <v>912</v>
      </c>
      <c r="W36" s="7" t="str">
        <f aca="false">IF(OR(AG36&gt;-2,AH36&gt;-2,AI36&gt;-2),"HIGH","")</f>
        <v/>
      </c>
      <c r="X36" s="6" t="n">
        <f aca="false">Y36/2</f>
        <v>220</v>
      </c>
      <c r="Y36" s="8" t="n">
        <f aca="false">ROUNDDOWN(O36/8,0)*8 + 8*V36</f>
        <v>440</v>
      </c>
      <c r="Z36" s="7" t="n">
        <f aca="false">Y36*2</f>
        <v>880</v>
      </c>
      <c r="AA36" s="2" t="n">
        <f aca="false">S36-E36</f>
        <v>5.47599283854166</v>
      </c>
      <c r="AB36" s="3" t="n">
        <f aca="false">T36-F36</f>
        <v>10.9519856770833</v>
      </c>
      <c r="AC36" s="3" t="n">
        <f aca="false">U36-G36</f>
        <v>21.9039713541666</v>
      </c>
      <c r="AD36" s="1" t="str">
        <f aca="false">DEC2HEX(S36,3)</f>
        <v>0E4</v>
      </c>
      <c r="AE36" s="1" t="str">
        <f aca="false">DEC2HEX(T36,3)</f>
        <v>1C8</v>
      </c>
      <c r="AF36" s="1" t="str">
        <f aca="false">DEC2HEX(U36,3)</f>
        <v>390</v>
      </c>
      <c r="AG36" s="2" t="n">
        <f aca="false">X36-K36</f>
        <v>-5.86186726888019</v>
      </c>
      <c r="AH36" s="3" t="n">
        <f aca="false">Y36-L36</f>
        <v>-11.7237345377604</v>
      </c>
      <c r="AI36" s="3" t="n">
        <f aca="false">Z36-M36</f>
        <v>-23.4474690755208</v>
      </c>
      <c r="AJ36" s="21" t="str">
        <f aca="false">DEC2HEX(X36,3)</f>
        <v>0DC</v>
      </c>
      <c r="AK36" s="21" t="str">
        <f aca="false">DEC2HEX(Y36,3)</f>
        <v>1B8</v>
      </c>
      <c r="AL36" s="21" t="str">
        <f aca="false">DEC2HEX(Z36,3)</f>
        <v>370</v>
      </c>
    </row>
    <row r="37" customFormat="false" ht="13.8" hidden="false" customHeight="false" outlineLevel="0" collapsed="false">
      <c r="A37" s="0" t="n">
        <v>36</v>
      </c>
      <c r="B37" s="1" t="str">
        <f aca="false">DEC2HEX(A37,2)</f>
        <v>24</v>
      </c>
      <c r="C37" s="1" t="str">
        <f aca="false">DEC2HEX(T37/8,2)</f>
        <v>3B</v>
      </c>
      <c r="D37" s="1" t="str">
        <f aca="false">DEC2HEX(Y37/8,2)</f>
        <v>39</v>
      </c>
      <c r="E37" s="2" t="n">
        <f aca="false">$A37/128*48828.125/60</f>
        <v>228.8818359375</v>
      </c>
      <c r="F37" s="3" t="n">
        <f aca="false">$E37*2</f>
        <v>457.763671875</v>
      </c>
      <c r="G37" s="3" t="n">
        <f aca="false">$E37*4</f>
        <v>915.52734375</v>
      </c>
      <c r="H37" s="4" t="str">
        <f aca="false">DEC2HEX(ROUNDUP(E37,0),3)</f>
        <v>0E5</v>
      </c>
      <c r="I37" s="19" t="str">
        <f aca="false">DEC2HEX(ROUNDUP(F37,0),3)</f>
        <v>1CA</v>
      </c>
      <c r="J37" s="19" t="str">
        <f aca="false">DEC2HEX(ROUNDUP(G37,0),3)</f>
        <v>394</v>
      </c>
      <c r="K37" s="2" t="n">
        <f aca="false">E37*$K$1</f>
        <v>232.315063476562</v>
      </c>
      <c r="L37" s="3" t="n">
        <f aca="false">F37*$K$1</f>
        <v>464.630126953125</v>
      </c>
      <c r="M37" s="3" t="n">
        <f aca="false">G37*$K$1</f>
        <v>929.26025390625</v>
      </c>
      <c r="N37" s="2" t="n">
        <f aca="false">E37*$N$1</f>
        <v>228.836059570312</v>
      </c>
      <c r="O37" s="3" t="n">
        <f aca="false">F37*$N$1</f>
        <v>457.672119140625</v>
      </c>
      <c r="P37" s="3" t="n">
        <f aca="false">G37*$N$1</f>
        <v>915.34423828125</v>
      </c>
      <c r="R37" s="7" t="str">
        <f aca="false">IF(OR(AA37&lt;2,AB37&lt;2,AC37&lt;2),"LOW","")</f>
        <v/>
      </c>
      <c r="S37" s="6" t="n">
        <f aca="false">T37/2</f>
        <v>236</v>
      </c>
      <c r="T37" s="8" t="n">
        <f aca="false">ROUNDUP(L37/8,0)*8 + 8*Q37</f>
        <v>472</v>
      </c>
      <c r="U37" s="7" t="n">
        <f aca="false">T37*2</f>
        <v>944</v>
      </c>
      <c r="W37" s="7" t="str">
        <f aca="false">IF(OR(AG37&gt;-2,AH37&gt;-2,AI37&gt;-2),"HIGH","")</f>
        <v/>
      </c>
      <c r="X37" s="6" t="n">
        <f aca="false">Y37/2</f>
        <v>228</v>
      </c>
      <c r="Y37" s="8" t="n">
        <f aca="false">ROUNDDOWN(O37/8,0)*8 + 8*V37</f>
        <v>456</v>
      </c>
      <c r="Z37" s="7" t="n">
        <f aca="false">Y37*2</f>
        <v>912</v>
      </c>
      <c r="AA37" s="2" t="n">
        <f aca="false">S37-E37</f>
        <v>7.1181640625</v>
      </c>
      <c r="AB37" s="3" t="n">
        <f aca="false">T37-F37</f>
        <v>14.236328125</v>
      </c>
      <c r="AC37" s="3" t="n">
        <f aca="false">U37-G37</f>
        <v>28.47265625</v>
      </c>
      <c r="AD37" s="1" t="str">
        <f aca="false">DEC2HEX(S37,3)</f>
        <v>0EC</v>
      </c>
      <c r="AE37" s="1" t="str">
        <f aca="false">DEC2HEX(T37,3)</f>
        <v>1D8</v>
      </c>
      <c r="AF37" s="1" t="str">
        <f aca="false">DEC2HEX(U37,3)</f>
        <v>3B0</v>
      </c>
      <c r="AG37" s="2" t="n">
        <f aca="false">X37-K37</f>
        <v>-4.31506347656247</v>
      </c>
      <c r="AH37" s="3" t="n">
        <f aca="false">Y37-L37</f>
        <v>-8.63012695312494</v>
      </c>
      <c r="AI37" s="3" t="n">
        <f aca="false">Z37-M37</f>
        <v>-17.2602539062499</v>
      </c>
      <c r="AJ37" s="21" t="str">
        <f aca="false">DEC2HEX(X37,3)</f>
        <v>0E4</v>
      </c>
      <c r="AK37" s="21" t="str">
        <f aca="false">DEC2HEX(Y37,3)</f>
        <v>1C8</v>
      </c>
      <c r="AL37" s="21" t="str">
        <f aca="false">DEC2HEX(Z37,3)</f>
        <v>390</v>
      </c>
    </row>
    <row r="38" customFormat="false" ht="13.8" hidden="false" customHeight="false" outlineLevel="0" collapsed="false">
      <c r="A38" s="0" t="n">
        <v>37</v>
      </c>
      <c r="B38" s="1" t="str">
        <f aca="false">DEC2HEX(A38,2)</f>
        <v>25</v>
      </c>
      <c r="C38" s="1" t="str">
        <f aca="false">DEC2HEX(T38/8,2)</f>
        <v>3C</v>
      </c>
      <c r="D38" s="1" t="str">
        <f aca="false">DEC2HEX(Y38/8,2)</f>
        <v>3A</v>
      </c>
      <c r="E38" s="2" t="n">
        <f aca="false">$A38/128*48828.125/60</f>
        <v>235.239664713542</v>
      </c>
      <c r="F38" s="3" t="n">
        <f aca="false">$E38*2</f>
        <v>470.479329427083</v>
      </c>
      <c r="G38" s="3" t="n">
        <f aca="false">$E38*4</f>
        <v>940.958658854167</v>
      </c>
      <c r="H38" s="4" t="str">
        <f aca="false">DEC2HEX(ROUNDUP(E38,0),3)</f>
        <v>0EC</v>
      </c>
      <c r="I38" s="19" t="str">
        <f aca="false">DEC2HEX(ROUNDUP(F38,0),3)</f>
        <v>1D7</v>
      </c>
      <c r="J38" s="19" t="str">
        <f aca="false">DEC2HEX(ROUNDUP(G38,0),3)</f>
        <v>3AD</v>
      </c>
      <c r="K38" s="2" t="n">
        <f aca="false">E38*$K$1</f>
        <v>238.768259684245</v>
      </c>
      <c r="L38" s="3" t="n">
        <f aca="false">F38*$K$1</f>
        <v>477.536519368489</v>
      </c>
      <c r="M38" s="3" t="n">
        <f aca="false">G38*$K$1</f>
        <v>955.073038736979</v>
      </c>
      <c r="N38" s="2" t="n">
        <f aca="false">E38*$N$1</f>
        <v>235.192616780599</v>
      </c>
      <c r="O38" s="3" t="n">
        <f aca="false">F38*$N$1</f>
        <v>470.385233561198</v>
      </c>
      <c r="P38" s="3" t="n">
        <f aca="false">G38*$N$1</f>
        <v>940.770467122396</v>
      </c>
      <c r="R38" s="7" t="str">
        <f aca="false">IF(OR(AA38&lt;2,AB38&lt;2,AC38&lt;2),"LOW","")</f>
        <v/>
      </c>
      <c r="S38" s="6" t="n">
        <f aca="false">T38/2</f>
        <v>240</v>
      </c>
      <c r="T38" s="8" t="n">
        <f aca="false">ROUNDUP(L38/8,0)*8 + 8*Q38</f>
        <v>480</v>
      </c>
      <c r="U38" s="7" t="n">
        <f aca="false">T38*2</f>
        <v>960</v>
      </c>
      <c r="W38" s="7" t="str">
        <f aca="false">IF(OR(AG38&gt;-2,AH38&gt;-2,AI38&gt;-2),"HIGH","")</f>
        <v/>
      </c>
      <c r="X38" s="6" t="n">
        <f aca="false">Y38/2</f>
        <v>232</v>
      </c>
      <c r="Y38" s="8" t="n">
        <f aca="false">ROUNDDOWN(O38/8,0)*8 + 8*V38</f>
        <v>464</v>
      </c>
      <c r="Z38" s="7" t="n">
        <f aca="false">Y38*2</f>
        <v>928</v>
      </c>
      <c r="AA38" s="2" t="n">
        <f aca="false">S38-E38</f>
        <v>4.76033528645834</v>
      </c>
      <c r="AB38" s="3" t="n">
        <f aca="false">T38-F38</f>
        <v>9.52067057291669</v>
      </c>
      <c r="AC38" s="3" t="n">
        <f aca="false">U38-G38</f>
        <v>19.0413411458334</v>
      </c>
      <c r="AD38" s="1" t="str">
        <f aca="false">DEC2HEX(S38,3)</f>
        <v>0F0</v>
      </c>
      <c r="AE38" s="1" t="str">
        <f aca="false">DEC2HEX(T38,3)</f>
        <v>1E0</v>
      </c>
      <c r="AF38" s="1" t="str">
        <f aca="false">DEC2HEX(U38,3)</f>
        <v>3C0</v>
      </c>
      <c r="AG38" s="2" t="n">
        <f aca="false">X38-K38</f>
        <v>-6.76825968424475</v>
      </c>
      <c r="AH38" s="3" t="n">
        <f aca="false">Y38-L38</f>
        <v>-13.5365193684895</v>
      </c>
      <c r="AI38" s="3" t="n">
        <f aca="false">Z38-M38</f>
        <v>-27.073038736979</v>
      </c>
      <c r="AJ38" s="21" t="str">
        <f aca="false">DEC2HEX(X38,3)</f>
        <v>0E8</v>
      </c>
      <c r="AK38" s="21" t="str">
        <f aca="false">DEC2HEX(Y38,3)</f>
        <v>1D0</v>
      </c>
      <c r="AL38" s="21" t="str">
        <f aca="false">DEC2HEX(Z38,3)</f>
        <v>3A0</v>
      </c>
    </row>
    <row r="39" customFormat="false" ht="13.8" hidden="false" customHeight="false" outlineLevel="0" collapsed="false">
      <c r="A39" s="0" t="n">
        <v>38</v>
      </c>
      <c r="B39" s="1" t="str">
        <f aca="false">DEC2HEX(A39,2)</f>
        <v>26</v>
      </c>
      <c r="C39" s="1" t="str">
        <f aca="false">DEC2HEX(T39/8,2)</f>
        <v>3E</v>
      </c>
      <c r="D39" s="1" t="str">
        <f aca="false">DEC2HEX(Y39/8,2)</f>
        <v>3C</v>
      </c>
      <c r="E39" s="2" t="n">
        <f aca="false">$A39/128*48828.125/60</f>
        <v>241.597493489583</v>
      </c>
      <c r="F39" s="3" t="n">
        <f aca="false">$E39*2</f>
        <v>483.194986979167</v>
      </c>
      <c r="G39" s="3" t="n">
        <f aca="false">$E39*4</f>
        <v>966.389973958333</v>
      </c>
      <c r="H39" s="4" t="str">
        <f aca="false">DEC2HEX(ROUNDUP(E39,0),3)</f>
        <v>0F2</v>
      </c>
      <c r="I39" s="19" t="str">
        <f aca="false">DEC2HEX(ROUNDUP(F39,0),3)</f>
        <v>1E4</v>
      </c>
      <c r="J39" s="19" t="str">
        <f aca="false">DEC2HEX(ROUNDUP(G39,0),3)</f>
        <v>3C7</v>
      </c>
      <c r="K39" s="2" t="n">
        <f aca="false">E39*$K$1</f>
        <v>245.221455891927</v>
      </c>
      <c r="L39" s="3" t="n">
        <f aca="false">F39*$K$1</f>
        <v>490.442911783854</v>
      </c>
      <c r="M39" s="3" t="n">
        <f aca="false">G39*$K$1</f>
        <v>980.885823567708</v>
      </c>
      <c r="N39" s="2" t="n">
        <f aca="false">E39*$N$1</f>
        <v>241.549173990885</v>
      </c>
      <c r="O39" s="3" t="n">
        <f aca="false">F39*$N$1</f>
        <v>483.098347981771</v>
      </c>
      <c r="P39" s="3" t="n">
        <f aca="false">G39*$N$1</f>
        <v>966.196695963542</v>
      </c>
      <c r="R39" s="7" t="str">
        <f aca="false">IF(OR(AA39&lt;2,AB39&lt;2,AC39&lt;2),"LOW","")</f>
        <v/>
      </c>
      <c r="S39" s="6" t="n">
        <f aca="false">T39/2</f>
        <v>248</v>
      </c>
      <c r="T39" s="8" t="n">
        <f aca="false">ROUNDUP(L39/8,0)*8 + 8*Q39</f>
        <v>496</v>
      </c>
      <c r="U39" s="7" t="n">
        <f aca="false">T39*2</f>
        <v>992</v>
      </c>
      <c r="W39" s="7" t="str">
        <f aca="false">IF(OR(AG39&gt;-2,AH39&gt;-2,AI39&gt;-2),"HIGH","")</f>
        <v/>
      </c>
      <c r="X39" s="6" t="n">
        <f aca="false">Y39/2</f>
        <v>240</v>
      </c>
      <c r="Y39" s="8" t="n">
        <f aca="false">ROUNDDOWN(O39/8,0)*8 + 8*V39</f>
        <v>480</v>
      </c>
      <c r="Z39" s="7" t="n">
        <f aca="false">Y39*2</f>
        <v>960</v>
      </c>
      <c r="AA39" s="2" t="n">
        <f aca="false">S39-E39</f>
        <v>6.40250651041666</v>
      </c>
      <c r="AB39" s="3" t="n">
        <f aca="false">T39-F39</f>
        <v>12.8050130208333</v>
      </c>
      <c r="AC39" s="3" t="n">
        <f aca="false">U39-G39</f>
        <v>25.6100260416666</v>
      </c>
      <c r="AD39" s="1" t="str">
        <f aca="false">DEC2HEX(S39,3)</f>
        <v>0F8</v>
      </c>
      <c r="AE39" s="1" t="str">
        <f aca="false">DEC2HEX(T39,3)</f>
        <v>1F0</v>
      </c>
      <c r="AF39" s="1" t="str">
        <f aca="false">DEC2HEX(U39,3)</f>
        <v>3E0</v>
      </c>
      <c r="AG39" s="2" t="n">
        <f aca="false">X39-K39</f>
        <v>-5.22145589192706</v>
      </c>
      <c r="AH39" s="3" t="n">
        <f aca="false">Y39-L39</f>
        <v>-10.4429117838541</v>
      </c>
      <c r="AI39" s="3" t="n">
        <f aca="false">Z39-M39</f>
        <v>-20.8858235677083</v>
      </c>
      <c r="AJ39" s="21" t="str">
        <f aca="false">DEC2HEX(X39,3)</f>
        <v>0F0</v>
      </c>
      <c r="AK39" s="21" t="str">
        <f aca="false">DEC2HEX(Y39,3)</f>
        <v>1E0</v>
      </c>
      <c r="AL39" s="21" t="str">
        <f aca="false">DEC2HEX(Z39,3)</f>
        <v>3C0</v>
      </c>
    </row>
    <row r="40" customFormat="false" ht="13.8" hidden="false" customHeight="false" outlineLevel="0" collapsed="false">
      <c r="A40" s="0" t="n">
        <v>39</v>
      </c>
      <c r="B40" s="1" t="str">
        <f aca="false">DEC2HEX(A40,2)</f>
        <v>27</v>
      </c>
      <c r="C40" s="1" t="str">
        <f aca="false">DEC2HEX(T40/8,2)</f>
        <v>3F</v>
      </c>
      <c r="D40" s="1" t="str">
        <f aca="false">DEC2HEX(Y40/8,2)</f>
        <v>3D</v>
      </c>
      <c r="E40" s="2" t="n">
        <f aca="false">$A40/128*48828.125/60</f>
        <v>247.955322265625</v>
      </c>
      <c r="F40" s="3" t="n">
        <f aca="false">$E40*2</f>
        <v>495.91064453125</v>
      </c>
      <c r="G40" s="3" t="n">
        <f aca="false">$E40*4</f>
        <v>991.8212890625</v>
      </c>
      <c r="H40" s="4" t="str">
        <f aca="false">DEC2HEX(ROUNDUP(E40,0),3)</f>
        <v>0F8</v>
      </c>
      <c r="I40" s="19" t="str">
        <f aca="false">DEC2HEX(ROUNDUP(F40,0),3)</f>
        <v>1F0</v>
      </c>
      <c r="J40" s="19" t="str">
        <f aca="false">DEC2HEX(ROUNDUP(G40,0),3)</f>
        <v>3E0</v>
      </c>
      <c r="K40" s="2" t="n">
        <f aca="false">E40*$K$1</f>
        <v>251.674652099609</v>
      </c>
      <c r="L40" s="3" t="n">
        <f aca="false">F40*$K$1</f>
        <v>503.349304199219</v>
      </c>
      <c r="M40" s="3" t="n">
        <f aca="false">G40*$K$1</f>
        <v>1006.69860839844</v>
      </c>
      <c r="N40" s="2" t="n">
        <f aca="false">E40*$N$1</f>
        <v>247.905731201172</v>
      </c>
      <c r="O40" s="3" t="n">
        <f aca="false">F40*$N$1</f>
        <v>495.811462402344</v>
      </c>
      <c r="P40" s="3" t="n">
        <f aca="false">G40*$N$1</f>
        <v>991.622924804688</v>
      </c>
      <c r="R40" s="7" t="str">
        <f aca="false">IF(OR(AA40&lt;2,AB40&lt;2,AC40&lt;2),"LOW","")</f>
        <v/>
      </c>
      <c r="S40" s="6" t="n">
        <f aca="false">T40/2</f>
        <v>252</v>
      </c>
      <c r="T40" s="8" t="n">
        <f aca="false">ROUNDUP(L40/8,0)*8 + 8*Q40</f>
        <v>504</v>
      </c>
      <c r="U40" s="7" t="n">
        <f aca="false">T40*2</f>
        <v>1008</v>
      </c>
      <c r="W40" s="7" t="str">
        <f aca="false">IF(OR(AG40&gt;-2,AH40&gt;-2,AI40&gt;-2),"HIGH","")</f>
        <v/>
      </c>
      <c r="X40" s="6" t="n">
        <f aca="false">Y40/2</f>
        <v>244</v>
      </c>
      <c r="Y40" s="8" t="n">
        <f aca="false">ROUNDDOWN(O40/8,0)*8 + 8*V40</f>
        <v>488</v>
      </c>
      <c r="Z40" s="7" t="n">
        <f aca="false">Y40*2</f>
        <v>976</v>
      </c>
      <c r="AA40" s="2" t="n">
        <f aca="false">S40-E40</f>
        <v>4.044677734375</v>
      </c>
      <c r="AB40" s="3" t="n">
        <f aca="false">T40-F40</f>
        <v>8.08935546875</v>
      </c>
      <c r="AC40" s="3" t="n">
        <f aca="false">U40-G40</f>
        <v>16.1787109375</v>
      </c>
      <c r="AD40" s="1" t="str">
        <f aca="false">DEC2HEX(S40,3)</f>
        <v>0FC</v>
      </c>
      <c r="AE40" s="1" t="str">
        <f aca="false">DEC2HEX(T40,3)</f>
        <v>1F8</v>
      </c>
      <c r="AF40" s="1" t="str">
        <f aca="false">DEC2HEX(U40,3)</f>
        <v>3F0</v>
      </c>
      <c r="AG40" s="2" t="n">
        <f aca="false">X40-K40</f>
        <v>-7.67465209960935</v>
      </c>
      <c r="AH40" s="3" t="n">
        <f aca="false">Y40-L40</f>
        <v>-15.3493041992187</v>
      </c>
      <c r="AI40" s="3" t="n">
        <f aca="false">Z40-M40</f>
        <v>-30.6986083984374</v>
      </c>
      <c r="AJ40" s="21" t="str">
        <f aca="false">DEC2HEX(X40,3)</f>
        <v>0F4</v>
      </c>
      <c r="AK40" s="21" t="str">
        <f aca="false">DEC2HEX(Y40,3)</f>
        <v>1E8</v>
      </c>
      <c r="AL40" s="21" t="str">
        <f aca="false">DEC2HEX(Z40,3)</f>
        <v>3D0</v>
      </c>
    </row>
    <row r="41" customFormat="false" ht="13.8" hidden="false" customHeight="false" outlineLevel="0" collapsed="false">
      <c r="A41" s="0" t="n">
        <v>40</v>
      </c>
      <c r="B41" s="1" t="str">
        <f aca="false">DEC2HEX(A41,2)</f>
        <v>28</v>
      </c>
      <c r="C41" s="1" t="str">
        <f aca="false">DEC2HEX(T41/8,2)</f>
        <v>41</v>
      </c>
      <c r="D41" s="1" t="str">
        <f aca="false">DEC2HEX(Y41/8,2)</f>
        <v>3F</v>
      </c>
      <c r="E41" s="2" t="n">
        <f aca="false">$A41/128*48828.125/60</f>
        <v>254.313151041667</v>
      </c>
      <c r="F41" s="3" t="n">
        <f aca="false">$E41*2</f>
        <v>508.626302083333</v>
      </c>
      <c r="G41" s="3" t="n">
        <f aca="false">$E41*4</f>
        <v>1017.25260416667</v>
      </c>
      <c r="H41" s="4" t="str">
        <f aca="false">DEC2HEX(ROUNDUP(E41,0),3)</f>
        <v>0FF</v>
      </c>
      <c r="I41" s="19" t="str">
        <f aca="false">DEC2HEX(ROUNDUP(F41,0),3)</f>
        <v>1FD</v>
      </c>
      <c r="J41" s="19" t="str">
        <f aca="false">DEC2HEX(ROUNDUP(G41,0),3)</f>
        <v>3FA</v>
      </c>
      <c r="K41" s="2" t="n">
        <f aca="false">E41*$K$1</f>
        <v>258.127848307292</v>
      </c>
      <c r="L41" s="3" t="n">
        <f aca="false">F41*$K$1</f>
        <v>516.255696614583</v>
      </c>
      <c r="M41" s="3" t="n">
        <f aca="false">G41*$K$1</f>
        <v>1032.51139322917</v>
      </c>
      <c r="N41" s="2" t="n">
        <f aca="false">E41*$N$1</f>
        <v>254.262288411458</v>
      </c>
      <c r="O41" s="3" t="n">
        <f aca="false">F41*$N$1</f>
        <v>508.524576822917</v>
      </c>
      <c r="P41" s="3" t="n">
        <f aca="false">G41*$N$1</f>
        <v>1017.04915364583</v>
      </c>
      <c r="R41" s="7" t="str">
        <f aca="false">IF(OR(AA41&lt;2,AB41&lt;2,AC41&lt;2),"LOW","")</f>
        <v/>
      </c>
      <c r="S41" s="6" t="n">
        <f aca="false">T41/2</f>
        <v>260</v>
      </c>
      <c r="T41" s="8" t="n">
        <f aca="false">ROUNDUP(L41/8,0)*8 + 8*Q41</f>
        <v>520</v>
      </c>
      <c r="U41" s="7" t="n">
        <f aca="false">T41*2</f>
        <v>1040</v>
      </c>
      <c r="W41" s="7" t="str">
        <f aca="false">IF(OR(AG41&gt;-2,AH41&gt;-2,AI41&gt;-2),"HIGH","")</f>
        <v/>
      </c>
      <c r="X41" s="6" t="n">
        <f aca="false">Y41/2</f>
        <v>252</v>
      </c>
      <c r="Y41" s="8" t="n">
        <f aca="false">ROUNDDOWN(O41/8,0)*8 + 8*V41</f>
        <v>504</v>
      </c>
      <c r="Z41" s="7" t="n">
        <f aca="false">Y41*2</f>
        <v>1008</v>
      </c>
      <c r="AA41" s="2" t="n">
        <f aca="false">S41-E41</f>
        <v>5.68684895833334</v>
      </c>
      <c r="AB41" s="3" t="n">
        <f aca="false">T41-F41</f>
        <v>11.3736979166667</v>
      </c>
      <c r="AC41" s="3" t="n">
        <f aca="false">U41-G41</f>
        <v>22.7473958333334</v>
      </c>
      <c r="AD41" s="1" t="str">
        <f aca="false">DEC2HEX(S41,3)</f>
        <v>104</v>
      </c>
      <c r="AE41" s="1" t="str">
        <f aca="false">DEC2HEX(T41,3)</f>
        <v>208</v>
      </c>
      <c r="AF41" s="1" t="str">
        <f aca="false">DEC2HEX(U41,3)</f>
        <v>410</v>
      </c>
      <c r="AG41" s="2" t="n">
        <f aca="false">X41-K41</f>
        <v>-6.12784830729163</v>
      </c>
      <c r="AH41" s="3" t="n">
        <f aca="false">Y41-L41</f>
        <v>-12.2556966145833</v>
      </c>
      <c r="AI41" s="3" t="n">
        <f aca="false">Z41-M41</f>
        <v>-24.5113932291665</v>
      </c>
      <c r="AJ41" s="21" t="str">
        <f aca="false">DEC2HEX(X41,3)</f>
        <v>0FC</v>
      </c>
      <c r="AK41" s="21" t="str">
        <f aca="false">DEC2HEX(Y41,3)</f>
        <v>1F8</v>
      </c>
      <c r="AL41" s="21" t="str">
        <f aca="false">DEC2HEX(Z41,3)</f>
        <v>3F0</v>
      </c>
    </row>
    <row r="42" customFormat="false" ht="13.8" hidden="false" customHeight="false" outlineLevel="0" collapsed="false">
      <c r="A42" s="0" t="n">
        <v>41</v>
      </c>
      <c r="B42" s="1" t="str">
        <f aca="false">DEC2HEX(A42,2)</f>
        <v>29</v>
      </c>
      <c r="C42" s="1" t="str">
        <f aca="false">DEC2HEX(T42/8,2)</f>
        <v>43</v>
      </c>
      <c r="D42" s="1" t="str">
        <f aca="false">DEC2HEX(Y42/8,2)</f>
        <v>41</v>
      </c>
      <c r="E42" s="2" t="n">
        <f aca="false">$A42/128*48828.125/60</f>
        <v>260.670979817708</v>
      </c>
      <c r="F42" s="3" t="n">
        <f aca="false">$E42*2</f>
        <v>521.341959635417</v>
      </c>
      <c r="G42" s="3" t="n">
        <f aca="false">$E42*4</f>
        <v>1042.68391927083</v>
      </c>
      <c r="H42" s="4" t="str">
        <f aca="false">DEC2HEX(ROUNDUP(E42,0),3)</f>
        <v>105</v>
      </c>
      <c r="I42" s="19" t="str">
        <f aca="false">DEC2HEX(ROUNDUP(F42,0),3)</f>
        <v>20A</v>
      </c>
      <c r="J42" s="19" t="str">
        <f aca="false">DEC2HEX(ROUNDUP(G42,0),3)</f>
        <v>413</v>
      </c>
      <c r="K42" s="2" t="n">
        <f aca="false">E42*$K$1</f>
        <v>264.581044514974</v>
      </c>
      <c r="L42" s="3" t="n">
        <f aca="false">F42*$K$1</f>
        <v>529.162089029948</v>
      </c>
      <c r="M42" s="3" t="n">
        <f aca="false">G42*$K$1</f>
        <v>1058.3241780599</v>
      </c>
      <c r="N42" s="2" t="n">
        <f aca="false">E42*$N$1</f>
        <v>260.618845621745</v>
      </c>
      <c r="O42" s="3" t="n">
        <f aca="false">F42*$N$1</f>
        <v>521.237691243489</v>
      </c>
      <c r="P42" s="3" t="n">
        <f aca="false">G42*$N$1</f>
        <v>1042.47538248698</v>
      </c>
      <c r="R42" s="7" t="str">
        <f aca="false">IF(OR(AA42&lt;2,AB42&lt;2,AC42&lt;2),"LOW","")</f>
        <v/>
      </c>
      <c r="S42" s="6" t="n">
        <f aca="false">T42/2</f>
        <v>268</v>
      </c>
      <c r="T42" s="8" t="n">
        <f aca="false">ROUNDUP(L42/8,0)*8 + 8*Q42</f>
        <v>536</v>
      </c>
      <c r="U42" s="7" t="n">
        <f aca="false">T42*2</f>
        <v>1072</v>
      </c>
      <c r="W42" s="7" t="str">
        <f aca="false">IF(OR(AG42&gt;-2,AH42&gt;-2,AI42&gt;-2),"HIGH","")</f>
        <v/>
      </c>
      <c r="X42" s="6" t="n">
        <f aca="false">Y42/2</f>
        <v>260</v>
      </c>
      <c r="Y42" s="8" t="n">
        <f aca="false">ROUNDDOWN(O42/8,0)*8 + 8*V42</f>
        <v>520</v>
      </c>
      <c r="Z42" s="7" t="n">
        <f aca="false">Y42*2</f>
        <v>1040</v>
      </c>
      <c r="AA42" s="2" t="n">
        <f aca="false">S42-E42</f>
        <v>7.32902018229169</v>
      </c>
      <c r="AB42" s="3" t="n">
        <f aca="false">T42-F42</f>
        <v>14.6580403645834</v>
      </c>
      <c r="AC42" s="3" t="n">
        <f aca="false">U42-G42</f>
        <v>29.3160807291667</v>
      </c>
      <c r="AD42" s="1" t="str">
        <f aca="false">DEC2HEX(S42,3)</f>
        <v>10C</v>
      </c>
      <c r="AE42" s="1" t="str">
        <f aca="false">DEC2HEX(T42,3)</f>
        <v>218</v>
      </c>
      <c r="AF42" s="1" t="str">
        <f aca="false">DEC2HEX(U42,3)</f>
        <v>430</v>
      </c>
      <c r="AG42" s="2" t="n">
        <f aca="false">X42-K42</f>
        <v>-4.58104451497394</v>
      </c>
      <c r="AH42" s="3" t="n">
        <f aca="false">Y42-L42</f>
        <v>-9.16208902994788</v>
      </c>
      <c r="AI42" s="3" t="n">
        <f aca="false">Z42-M42</f>
        <v>-18.3241780598958</v>
      </c>
      <c r="AJ42" s="21" t="str">
        <f aca="false">DEC2HEX(X42,3)</f>
        <v>104</v>
      </c>
      <c r="AK42" s="21" t="str">
        <f aca="false">DEC2HEX(Y42,3)</f>
        <v>208</v>
      </c>
      <c r="AL42" s="21" t="str">
        <f aca="false">DEC2HEX(Z42,3)</f>
        <v>410</v>
      </c>
    </row>
    <row r="43" customFormat="false" ht="13.8" hidden="false" customHeight="false" outlineLevel="0" collapsed="false">
      <c r="A43" s="0" t="n">
        <v>42</v>
      </c>
      <c r="B43" s="1" t="str">
        <f aca="false">DEC2HEX(A43,2)</f>
        <v>2A</v>
      </c>
      <c r="C43" s="1" t="str">
        <f aca="false">DEC2HEX(T43/8,2)</f>
        <v>44</v>
      </c>
      <c r="D43" s="1" t="str">
        <f aca="false">DEC2HEX(Y43/8,2)</f>
        <v>42</v>
      </c>
      <c r="E43" s="2" t="n">
        <f aca="false">$A43/128*48828.125/60</f>
        <v>267.02880859375</v>
      </c>
      <c r="F43" s="3" t="n">
        <f aca="false">$E43*2</f>
        <v>534.0576171875</v>
      </c>
      <c r="G43" s="3" t="n">
        <f aca="false">$E43*4</f>
        <v>1068.115234375</v>
      </c>
      <c r="H43" s="4" t="str">
        <f aca="false">DEC2HEX(ROUNDUP(E43,0),3)</f>
        <v>10C</v>
      </c>
      <c r="I43" s="19" t="str">
        <f aca="false">DEC2HEX(ROUNDUP(F43,0),3)</f>
        <v>217</v>
      </c>
      <c r="J43" s="19" t="str">
        <f aca="false">DEC2HEX(ROUNDUP(G43,0),3)</f>
        <v>42D</v>
      </c>
      <c r="K43" s="2" t="n">
        <f aca="false">E43*$K$1</f>
        <v>271.034240722656</v>
      </c>
      <c r="L43" s="3" t="n">
        <f aca="false">F43*$K$1</f>
        <v>542.068481445313</v>
      </c>
      <c r="M43" s="3" t="n">
        <f aca="false">G43*$K$1</f>
        <v>1084.13696289063</v>
      </c>
      <c r="N43" s="2" t="n">
        <f aca="false">E43*$N$1</f>
        <v>266.975402832031</v>
      </c>
      <c r="O43" s="3" t="n">
        <f aca="false">F43*$N$1</f>
        <v>533.950805664063</v>
      </c>
      <c r="P43" s="3" t="n">
        <f aca="false">G43*$N$1</f>
        <v>1067.90161132813</v>
      </c>
      <c r="R43" s="7" t="str">
        <f aca="false">IF(OR(AA43&lt;2,AB43&lt;2,AC43&lt;2),"LOW","")</f>
        <v/>
      </c>
      <c r="S43" s="6" t="n">
        <f aca="false">T43/2</f>
        <v>272</v>
      </c>
      <c r="T43" s="8" t="n">
        <f aca="false">ROUNDUP(L43/8,0)*8 + 8*Q43</f>
        <v>544</v>
      </c>
      <c r="U43" s="7" t="n">
        <f aca="false">T43*2</f>
        <v>1088</v>
      </c>
      <c r="W43" s="7" t="str">
        <f aca="false">IF(OR(AG43&gt;-2,AH43&gt;-2,AI43&gt;-2),"HIGH","")</f>
        <v/>
      </c>
      <c r="X43" s="6" t="n">
        <f aca="false">Y43/2</f>
        <v>264</v>
      </c>
      <c r="Y43" s="8" t="n">
        <f aca="false">ROUNDDOWN(O43/8,0)*8 + 8*V43</f>
        <v>528</v>
      </c>
      <c r="Z43" s="7" t="n">
        <f aca="false">Y43*2</f>
        <v>1056</v>
      </c>
      <c r="AA43" s="2" t="n">
        <f aca="false">S43-E43</f>
        <v>4.97119140625</v>
      </c>
      <c r="AB43" s="3" t="n">
        <f aca="false">T43-F43</f>
        <v>9.9423828125</v>
      </c>
      <c r="AC43" s="3" t="n">
        <f aca="false">U43-G43</f>
        <v>19.884765625</v>
      </c>
      <c r="AD43" s="1" t="str">
        <f aca="false">DEC2HEX(S43,3)</f>
        <v>110</v>
      </c>
      <c r="AE43" s="1" t="str">
        <f aca="false">DEC2HEX(T43,3)</f>
        <v>220</v>
      </c>
      <c r="AF43" s="1" t="str">
        <f aca="false">DEC2HEX(U43,3)</f>
        <v>440</v>
      </c>
      <c r="AG43" s="2" t="n">
        <f aca="false">X43-K43</f>
        <v>-7.03424072265625</v>
      </c>
      <c r="AH43" s="3" t="n">
        <f aca="false">Y43-L43</f>
        <v>-14.0684814453125</v>
      </c>
      <c r="AI43" s="3" t="n">
        <f aca="false">Z43-M43</f>
        <v>-28.136962890625</v>
      </c>
      <c r="AJ43" s="21" t="str">
        <f aca="false">DEC2HEX(X43,3)</f>
        <v>108</v>
      </c>
      <c r="AK43" s="21" t="str">
        <f aca="false">DEC2HEX(Y43,3)</f>
        <v>210</v>
      </c>
      <c r="AL43" s="21" t="str">
        <f aca="false">DEC2HEX(Z43,3)</f>
        <v>420</v>
      </c>
    </row>
    <row r="44" customFormat="false" ht="13.8" hidden="false" customHeight="false" outlineLevel="0" collapsed="false">
      <c r="A44" s="0" t="n">
        <v>43</v>
      </c>
      <c r="B44" s="1" t="str">
        <f aca="false">DEC2HEX(A44,2)</f>
        <v>2B</v>
      </c>
      <c r="C44" s="1" t="str">
        <f aca="false">DEC2HEX(T44/8,2)</f>
        <v>46</v>
      </c>
      <c r="D44" s="1" t="str">
        <f aca="false">DEC2HEX(Y44/8,2)</f>
        <v>44</v>
      </c>
      <c r="E44" s="2" t="n">
        <f aca="false">$A44/128*48828.125/60</f>
        <v>273.386637369792</v>
      </c>
      <c r="F44" s="3" t="n">
        <f aca="false">$E44*2</f>
        <v>546.773274739583</v>
      </c>
      <c r="G44" s="3" t="n">
        <f aca="false">$E44*4</f>
        <v>1093.54654947917</v>
      </c>
      <c r="H44" s="4" t="str">
        <f aca="false">DEC2HEX(ROUNDUP(E44,0),3)</f>
        <v>112</v>
      </c>
      <c r="I44" s="19" t="str">
        <f aca="false">DEC2HEX(ROUNDUP(F44,0),3)</f>
        <v>223</v>
      </c>
      <c r="J44" s="19" t="str">
        <f aca="false">DEC2HEX(ROUNDUP(G44,0),3)</f>
        <v>446</v>
      </c>
      <c r="K44" s="2" t="n">
        <f aca="false">E44*$K$1</f>
        <v>277.487436930339</v>
      </c>
      <c r="L44" s="3" t="n">
        <f aca="false">F44*$K$1</f>
        <v>554.974873860677</v>
      </c>
      <c r="M44" s="3" t="n">
        <f aca="false">G44*$K$1</f>
        <v>1109.94974772135</v>
      </c>
      <c r="N44" s="2" t="n">
        <f aca="false">E44*$N$1</f>
        <v>273.331960042318</v>
      </c>
      <c r="O44" s="3" t="n">
        <f aca="false">F44*$N$1</f>
        <v>546.663920084636</v>
      </c>
      <c r="P44" s="3" t="n">
        <f aca="false">G44*$N$1</f>
        <v>1093.32784016927</v>
      </c>
      <c r="R44" s="7" t="str">
        <f aca="false">IF(OR(AA44&lt;2,AB44&lt;2,AC44&lt;2),"LOW","")</f>
        <v/>
      </c>
      <c r="S44" s="6" t="n">
        <f aca="false">T44/2</f>
        <v>280</v>
      </c>
      <c r="T44" s="8" t="n">
        <f aca="false">ROUNDUP(L44/8,0)*8 + 8*Q44</f>
        <v>560</v>
      </c>
      <c r="U44" s="7" t="n">
        <f aca="false">T44*2</f>
        <v>1120</v>
      </c>
      <c r="W44" s="7" t="str">
        <f aca="false">IF(OR(AG44&gt;-2,AH44&gt;-2,AI44&gt;-2),"HIGH","")</f>
        <v/>
      </c>
      <c r="X44" s="6" t="n">
        <f aca="false">Y44/2</f>
        <v>272</v>
      </c>
      <c r="Y44" s="8" t="n">
        <f aca="false">ROUNDDOWN(O44/8,0)*8 + 8*V44</f>
        <v>544</v>
      </c>
      <c r="Z44" s="7" t="n">
        <f aca="false">Y44*2</f>
        <v>1088</v>
      </c>
      <c r="AA44" s="2" t="n">
        <f aca="false">S44-E44</f>
        <v>6.61336263020831</v>
      </c>
      <c r="AB44" s="3" t="n">
        <f aca="false">T44-F44</f>
        <v>13.2267252604166</v>
      </c>
      <c r="AC44" s="3" t="n">
        <f aca="false">U44-G44</f>
        <v>26.4534505208333</v>
      </c>
      <c r="AD44" s="1" t="str">
        <f aca="false">DEC2HEX(S44,3)</f>
        <v>118</v>
      </c>
      <c r="AE44" s="1" t="str">
        <f aca="false">DEC2HEX(T44,3)</f>
        <v>230</v>
      </c>
      <c r="AF44" s="1" t="str">
        <f aca="false">DEC2HEX(U44,3)</f>
        <v>460</v>
      </c>
      <c r="AG44" s="2" t="n">
        <f aca="false">X44-K44</f>
        <v>-5.48743693033856</v>
      </c>
      <c r="AH44" s="3" t="n">
        <f aca="false">Y44-L44</f>
        <v>-10.9748738606771</v>
      </c>
      <c r="AI44" s="3" t="n">
        <f aca="false">Z44-M44</f>
        <v>-21.9497477213542</v>
      </c>
      <c r="AJ44" s="21" t="str">
        <f aca="false">DEC2HEX(X44,3)</f>
        <v>110</v>
      </c>
      <c r="AK44" s="21" t="str">
        <f aca="false">DEC2HEX(Y44,3)</f>
        <v>220</v>
      </c>
      <c r="AL44" s="21" t="str">
        <f aca="false">DEC2HEX(Z44,3)</f>
        <v>440</v>
      </c>
    </row>
    <row r="45" customFormat="false" ht="13.8" hidden="false" customHeight="false" outlineLevel="0" collapsed="false">
      <c r="A45" s="0" t="n">
        <v>44</v>
      </c>
      <c r="B45" s="1" t="str">
        <f aca="false">DEC2HEX(A45,2)</f>
        <v>2C</v>
      </c>
      <c r="C45" s="1" t="str">
        <f aca="false">DEC2HEX(T45/8,2)</f>
        <v>47</v>
      </c>
      <c r="D45" s="1" t="str">
        <f aca="false">DEC2HEX(Y45/8,2)</f>
        <v>45</v>
      </c>
      <c r="E45" s="2" t="n">
        <f aca="false">$A45/128*48828.125/60</f>
        <v>279.744466145833</v>
      </c>
      <c r="F45" s="3" t="n">
        <f aca="false">$E45*2</f>
        <v>559.488932291667</v>
      </c>
      <c r="G45" s="3" t="n">
        <f aca="false">$E45*4</f>
        <v>1118.97786458333</v>
      </c>
      <c r="H45" s="4" t="str">
        <f aca="false">DEC2HEX(ROUNDUP(E45,0),3)</f>
        <v>118</v>
      </c>
      <c r="I45" s="19" t="str">
        <f aca="false">DEC2HEX(ROUNDUP(F45,0),3)</f>
        <v>230</v>
      </c>
      <c r="J45" s="19" t="str">
        <f aca="false">DEC2HEX(ROUNDUP(G45,0),3)</f>
        <v>45F</v>
      </c>
      <c r="K45" s="2" t="n">
        <f aca="false">E45*$K$1</f>
        <v>283.940633138021</v>
      </c>
      <c r="L45" s="3" t="n">
        <f aca="false">F45*$K$1</f>
        <v>567.881266276042</v>
      </c>
      <c r="M45" s="3" t="n">
        <f aca="false">G45*$K$1</f>
        <v>1135.76253255208</v>
      </c>
      <c r="N45" s="2" t="n">
        <f aca="false">E45*$N$1</f>
        <v>279.688517252604</v>
      </c>
      <c r="O45" s="3" t="n">
        <f aca="false">F45*$N$1</f>
        <v>559.377034505208</v>
      </c>
      <c r="P45" s="3" t="n">
        <f aca="false">G45*$N$1</f>
        <v>1118.75406901042</v>
      </c>
      <c r="R45" s="7" t="str">
        <f aca="false">IF(OR(AA45&lt;2,AB45&lt;2,AC45&lt;2),"LOW","")</f>
        <v/>
      </c>
      <c r="S45" s="6" t="n">
        <f aca="false">T45/2</f>
        <v>284</v>
      </c>
      <c r="T45" s="8" t="n">
        <f aca="false">ROUNDUP(L45/8,0)*8 + 8*Q45</f>
        <v>568</v>
      </c>
      <c r="U45" s="7" t="n">
        <f aca="false">T45*2</f>
        <v>1136</v>
      </c>
      <c r="W45" s="7" t="str">
        <f aca="false">IF(OR(AG45&gt;-2,AH45&gt;-2,AI45&gt;-2),"HIGH","")</f>
        <v/>
      </c>
      <c r="X45" s="6" t="n">
        <f aca="false">Y45/2</f>
        <v>276</v>
      </c>
      <c r="Y45" s="8" t="n">
        <f aca="false">ROUNDDOWN(O45/8,0)*8 + 8*V45</f>
        <v>552</v>
      </c>
      <c r="Z45" s="7" t="n">
        <f aca="false">Y45*2</f>
        <v>1104</v>
      </c>
      <c r="AA45" s="2" t="n">
        <f aca="false">S45-E45</f>
        <v>4.25553385416669</v>
      </c>
      <c r="AB45" s="3" t="n">
        <f aca="false">T45-F45</f>
        <v>8.51106770833337</v>
      </c>
      <c r="AC45" s="3" t="n">
        <f aca="false">U45-G45</f>
        <v>17.0221354166667</v>
      </c>
      <c r="AD45" s="1" t="str">
        <f aca="false">DEC2HEX(S45,3)</f>
        <v>11C</v>
      </c>
      <c r="AE45" s="1" t="str">
        <f aca="false">DEC2HEX(T45,3)</f>
        <v>238</v>
      </c>
      <c r="AF45" s="1" t="str">
        <f aca="false">DEC2HEX(U45,3)</f>
        <v>470</v>
      </c>
      <c r="AG45" s="2" t="n">
        <f aca="false">X45-K45</f>
        <v>-7.94063313802081</v>
      </c>
      <c r="AH45" s="3" t="n">
        <f aca="false">Y45-L45</f>
        <v>-15.8812662760416</v>
      </c>
      <c r="AI45" s="3" t="n">
        <f aca="false">Z45-M45</f>
        <v>-31.7625325520833</v>
      </c>
      <c r="AJ45" s="21" t="str">
        <f aca="false">DEC2HEX(X45,3)</f>
        <v>114</v>
      </c>
      <c r="AK45" s="21" t="str">
        <f aca="false">DEC2HEX(Y45,3)</f>
        <v>228</v>
      </c>
      <c r="AL45" s="21" t="str">
        <f aca="false">DEC2HEX(Z45,3)</f>
        <v>450</v>
      </c>
    </row>
    <row r="46" customFormat="false" ht="13.8" hidden="false" customHeight="false" outlineLevel="0" collapsed="false">
      <c r="A46" s="0" t="n">
        <v>45</v>
      </c>
      <c r="B46" s="1" t="str">
        <f aca="false">DEC2HEX(A46,2)</f>
        <v>2D</v>
      </c>
      <c r="C46" s="1" t="str">
        <f aca="false">DEC2HEX(T46/8,2)</f>
        <v>49</v>
      </c>
      <c r="D46" s="1" t="str">
        <f aca="false">DEC2HEX(Y46/8,2)</f>
        <v>47</v>
      </c>
      <c r="E46" s="2" t="n">
        <f aca="false">$A46/128*48828.125/60</f>
        <v>286.102294921875</v>
      </c>
      <c r="F46" s="3" t="n">
        <f aca="false">$E46*2</f>
        <v>572.20458984375</v>
      </c>
      <c r="G46" s="3" t="n">
        <f aca="false">$E46*4</f>
        <v>1144.4091796875</v>
      </c>
      <c r="H46" s="4" t="str">
        <f aca="false">DEC2HEX(ROUNDUP(E46,0),3)</f>
        <v>11F</v>
      </c>
      <c r="I46" s="19" t="str">
        <f aca="false">DEC2HEX(ROUNDUP(F46,0),3)</f>
        <v>23D</v>
      </c>
      <c r="J46" s="19" t="str">
        <f aca="false">DEC2HEX(ROUNDUP(G46,0),3)</f>
        <v>479</v>
      </c>
      <c r="K46" s="2" t="n">
        <f aca="false">E46*$K$1</f>
        <v>290.393829345703</v>
      </c>
      <c r="L46" s="3" t="n">
        <f aca="false">F46*$K$1</f>
        <v>580.787658691406</v>
      </c>
      <c r="M46" s="3" t="n">
        <f aca="false">G46*$K$1</f>
        <v>1161.57531738281</v>
      </c>
      <c r="N46" s="2" t="n">
        <f aca="false">E46*$N$1</f>
        <v>286.045074462891</v>
      </c>
      <c r="O46" s="3" t="n">
        <f aca="false">F46*$N$1</f>
        <v>572.090148925781</v>
      </c>
      <c r="P46" s="3" t="n">
        <f aca="false">G46*$N$1</f>
        <v>1144.18029785156</v>
      </c>
      <c r="R46" s="7" t="str">
        <f aca="false">IF(OR(AA46&lt;2,AB46&lt;2,AC46&lt;2),"LOW","")</f>
        <v/>
      </c>
      <c r="S46" s="6" t="n">
        <f aca="false">T46/2</f>
        <v>292</v>
      </c>
      <c r="T46" s="8" t="n">
        <f aca="false">ROUNDUP(L46/8,0)*8 + 8*Q46</f>
        <v>584</v>
      </c>
      <c r="U46" s="7" t="n">
        <f aca="false">T46*2</f>
        <v>1168</v>
      </c>
      <c r="W46" s="7" t="str">
        <f aca="false">IF(OR(AG46&gt;-2,AH46&gt;-2,AI46&gt;-2),"HIGH","")</f>
        <v/>
      </c>
      <c r="X46" s="6" t="n">
        <f aca="false">Y46/2</f>
        <v>284</v>
      </c>
      <c r="Y46" s="8" t="n">
        <f aca="false">ROUNDDOWN(O46/8,0)*8 + 8*V46</f>
        <v>568</v>
      </c>
      <c r="Z46" s="7" t="n">
        <f aca="false">Y46*2</f>
        <v>1136</v>
      </c>
      <c r="AA46" s="2" t="n">
        <f aca="false">S46-E46</f>
        <v>5.897705078125</v>
      </c>
      <c r="AB46" s="3" t="n">
        <f aca="false">T46-F46</f>
        <v>11.79541015625</v>
      </c>
      <c r="AC46" s="3" t="n">
        <f aca="false">U46-G46</f>
        <v>23.5908203125</v>
      </c>
      <c r="AD46" s="1" t="str">
        <f aca="false">DEC2HEX(S46,3)</f>
        <v>124</v>
      </c>
      <c r="AE46" s="1" t="str">
        <f aca="false">DEC2HEX(T46,3)</f>
        <v>248</v>
      </c>
      <c r="AF46" s="1" t="str">
        <f aca="false">DEC2HEX(U46,3)</f>
        <v>490</v>
      </c>
      <c r="AG46" s="2" t="n">
        <f aca="false">X46-K46</f>
        <v>-6.39382934570313</v>
      </c>
      <c r="AH46" s="3" t="n">
        <f aca="false">Y46-L46</f>
        <v>-12.7876586914063</v>
      </c>
      <c r="AI46" s="3" t="n">
        <f aca="false">Z46-M46</f>
        <v>-25.5753173828125</v>
      </c>
      <c r="AJ46" s="21" t="str">
        <f aca="false">DEC2HEX(X46,3)</f>
        <v>11C</v>
      </c>
      <c r="AK46" s="21" t="str">
        <f aca="false">DEC2HEX(Y46,3)</f>
        <v>238</v>
      </c>
      <c r="AL46" s="21" t="str">
        <f aca="false">DEC2HEX(Z46,3)</f>
        <v>470</v>
      </c>
    </row>
    <row r="47" customFormat="false" ht="13.8" hidden="false" customHeight="false" outlineLevel="0" collapsed="false">
      <c r="A47" s="0" t="n">
        <v>46</v>
      </c>
      <c r="B47" s="1" t="str">
        <f aca="false">DEC2HEX(A47,2)</f>
        <v>2E</v>
      </c>
      <c r="C47" s="1" t="str">
        <f aca="false">DEC2HEX(T47/8,2)</f>
        <v>4B</v>
      </c>
      <c r="D47" s="1" t="str">
        <f aca="false">DEC2HEX(Y47/8,2)</f>
        <v>49</v>
      </c>
      <c r="E47" s="2" t="n">
        <f aca="false">$A47/128*48828.125/60</f>
        <v>292.460123697917</v>
      </c>
      <c r="F47" s="3" t="n">
        <f aca="false">$E47*2</f>
        <v>584.920247395833</v>
      </c>
      <c r="G47" s="3" t="n">
        <f aca="false">$E47*4</f>
        <v>1169.84049479167</v>
      </c>
      <c r="H47" s="4" t="str">
        <f aca="false">DEC2HEX(ROUNDUP(E47,0),3)</f>
        <v>125</v>
      </c>
      <c r="I47" s="19" t="str">
        <f aca="false">DEC2HEX(ROUNDUP(F47,0),3)</f>
        <v>249</v>
      </c>
      <c r="J47" s="19" t="str">
        <f aca="false">DEC2HEX(ROUNDUP(G47,0),3)</f>
        <v>492</v>
      </c>
      <c r="K47" s="2" t="n">
        <f aca="false">E47*$K$1</f>
        <v>296.847025553385</v>
      </c>
      <c r="L47" s="3" t="n">
        <f aca="false">F47*$K$1</f>
        <v>593.694051106771</v>
      </c>
      <c r="M47" s="3" t="n">
        <f aca="false">G47*$K$1</f>
        <v>1187.38810221354</v>
      </c>
      <c r="N47" s="2" t="n">
        <f aca="false">E47*$N$1</f>
        <v>292.401631673177</v>
      </c>
      <c r="O47" s="3" t="n">
        <f aca="false">F47*$N$1</f>
        <v>584.803263346354</v>
      </c>
      <c r="P47" s="3" t="n">
        <f aca="false">G47*$N$1</f>
        <v>1169.60652669271</v>
      </c>
      <c r="R47" s="7" t="str">
        <f aca="false">IF(OR(AA47&lt;2,AB47&lt;2,AC47&lt;2),"LOW","")</f>
        <v/>
      </c>
      <c r="S47" s="6" t="n">
        <f aca="false">T47/2</f>
        <v>300</v>
      </c>
      <c r="T47" s="8" t="n">
        <f aca="false">ROUNDUP(L47/8,0)*8 + 8*Q47</f>
        <v>600</v>
      </c>
      <c r="U47" s="7" t="n">
        <f aca="false">T47*2</f>
        <v>1200</v>
      </c>
      <c r="W47" s="7" t="str">
        <f aca="false">IF(OR(AG47&gt;-2,AH47&gt;-2,AI47&gt;-2),"HIGH","")</f>
        <v/>
      </c>
      <c r="X47" s="6" t="n">
        <f aca="false">Y47/2</f>
        <v>292</v>
      </c>
      <c r="Y47" s="8" t="n">
        <f aca="false">ROUNDDOWN(O47/8,0)*8 + 8*V47</f>
        <v>584</v>
      </c>
      <c r="Z47" s="7" t="n">
        <f aca="false">Y47*2</f>
        <v>1168</v>
      </c>
      <c r="AA47" s="2" t="n">
        <f aca="false">S47-E47</f>
        <v>7.53987630208331</v>
      </c>
      <c r="AB47" s="3" t="n">
        <f aca="false">T47-F47</f>
        <v>15.0797526041666</v>
      </c>
      <c r="AC47" s="3" t="n">
        <f aca="false">U47-G47</f>
        <v>30.1595052083333</v>
      </c>
      <c r="AD47" s="1" t="str">
        <f aca="false">DEC2HEX(S47,3)</f>
        <v>12C</v>
      </c>
      <c r="AE47" s="1" t="str">
        <f aca="false">DEC2HEX(T47,3)</f>
        <v>258</v>
      </c>
      <c r="AF47" s="1" t="str">
        <f aca="false">DEC2HEX(U47,3)</f>
        <v>4B0</v>
      </c>
      <c r="AG47" s="2" t="n">
        <f aca="false">X47-K47</f>
        <v>-4.84702555338544</v>
      </c>
      <c r="AH47" s="3" t="n">
        <f aca="false">Y47-L47</f>
        <v>-9.69405110677087</v>
      </c>
      <c r="AI47" s="3" t="n">
        <f aca="false">Z47-M47</f>
        <v>-19.3881022135417</v>
      </c>
      <c r="AJ47" s="21" t="str">
        <f aca="false">DEC2HEX(X47,3)</f>
        <v>124</v>
      </c>
      <c r="AK47" s="21" t="str">
        <f aca="false">DEC2HEX(Y47,3)</f>
        <v>248</v>
      </c>
      <c r="AL47" s="21" t="str">
        <f aca="false">DEC2HEX(Z47,3)</f>
        <v>490</v>
      </c>
    </row>
    <row r="48" customFormat="false" ht="13.8" hidden="false" customHeight="false" outlineLevel="0" collapsed="false">
      <c r="A48" s="0" t="n">
        <v>47</v>
      </c>
      <c r="B48" s="1" t="str">
        <f aca="false">DEC2HEX(A48,2)</f>
        <v>2F</v>
      </c>
      <c r="C48" s="1" t="str">
        <f aca="false">DEC2HEX(T48/8,2)</f>
        <v>4C</v>
      </c>
      <c r="D48" s="1" t="str">
        <f aca="false">DEC2HEX(Y48/8,2)</f>
        <v>4A</v>
      </c>
      <c r="E48" s="2" t="n">
        <f aca="false">$A48/128*48828.125/60</f>
        <v>298.817952473958</v>
      </c>
      <c r="F48" s="3" t="n">
        <f aca="false">$E48*2</f>
        <v>597.635904947917</v>
      </c>
      <c r="G48" s="3" t="n">
        <f aca="false">$E48*4</f>
        <v>1195.27180989583</v>
      </c>
      <c r="H48" s="4" t="str">
        <f aca="false">DEC2HEX(ROUNDUP(E48,0),3)</f>
        <v>12B</v>
      </c>
      <c r="I48" s="19" t="str">
        <f aca="false">DEC2HEX(ROUNDUP(F48,0),3)</f>
        <v>256</v>
      </c>
      <c r="J48" s="19" t="str">
        <f aca="false">DEC2HEX(ROUNDUP(G48,0),3)</f>
        <v>4AC</v>
      </c>
      <c r="K48" s="2" t="n">
        <f aca="false">E48*$K$1</f>
        <v>303.300221761068</v>
      </c>
      <c r="L48" s="3" t="n">
        <f aca="false">F48*$K$1</f>
        <v>606.600443522135</v>
      </c>
      <c r="M48" s="3" t="n">
        <f aca="false">G48*$K$1</f>
        <v>1213.20088704427</v>
      </c>
      <c r="N48" s="2" t="n">
        <f aca="false">E48*$N$1</f>
        <v>298.758188883463</v>
      </c>
      <c r="O48" s="3" t="n">
        <f aca="false">F48*$N$1</f>
        <v>597.516377766927</v>
      </c>
      <c r="P48" s="3" t="n">
        <f aca="false">G48*$N$1</f>
        <v>1195.03275553385</v>
      </c>
      <c r="R48" s="7" t="str">
        <f aca="false">IF(OR(AA48&lt;2,AB48&lt;2,AC48&lt;2),"LOW","")</f>
        <v/>
      </c>
      <c r="S48" s="6" t="n">
        <f aca="false">T48/2</f>
        <v>304</v>
      </c>
      <c r="T48" s="8" t="n">
        <f aca="false">ROUNDUP(L48/8,0)*8 + 8*Q48</f>
        <v>608</v>
      </c>
      <c r="U48" s="7" t="n">
        <f aca="false">T48*2</f>
        <v>1216</v>
      </c>
      <c r="W48" s="7" t="str">
        <f aca="false">IF(OR(AG48&gt;-2,AH48&gt;-2,AI48&gt;-2),"HIGH","")</f>
        <v/>
      </c>
      <c r="X48" s="6" t="n">
        <f aca="false">Y48/2</f>
        <v>296</v>
      </c>
      <c r="Y48" s="8" t="n">
        <f aca="false">ROUNDDOWN(O48/8,0)*8 + 8*V48</f>
        <v>592</v>
      </c>
      <c r="Z48" s="7" t="n">
        <f aca="false">Y48*2</f>
        <v>1184</v>
      </c>
      <c r="AA48" s="2" t="n">
        <f aca="false">S48-E48</f>
        <v>5.18204752604169</v>
      </c>
      <c r="AB48" s="3" t="n">
        <f aca="false">T48-F48</f>
        <v>10.3640950520834</v>
      </c>
      <c r="AC48" s="3" t="n">
        <f aca="false">U48-G48</f>
        <v>20.7281901041667</v>
      </c>
      <c r="AD48" s="1" t="str">
        <f aca="false">DEC2HEX(S48,3)</f>
        <v>130</v>
      </c>
      <c r="AE48" s="1" t="str">
        <f aca="false">DEC2HEX(T48,3)</f>
        <v>260</v>
      </c>
      <c r="AF48" s="1" t="str">
        <f aca="false">DEC2HEX(U48,3)</f>
        <v>4C0</v>
      </c>
      <c r="AG48" s="2" t="n">
        <f aca="false">X48-K48</f>
        <v>-7.30022176106763</v>
      </c>
      <c r="AH48" s="3" t="n">
        <f aca="false">Y48-L48</f>
        <v>-14.6004435221353</v>
      </c>
      <c r="AI48" s="3" t="n">
        <f aca="false">Z48-M48</f>
        <v>-29.2008870442705</v>
      </c>
      <c r="AJ48" s="21" t="str">
        <f aca="false">DEC2HEX(X48,3)</f>
        <v>128</v>
      </c>
      <c r="AK48" s="21" t="str">
        <f aca="false">DEC2HEX(Y48,3)</f>
        <v>250</v>
      </c>
      <c r="AL48" s="21" t="str">
        <f aca="false">DEC2HEX(Z48,3)</f>
        <v>4A0</v>
      </c>
    </row>
    <row r="49" customFormat="false" ht="13.8" hidden="false" customHeight="false" outlineLevel="0" collapsed="false">
      <c r="A49" s="0" t="n">
        <v>48</v>
      </c>
      <c r="B49" s="1" t="str">
        <f aca="false">DEC2HEX(A49,2)</f>
        <v>30</v>
      </c>
      <c r="C49" s="1" t="str">
        <f aca="false">DEC2HEX(T49/8,2)</f>
        <v>4E</v>
      </c>
      <c r="D49" s="1" t="str">
        <f aca="false">DEC2HEX(Y49/8,2)</f>
        <v>4C</v>
      </c>
      <c r="E49" s="2" t="n">
        <f aca="false">$A49/128*48828.125/60</f>
        <v>305.17578125</v>
      </c>
      <c r="F49" s="3" t="n">
        <f aca="false">$E49*2</f>
        <v>610.3515625</v>
      </c>
      <c r="G49" s="3" t="n">
        <f aca="false">$E49*4</f>
        <v>1220.703125</v>
      </c>
      <c r="H49" s="4" t="str">
        <f aca="false">DEC2HEX(ROUNDUP(E49,0),3)</f>
        <v>132</v>
      </c>
      <c r="I49" s="19" t="str">
        <f aca="false">DEC2HEX(ROUNDUP(F49,0),3)</f>
        <v>263</v>
      </c>
      <c r="J49" s="19" t="str">
        <f aca="false">DEC2HEX(ROUNDUP(G49,0),3)</f>
        <v>4C5</v>
      </c>
      <c r="K49" s="2" t="n">
        <f aca="false">E49*$K$1</f>
        <v>309.75341796875</v>
      </c>
      <c r="L49" s="3" t="n">
        <f aca="false">F49*$K$1</f>
        <v>619.5068359375</v>
      </c>
      <c r="M49" s="3" t="n">
        <f aca="false">G49*$K$1</f>
        <v>1239.013671875</v>
      </c>
      <c r="N49" s="2" t="n">
        <f aca="false">E49*$N$1</f>
        <v>305.11474609375</v>
      </c>
      <c r="O49" s="3" t="n">
        <f aca="false">F49*$N$1</f>
        <v>610.2294921875</v>
      </c>
      <c r="P49" s="3" t="n">
        <f aca="false">G49*$N$1</f>
        <v>1220.458984375</v>
      </c>
      <c r="R49" s="7" t="str">
        <f aca="false">IF(OR(AA49&lt;2,AB49&lt;2,AC49&lt;2),"LOW","")</f>
        <v/>
      </c>
      <c r="S49" s="6" t="n">
        <f aca="false">T49/2</f>
        <v>312</v>
      </c>
      <c r="T49" s="8" t="n">
        <f aca="false">ROUNDUP(L49/8,0)*8 + 8*Q49</f>
        <v>624</v>
      </c>
      <c r="U49" s="7" t="n">
        <f aca="false">T49*2</f>
        <v>1248</v>
      </c>
      <c r="W49" s="7" t="str">
        <f aca="false">IF(OR(AG49&gt;-2,AH49&gt;-2,AI49&gt;-2),"HIGH","")</f>
        <v/>
      </c>
      <c r="X49" s="6" t="n">
        <f aca="false">Y49/2</f>
        <v>304</v>
      </c>
      <c r="Y49" s="8" t="n">
        <f aca="false">ROUNDDOWN(O49/8,0)*8 + 8*V49</f>
        <v>608</v>
      </c>
      <c r="Z49" s="7" t="n">
        <f aca="false">Y49*2</f>
        <v>1216</v>
      </c>
      <c r="AA49" s="2" t="n">
        <f aca="false">S49-E49</f>
        <v>6.82421875</v>
      </c>
      <c r="AB49" s="3" t="n">
        <f aca="false">T49-F49</f>
        <v>13.6484375</v>
      </c>
      <c r="AC49" s="3" t="n">
        <f aca="false">U49-G49</f>
        <v>27.296875</v>
      </c>
      <c r="AD49" s="1" t="str">
        <f aca="false">DEC2HEX(S49,3)</f>
        <v>138</v>
      </c>
      <c r="AE49" s="1" t="str">
        <f aca="false">DEC2HEX(T49,3)</f>
        <v>270</v>
      </c>
      <c r="AF49" s="1" t="str">
        <f aca="false">DEC2HEX(U49,3)</f>
        <v>4E0</v>
      </c>
      <c r="AG49" s="2" t="n">
        <f aca="false">X49-K49</f>
        <v>-5.75341796874994</v>
      </c>
      <c r="AH49" s="3" t="n">
        <f aca="false">Y49-L49</f>
        <v>-11.5068359374999</v>
      </c>
      <c r="AI49" s="3" t="n">
        <f aca="false">Z49-M49</f>
        <v>-23.0136718749998</v>
      </c>
      <c r="AJ49" s="21" t="str">
        <f aca="false">DEC2HEX(X49,3)</f>
        <v>130</v>
      </c>
      <c r="AK49" s="21" t="str">
        <f aca="false">DEC2HEX(Y49,3)</f>
        <v>260</v>
      </c>
      <c r="AL49" s="21" t="str">
        <f aca="false">DEC2HEX(Z49,3)</f>
        <v>4C0</v>
      </c>
    </row>
    <row r="50" customFormat="false" ht="13.8" hidden="false" customHeight="false" outlineLevel="0" collapsed="false">
      <c r="A50" s="0" t="n">
        <v>49</v>
      </c>
      <c r="B50" s="1" t="str">
        <f aca="false">DEC2HEX(A50,2)</f>
        <v>31</v>
      </c>
      <c r="C50" s="1" t="str">
        <f aca="false">DEC2HEX(T50/8,2)</f>
        <v>50</v>
      </c>
      <c r="D50" s="1" t="str">
        <f aca="false">DEC2HEX(Y50/8,2)</f>
        <v>4D</v>
      </c>
      <c r="E50" s="2" t="n">
        <f aca="false">$A50/128*48828.125/60</f>
        <v>311.533610026042</v>
      </c>
      <c r="F50" s="3" t="n">
        <f aca="false">$E50*2</f>
        <v>623.067220052083</v>
      </c>
      <c r="G50" s="3" t="n">
        <f aca="false">$E50*4</f>
        <v>1246.13444010417</v>
      </c>
      <c r="H50" s="4" t="str">
        <f aca="false">DEC2HEX(ROUNDUP(E50,0),3)</f>
        <v>138</v>
      </c>
      <c r="I50" s="19" t="str">
        <f aca="false">DEC2HEX(ROUNDUP(F50,0),3)</f>
        <v>270</v>
      </c>
      <c r="J50" s="19" t="str">
        <f aca="false">DEC2HEX(ROUNDUP(G50,0),3)</f>
        <v>4DF</v>
      </c>
      <c r="K50" s="2" t="n">
        <f aca="false">E50*$K$1</f>
        <v>316.206614176432</v>
      </c>
      <c r="L50" s="3" t="n">
        <f aca="false">F50*$K$1</f>
        <v>632.413228352864</v>
      </c>
      <c r="M50" s="3" t="n">
        <f aca="false">G50*$K$1</f>
        <v>1264.82645670573</v>
      </c>
      <c r="N50" s="2" t="n">
        <f aca="false">E50*$N$1</f>
        <v>311.471303304037</v>
      </c>
      <c r="O50" s="3" t="n">
        <f aca="false">F50*$N$1</f>
        <v>622.942606608073</v>
      </c>
      <c r="P50" s="3" t="n">
        <f aca="false">G50*$N$1</f>
        <v>1245.88521321615</v>
      </c>
      <c r="R50" s="7" t="str">
        <f aca="false">IF(OR(AA50&lt;2,AB50&lt;2,AC50&lt;2),"LOW","")</f>
        <v/>
      </c>
      <c r="S50" s="6" t="n">
        <f aca="false">T50/2</f>
        <v>320</v>
      </c>
      <c r="T50" s="8" t="n">
        <f aca="false">ROUNDUP(L50/8,0)*8 + 8*Q50</f>
        <v>640</v>
      </c>
      <c r="U50" s="7" t="n">
        <f aca="false">T50*2</f>
        <v>1280</v>
      </c>
      <c r="W50" s="7" t="str">
        <f aca="false">IF(OR(AG50&gt;-2,AH50&gt;-2,AI50&gt;-2),"HIGH","")</f>
        <v/>
      </c>
      <c r="X50" s="6" t="n">
        <f aca="false">Y50/2</f>
        <v>308</v>
      </c>
      <c r="Y50" s="8" t="n">
        <f aca="false">ROUNDDOWN(O50/8,0)*8 + 8*V50</f>
        <v>616</v>
      </c>
      <c r="Z50" s="7" t="n">
        <f aca="false">Y50*2</f>
        <v>1232</v>
      </c>
      <c r="AA50" s="2" t="n">
        <f aca="false">S50-E50</f>
        <v>8.46638997395831</v>
      </c>
      <c r="AB50" s="3" t="n">
        <f aca="false">T50-F50</f>
        <v>16.9327799479166</v>
      </c>
      <c r="AC50" s="3" t="n">
        <f aca="false">U50-G50</f>
        <v>33.8655598958333</v>
      </c>
      <c r="AD50" s="1" t="str">
        <f aca="false">DEC2HEX(S50,3)</f>
        <v>140</v>
      </c>
      <c r="AE50" s="1" t="str">
        <f aca="false">DEC2HEX(T50,3)</f>
        <v>280</v>
      </c>
      <c r="AF50" s="1" t="str">
        <f aca="false">DEC2HEX(U50,3)</f>
        <v>500</v>
      </c>
      <c r="AG50" s="2" t="n">
        <f aca="false">X50-K50</f>
        <v>-8.20661417643225</v>
      </c>
      <c r="AH50" s="3" t="n">
        <f aca="false">Y50-L50</f>
        <v>-16.4132283528645</v>
      </c>
      <c r="AI50" s="3" t="n">
        <f aca="false">Z50-M50</f>
        <v>-32.826456705729</v>
      </c>
      <c r="AJ50" s="21" t="str">
        <f aca="false">DEC2HEX(X50,3)</f>
        <v>134</v>
      </c>
      <c r="AK50" s="21" t="str">
        <f aca="false">DEC2HEX(Y50,3)</f>
        <v>268</v>
      </c>
      <c r="AL50" s="21" t="str">
        <f aca="false">DEC2HEX(Z50,3)</f>
        <v>4D0</v>
      </c>
    </row>
    <row r="51" customFormat="false" ht="13.8" hidden="false" customHeight="false" outlineLevel="0" collapsed="false">
      <c r="A51" s="0" t="n">
        <v>50</v>
      </c>
      <c r="B51" s="1" t="str">
        <f aca="false">DEC2HEX(A51,2)</f>
        <v>32</v>
      </c>
      <c r="C51" s="1" t="str">
        <f aca="false">DEC2HEX(T51/8,2)</f>
        <v>51</v>
      </c>
      <c r="D51" s="1" t="str">
        <f aca="false">DEC2HEX(Y51/8,2)</f>
        <v>4F</v>
      </c>
      <c r="E51" s="2" t="n">
        <f aca="false">$A51/128*48828.125/60</f>
        <v>317.891438802083</v>
      </c>
      <c r="F51" s="3" t="n">
        <f aca="false">$E51*2</f>
        <v>635.782877604167</v>
      </c>
      <c r="G51" s="3" t="n">
        <f aca="false">$E51*4</f>
        <v>1271.56575520833</v>
      </c>
      <c r="H51" s="4" t="str">
        <f aca="false">DEC2HEX(ROUNDUP(E51,0),3)</f>
        <v>13E</v>
      </c>
      <c r="I51" s="19" t="str">
        <f aca="false">DEC2HEX(ROUNDUP(F51,0),3)</f>
        <v>27C</v>
      </c>
      <c r="J51" s="19" t="str">
        <f aca="false">DEC2HEX(ROUNDUP(G51,0),3)</f>
        <v>4F8</v>
      </c>
      <c r="K51" s="2" t="n">
        <f aca="false">E51*$K$1</f>
        <v>322.659810384114</v>
      </c>
      <c r="L51" s="3" t="n">
        <f aca="false">F51*$K$1</f>
        <v>645.319620768229</v>
      </c>
      <c r="M51" s="3" t="n">
        <f aca="false">G51*$K$1</f>
        <v>1290.63924153646</v>
      </c>
      <c r="N51" s="2" t="n">
        <f aca="false">E51*$N$1</f>
        <v>317.827860514323</v>
      </c>
      <c r="O51" s="3" t="n">
        <f aca="false">F51*$N$1</f>
        <v>635.655721028646</v>
      </c>
      <c r="P51" s="3" t="n">
        <f aca="false">G51*$N$1</f>
        <v>1271.31144205729</v>
      </c>
      <c r="R51" s="7" t="str">
        <f aca="false">IF(OR(AA51&lt;2,AB51&lt;2,AC51&lt;2),"LOW","")</f>
        <v/>
      </c>
      <c r="S51" s="6" t="n">
        <f aca="false">T51/2</f>
        <v>324</v>
      </c>
      <c r="T51" s="8" t="n">
        <f aca="false">ROUNDUP(L51/8,0)*8 + 8*Q51</f>
        <v>648</v>
      </c>
      <c r="U51" s="7" t="n">
        <f aca="false">T51*2</f>
        <v>1296</v>
      </c>
      <c r="W51" s="7" t="str">
        <f aca="false">IF(OR(AG51&gt;-2,AH51&gt;-2,AI51&gt;-2),"HIGH","")</f>
        <v/>
      </c>
      <c r="X51" s="6" t="n">
        <f aca="false">Y51/2</f>
        <v>316</v>
      </c>
      <c r="Y51" s="8" t="n">
        <f aca="false">ROUNDDOWN(O51/8,0)*8 + 8*V51</f>
        <v>632</v>
      </c>
      <c r="Z51" s="7" t="n">
        <f aca="false">Y51*2</f>
        <v>1264</v>
      </c>
      <c r="AA51" s="2" t="n">
        <f aca="false">S51-E51</f>
        <v>6.10856119791669</v>
      </c>
      <c r="AB51" s="3" t="n">
        <f aca="false">T51-F51</f>
        <v>12.2171223958334</v>
      </c>
      <c r="AC51" s="3" t="n">
        <f aca="false">U51-G51</f>
        <v>24.4342447916667</v>
      </c>
      <c r="AD51" s="1" t="str">
        <f aca="false">DEC2HEX(S51,3)</f>
        <v>144</v>
      </c>
      <c r="AE51" s="1" t="str">
        <f aca="false">DEC2HEX(T51,3)</f>
        <v>288</v>
      </c>
      <c r="AF51" s="1" t="str">
        <f aca="false">DEC2HEX(U51,3)</f>
        <v>510</v>
      </c>
      <c r="AG51" s="2" t="n">
        <f aca="false">X51-K51</f>
        <v>-6.65981038411451</v>
      </c>
      <c r="AH51" s="3" t="n">
        <f aca="false">Y51-L51</f>
        <v>-13.319620768229</v>
      </c>
      <c r="AI51" s="3" t="n">
        <f aca="false">Z51-M51</f>
        <v>-26.639241536458</v>
      </c>
      <c r="AJ51" s="21" t="str">
        <f aca="false">DEC2HEX(X51,3)</f>
        <v>13C</v>
      </c>
      <c r="AK51" s="21" t="str">
        <f aca="false">DEC2HEX(Y51,3)</f>
        <v>278</v>
      </c>
      <c r="AL51" s="21" t="str">
        <f aca="false">DEC2HEX(Z51,3)</f>
        <v>4F0</v>
      </c>
    </row>
    <row r="52" customFormat="false" ht="13.8" hidden="false" customHeight="false" outlineLevel="0" collapsed="false">
      <c r="A52" s="0" t="n">
        <v>51</v>
      </c>
      <c r="B52" s="1" t="str">
        <f aca="false">DEC2HEX(A52,2)</f>
        <v>33</v>
      </c>
      <c r="C52" s="1" t="str">
        <f aca="false">DEC2HEX(T52/8,2)</f>
        <v>53</v>
      </c>
      <c r="D52" s="1" t="str">
        <f aca="false">DEC2HEX(Y52/8,2)</f>
        <v>51</v>
      </c>
      <c r="E52" s="2" t="n">
        <f aca="false">$A52/128*48828.125/60</f>
        <v>324.249267578125</v>
      </c>
      <c r="F52" s="3" t="n">
        <f aca="false">$E52*2</f>
        <v>648.49853515625</v>
      </c>
      <c r="G52" s="3" t="n">
        <f aca="false">$E52*4</f>
        <v>1296.9970703125</v>
      </c>
      <c r="H52" s="4" t="str">
        <f aca="false">DEC2HEX(ROUNDUP(E52,0),3)</f>
        <v>145</v>
      </c>
      <c r="I52" s="19" t="str">
        <f aca="false">DEC2HEX(ROUNDUP(F52,0),3)</f>
        <v>289</v>
      </c>
      <c r="J52" s="19" t="str">
        <f aca="false">DEC2HEX(ROUNDUP(G52,0),3)</f>
        <v>511</v>
      </c>
      <c r="K52" s="2" t="n">
        <f aca="false">E52*$K$1</f>
        <v>329.113006591797</v>
      </c>
      <c r="L52" s="3" t="n">
        <f aca="false">F52*$K$1</f>
        <v>658.226013183594</v>
      </c>
      <c r="M52" s="3" t="n">
        <f aca="false">G52*$K$1</f>
        <v>1316.45202636719</v>
      </c>
      <c r="N52" s="2" t="n">
        <f aca="false">E52*$N$1</f>
        <v>324.184417724609</v>
      </c>
      <c r="O52" s="3" t="n">
        <f aca="false">F52*$N$1</f>
        <v>648.368835449219</v>
      </c>
      <c r="P52" s="3" t="n">
        <f aca="false">G52*$N$1</f>
        <v>1296.73767089844</v>
      </c>
      <c r="R52" s="7" t="str">
        <f aca="false">IF(OR(AA52&lt;2,AB52&lt;2,AC52&lt;2),"LOW","")</f>
        <v/>
      </c>
      <c r="S52" s="6" t="n">
        <f aca="false">T52/2</f>
        <v>332</v>
      </c>
      <c r="T52" s="8" t="n">
        <f aca="false">ROUNDUP(L52/8,0)*8 + 8*Q52</f>
        <v>664</v>
      </c>
      <c r="U52" s="7" t="n">
        <f aca="false">T52*2</f>
        <v>1328</v>
      </c>
      <c r="W52" s="7" t="str">
        <f aca="false">IF(OR(AG52&gt;-2,AH52&gt;-2,AI52&gt;-2),"HIGH","")</f>
        <v/>
      </c>
      <c r="X52" s="6" t="n">
        <f aca="false">Y52/2</f>
        <v>324</v>
      </c>
      <c r="Y52" s="8" t="n">
        <f aca="false">ROUNDDOWN(O52/8,0)*8 + 8*V52</f>
        <v>648</v>
      </c>
      <c r="Z52" s="7" t="n">
        <f aca="false">Y52*2</f>
        <v>1296</v>
      </c>
      <c r="AA52" s="2" t="n">
        <f aca="false">S52-E52</f>
        <v>7.750732421875</v>
      </c>
      <c r="AB52" s="3" t="n">
        <f aca="false">T52-F52</f>
        <v>15.50146484375</v>
      </c>
      <c r="AC52" s="3" t="n">
        <f aca="false">U52-G52</f>
        <v>31.0029296875</v>
      </c>
      <c r="AD52" s="1" t="str">
        <f aca="false">DEC2HEX(S52,3)</f>
        <v>14C</v>
      </c>
      <c r="AE52" s="1" t="str">
        <f aca="false">DEC2HEX(T52,3)</f>
        <v>298</v>
      </c>
      <c r="AF52" s="1" t="str">
        <f aca="false">DEC2HEX(U52,3)</f>
        <v>530</v>
      </c>
      <c r="AG52" s="2" t="n">
        <f aca="false">X52-K52</f>
        <v>-5.11300659179682</v>
      </c>
      <c r="AH52" s="3" t="n">
        <f aca="false">Y52-L52</f>
        <v>-10.2260131835936</v>
      </c>
      <c r="AI52" s="3" t="n">
        <f aca="false">Z52-M52</f>
        <v>-20.4520263671873</v>
      </c>
      <c r="AJ52" s="21" t="str">
        <f aca="false">DEC2HEX(X52,3)</f>
        <v>144</v>
      </c>
      <c r="AK52" s="21" t="str">
        <f aca="false">DEC2HEX(Y52,3)</f>
        <v>288</v>
      </c>
      <c r="AL52" s="21" t="str">
        <f aca="false">DEC2HEX(Z52,3)</f>
        <v>510</v>
      </c>
    </row>
    <row r="53" customFormat="false" ht="13.8" hidden="false" customHeight="false" outlineLevel="0" collapsed="false">
      <c r="A53" s="0" t="n">
        <v>52</v>
      </c>
      <c r="B53" s="1" t="str">
        <f aca="false">DEC2HEX(A53,2)</f>
        <v>34</v>
      </c>
      <c r="C53" s="1" t="str">
        <f aca="false">DEC2HEX(T53/8,2)</f>
        <v>54</v>
      </c>
      <c r="D53" s="1" t="str">
        <f aca="false">DEC2HEX(Y53/8,2)</f>
        <v>52</v>
      </c>
      <c r="E53" s="2" t="n">
        <f aca="false">$A53/128*48828.125/60</f>
        <v>330.607096354167</v>
      </c>
      <c r="F53" s="3" t="n">
        <f aca="false">$E53*2</f>
        <v>661.214192708333</v>
      </c>
      <c r="G53" s="3" t="n">
        <f aca="false">$E53*4</f>
        <v>1322.42838541667</v>
      </c>
      <c r="H53" s="4" t="str">
        <f aca="false">DEC2HEX(ROUNDUP(E53,0),3)</f>
        <v>14B</v>
      </c>
      <c r="I53" s="19" t="str">
        <f aca="false">DEC2HEX(ROUNDUP(F53,0),3)</f>
        <v>296</v>
      </c>
      <c r="J53" s="19" t="str">
        <f aca="false">DEC2HEX(ROUNDUP(G53,0),3)</f>
        <v>52B</v>
      </c>
      <c r="K53" s="2" t="n">
        <f aca="false">E53*$K$1</f>
        <v>335.566202799479</v>
      </c>
      <c r="L53" s="3" t="n">
        <f aca="false">F53*$K$1</f>
        <v>671.132405598958</v>
      </c>
      <c r="M53" s="3" t="n">
        <f aca="false">G53*$K$1</f>
        <v>1342.26481119792</v>
      </c>
      <c r="N53" s="2" t="n">
        <f aca="false">E53*$N$1</f>
        <v>330.540974934896</v>
      </c>
      <c r="O53" s="3" t="n">
        <f aca="false">F53*$N$1</f>
        <v>661.081949869792</v>
      </c>
      <c r="P53" s="3" t="n">
        <f aca="false">G53*$N$1</f>
        <v>1322.16389973958</v>
      </c>
      <c r="R53" s="7" t="str">
        <f aca="false">IF(OR(AA53&lt;2,AB53&lt;2,AC53&lt;2),"LOW","")</f>
        <v/>
      </c>
      <c r="S53" s="6" t="n">
        <f aca="false">T53/2</f>
        <v>336</v>
      </c>
      <c r="T53" s="8" t="n">
        <f aca="false">ROUNDUP(L53/8,0)*8 + 8*Q53</f>
        <v>672</v>
      </c>
      <c r="U53" s="7" t="n">
        <f aca="false">T53*2</f>
        <v>1344</v>
      </c>
      <c r="W53" s="7" t="str">
        <f aca="false">IF(OR(AG53&gt;-2,AH53&gt;-2,AI53&gt;-2),"HIGH","")</f>
        <v/>
      </c>
      <c r="X53" s="6" t="n">
        <f aca="false">Y53/2</f>
        <v>328</v>
      </c>
      <c r="Y53" s="8" t="n">
        <f aca="false">ROUNDDOWN(O53/8,0)*8 + 8*V53</f>
        <v>656</v>
      </c>
      <c r="Z53" s="7" t="n">
        <f aca="false">Y53*2</f>
        <v>1312</v>
      </c>
      <c r="AA53" s="2" t="n">
        <f aca="false">S53-E53</f>
        <v>5.39290364583331</v>
      </c>
      <c r="AB53" s="3" t="n">
        <f aca="false">T53-F53</f>
        <v>10.7858072916666</v>
      </c>
      <c r="AC53" s="3" t="n">
        <f aca="false">U53-G53</f>
        <v>21.5716145833333</v>
      </c>
      <c r="AD53" s="1" t="str">
        <f aca="false">DEC2HEX(S53,3)</f>
        <v>150</v>
      </c>
      <c r="AE53" s="1" t="str">
        <f aca="false">DEC2HEX(T53,3)</f>
        <v>2A0</v>
      </c>
      <c r="AF53" s="1" t="str">
        <f aca="false">DEC2HEX(U53,3)</f>
        <v>540</v>
      </c>
      <c r="AG53" s="2" t="n">
        <f aca="false">X53-K53</f>
        <v>-7.56620279947913</v>
      </c>
      <c r="AH53" s="3" t="n">
        <f aca="false">Y53-L53</f>
        <v>-15.1324055989583</v>
      </c>
      <c r="AI53" s="3" t="n">
        <f aca="false">Z53-M53</f>
        <v>-30.2648111979165</v>
      </c>
      <c r="AJ53" s="21" t="str">
        <f aca="false">DEC2HEX(X53,3)</f>
        <v>148</v>
      </c>
      <c r="AK53" s="21" t="str">
        <f aca="false">DEC2HEX(Y53,3)</f>
        <v>290</v>
      </c>
      <c r="AL53" s="21" t="str">
        <f aca="false">DEC2HEX(Z53,3)</f>
        <v>520</v>
      </c>
    </row>
    <row r="54" customFormat="false" ht="13.8" hidden="false" customHeight="false" outlineLevel="0" collapsed="false">
      <c r="A54" s="0" t="n">
        <v>53</v>
      </c>
      <c r="B54" s="1" t="str">
        <f aca="false">DEC2HEX(A54,2)</f>
        <v>35</v>
      </c>
      <c r="C54" s="1" t="str">
        <f aca="false">DEC2HEX(T54/8,2)</f>
        <v>56</v>
      </c>
      <c r="D54" s="1" t="str">
        <f aca="false">DEC2HEX(Y54/8,2)</f>
        <v>54</v>
      </c>
      <c r="E54" s="2" t="n">
        <f aca="false">$A54/128*48828.125/60</f>
        <v>336.964925130208</v>
      </c>
      <c r="F54" s="3" t="n">
        <f aca="false">$E54*2</f>
        <v>673.929850260417</v>
      </c>
      <c r="G54" s="3" t="n">
        <f aca="false">$E54*4</f>
        <v>1347.85970052083</v>
      </c>
      <c r="H54" s="4" t="str">
        <f aca="false">DEC2HEX(ROUNDUP(E54,0),3)</f>
        <v>151</v>
      </c>
      <c r="I54" s="19" t="str">
        <f aca="false">DEC2HEX(ROUNDUP(F54,0),3)</f>
        <v>2A2</v>
      </c>
      <c r="J54" s="19" t="str">
        <f aca="false">DEC2HEX(ROUNDUP(G54,0),3)</f>
        <v>544</v>
      </c>
      <c r="K54" s="2" t="n">
        <f aca="false">E54*$K$1</f>
        <v>342.019399007161</v>
      </c>
      <c r="L54" s="3" t="n">
        <f aca="false">F54*$K$1</f>
        <v>684.038798014323</v>
      </c>
      <c r="M54" s="3" t="n">
        <f aca="false">G54*$K$1</f>
        <v>1368.07759602865</v>
      </c>
      <c r="N54" s="2" t="n">
        <f aca="false">E54*$N$1</f>
        <v>336.897532145182</v>
      </c>
      <c r="O54" s="3" t="n">
        <f aca="false">F54*$N$1</f>
        <v>673.795064290364</v>
      </c>
      <c r="P54" s="3" t="n">
        <f aca="false">G54*$N$1</f>
        <v>1347.59012858073</v>
      </c>
      <c r="R54" s="7" t="str">
        <f aca="false">IF(OR(AA54&lt;2,AB54&lt;2,AC54&lt;2),"LOW","")</f>
        <v/>
      </c>
      <c r="S54" s="6" t="n">
        <f aca="false">T54/2</f>
        <v>344</v>
      </c>
      <c r="T54" s="8" t="n">
        <f aca="false">ROUNDUP(L54/8,0)*8 + 8*Q54</f>
        <v>688</v>
      </c>
      <c r="U54" s="7" t="n">
        <f aca="false">T54*2</f>
        <v>1376</v>
      </c>
      <c r="W54" s="7" t="str">
        <f aca="false">IF(OR(AG54&gt;-2,AH54&gt;-2,AI54&gt;-2),"HIGH","")</f>
        <v/>
      </c>
      <c r="X54" s="6" t="n">
        <f aca="false">Y54/2</f>
        <v>336</v>
      </c>
      <c r="Y54" s="8" t="n">
        <f aca="false">ROUNDDOWN(O54/8,0)*8 + 8*V54</f>
        <v>672</v>
      </c>
      <c r="Z54" s="7" t="n">
        <f aca="false">Y54*2</f>
        <v>1344</v>
      </c>
      <c r="AA54" s="2" t="n">
        <f aca="false">S54-E54</f>
        <v>7.03507486979169</v>
      </c>
      <c r="AB54" s="3" t="n">
        <f aca="false">T54-F54</f>
        <v>14.0701497395834</v>
      </c>
      <c r="AC54" s="3" t="n">
        <f aca="false">U54-G54</f>
        <v>28.1402994791667</v>
      </c>
      <c r="AD54" s="1" t="str">
        <f aca="false">DEC2HEX(S54,3)</f>
        <v>158</v>
      </c>
      <c r="AE54" s="1" t="str">
        <f aca="false">DEC2HEX(T54,3)</f>
        <v>2B0</v>
      </c>
      <c r="AF54" s="1" t="str">
        <f aca="false">DEC2HEX(U54,3)</f>
        <v>560</v>
      </c>
      <c r="AG54" s="2" t="n">
        <f aca="false">X54-K54</f>
        <v>-6.01939900716138</v>
      </c>
      <c r="AH54" s="3" t="n">
        <f aca="false">Y54-L54</f>
        <v>-12.0387980143228</v>
      </c>
      <c r="AI54" s="3" t="n">
        <f aca="false">Z54-M54</f>
        <v>-24.0775960286455</v>
      </c>
      <c r="AJ54" s="21" t="str">
        <f aca="false">DEC2HEX(X54,3)</f>
        <v>150</v>
      </c>
      <c r="AK54" s="21" t="str">
        <f aca="false">DEC2HEX(Y54,3)</f>
        <v>2A0</v>
      </c>
      <c r="AL54" s="21" t="str">
        <f aca="false">DEC2HEX(Z54,3)</f>
        <v>540</v>
      </c>
    </row>
    <row r="55" customFormat="false" ht="13.8" hidden="false" customHeight="false" outlineLevel="0" collapsed="false">
      <c r="A55" s="0" t="n">
        <v>54</v>
      </c>
      <c r="B55" s="1" t="str">
        <f aca="false">DEC2HEX(A55,2)</f>
        <v>36</v>
      </c>
      <c r="C55" s="1" t="str">
        <f aca="false">DEC2HEX(T55/8,2)</f>
        <v>58</v>
      </c>
      <c r="D55" s="1" t="str">
        <f aca="false">DEC2HEX(Y55/8,2)</f>
        <v>55</v>
      </c>
      <c r="E55" s="2" t="n">
        <f aca="false">$A55/128*48828.125/60</f>
        <v>343.32275390625</v>
      </c>
      <c r="F55" s="3" t="n">
        <f aca="false">$E55*2</f>
        <v>686.6455078125</v>
      </c>
      <c r="G55" s="3" t="n">
        <f aca="false">$E55*4</f>
        <v>1373.291015625</v>
      </c>
      <c r="H55" s="4" t="str">
        <f aca="false">DEC2HEX(ROUNDUP(E55,0),3)</f>
        <v>158</v>
      </c>
      <c r="I55" s="19" t="str">
        <f aca="false">DEC2HEX(ROUNDUP(F55,0),3)</f>
        <v>2AF</v>
      </c>
      <c r="J55" s="19" t="str">
        <f aca="false">DEC2HEX(ROUNDUP(G55,0),3)</f>
        <v>55E</v>
      </c>
      <c r="K55" s="2" t="n">
        <f aca="false">E55*$K$1</f>
        <v>348.472595214844</v>
      </c>
      <c r="L55" s="3" t="n">
        <f aca="false">F55*$K$1</f>
        <v>696.945190429687</v>
      </c>
      <c r="M55" s="3" t="n">
        <f aca="false">G55*$K$1</f>
        <v>1393.89038085937</v>
      </c>
      <c r="N55" s="2" t="n">
        <f aca="false">E55*$N$1</f>
        <v>343.254089355469</v>
      </c>
      <c r="O55" s="3" t="n">
        <f aca="false">F55*$N$1</f>
        <v>686.508178710938</v>
      </c>
      <c r="P55" s="3" t="n">
        <f aca="false">G55*$N$1</f>
        <v>1373.01635742188</v>
      </c>
      <c r="R55" s="7" t="str">
        <f aca="false">IF(OR(AA55&lt;2,AB55&lt;2,AC55&lt;2),"LOW","")</f>
        <v/>
      </c>
      <c r="S55" s="6" t="n">
        <f aca="false">T55/2</f>
        <v>352</v>
      </c>
      <c r="T55" s="8" t="n">
        <f aca="false">ROUNDUP(L55/8,0)*8 + 8*Q55</f>
        <v>704</v>
      </c>
      <c r="U55" s="7" t="n">
        <f aca="false">T55*2</f>
        <v>1408</v>
      </c>
      <c r="W55" s="7" t="str">
        <f aca="false">IF(OR(AG55&gt;-2,AH55&gt;-2,AI55&gt;-2),"HIGH","")</f>
        <v/>
      </c>
      <c r="X55" s="6" t="n">
        <f aca="false">Y55/2</f>
        <v>340</v>
      </c>
      <c r="Y55" s="8" t="n">
        <f aca="false">ROUNDDOWN(O55/8,0)*8 + 8*V55</f>
        <v>680</v>
      </c>
      <c r="Z55" s="7" t="n">
        <f aca="false">Y55*2</f>
        <v>1360</v>
      </c>
      <c r="AA55" s="2" t="n">
        <f aca="false">S55-E55</f>
        <v>8.67724609375</v>
      </c>
      <c r="AB55" s="3" t="n">
        <f aca="false">T55-F55</f>
        <v>17.3544921875</v>
      </c>
      <c r="AC55" s="3" t="n">
        <f aca="false">U55-G55</f>
        <v>34.708984375</v>
      </c>
      <c r="AD55" s="1" t="str">
        <f aca="false">DEC2HEX(S55,3)</f>
        <v>160</v>
      </c>
      <c r="AE55" s="1" t="str">
        <f aca="false">DEC2HEX(T55,3)</f>
        <v>2C0</v>
      </c>
      <c r="AF55" s="1" t="str">
        <f aca="false">DEC2HEX(U55,3)</f>
        <v>580</v>
      </c>
      <c r="AG55" s="2" t="n">
        <f aca="false">X55-K55</f>
        <v>-8.47259521484369</v>
      </c>
      <c r="AH55" s="3" t="n">
        <f aca="false">Y55-L55</f>
        <v>-16.9451904296874</v>
      </c>
      <c r="AI55" s="3" t="n">
        <f aca="false">Z55-M55</f>
        <v>-33.8903808593748</v>
      </c>
      <c r="AJ55" s="21" t="str">
        <f aca="false">DEC2HEX(X55,3)</f>
        <v>154</v>
      </c>
      <c r="AK55" s="21" t="str">
        <f aca="false">DEC2HEX(Y55,3)</f>
        <v>2A8</v>
      </c>
      <c r="AL55" s="21" t="str">
        <f aca="false">DEC2HEX(Z55,3)</f>
        <v>550</v>
      </c>
    </row>
    <row r="56" customFormat="false" ht="13.8" hidden="false" customHeight="false" outlineLevel="0" collapsed="false">
      <c r="A56" s="0" t="n">
        <v>55</v>
      </c>
      <c r="B56" s="1" t="str">
        <f aca="false">DEC2HEX(A56,2)</f>
        <v>37</v>
      </c>
      <c r="C56" s="1" t="str">
        <f aca="false">DEC2HEX(T56/8,2)</f>
        <v>59</v>
      </c>
      <c r="D56" s="1" t="str">
        <f aca="false">DEC2HEX(Y56/8,2)</f>
        <v>57</v>
      </c>
      <c r="E56" s="2" t="n">
        <f aca="false">$A56/128*48828.125/60</f>
        <v>349.680582682292</v>
      </c>
      <c r="F56" s="3" t="n">
        <f aca="false">$E56*2</f>
        <v>699.361165364583</v>
      </c>
      <c r="G56" s="3" t="n">
        <f aca="false">$E56*4</f>
        <v>1398.72233072917</v>
      </c>
      <c r="H56" s="4" t="str">
        <f aca="false">DEC2HEX(ROUNDUP(E56,0),3)</f>
        <v>15E</v>
      </c>
      <c r="I56" s="19" t="str">
        <f aca="false">DEC2HEX(ROUNDUP(F56,0),3)</f>
        <v>2BC</v>
      </c>
      <c r="J56" s="19" t="str">
        <f aca="false">DEC2HEX(ROUNDUP(G56,0),3)</f>
        <v>577</v>
      </c>
      <c r="K56" s="2" t="n">
        <f aca="false">E56*$K$1</f>
        <v>354.925791422526</v>
      </c>
      <c r="L56" s="3" t="n">
        <f aca="false">F56*$K$1</f>
        <v>709.851582845052</v>
      </c>
      <c r="M56" s="3" t="n">
        <f aca="false">G56*$K$1</f>
        <v>1419.7031656901</v>
      </c>
      <c r="N56" s="2" t="n">
        <f aca="false">E56*$N$1</f>
        <v>349.610646565755</v>
      </c>
      <c r="O56" s="3" t="n">
        <f aca="false">F56*$N$1</f>
        <v>699.221293131511</v>
      </c>
      <c r="P56" s="3" t="n">
        <f aca="false">G56*$N$1</f>
        <v>1398.44258626302</v>
      </c>
      <c r="R56" s="7" t="str">
        <f aca="false">IF(OR(AA56&lt;2,AB56&lt;2,AC56&lt;2),"LOW","")</f>
        <v/>
      </c>
      <c r="S56" s="6" t="n">
        <f aca="false">T56/2</f>
        <v>356</v>
      </c>
      <c r="T56" s="8" t="n">
        <f aca="false">ROUNDUP(L56/8,0)*8 + 8*Q56</f>
        <v>712</v>
      </c>
      <c r="U56" s="7" t="n">
        <f aca="false">T56*2</f>
        <v>1424</v>
      </c>
      <c r="W56" s="7" t="str">
        <f aca="false">IF(OR(AG56&gt;-2,AH56&gt;-2,AI56&gt;-2),"HIGH","")</f>
        <v/>
      </c>
      <c r="X56" s="6" t="n">
        <f aca="false">Y56/2</f>
        <v>348</v>
      </c>
      <c r="Y56" s="8" t="n">
        <f aca="false">ROUNDDOWN(O56/8,0)*8 + 8*V56</f>
        <v>696</v>
      </c>
      <c r="Z56" s="7" t="n">
        <f aca="false">Y56*2</f>
        <v>1392</v>
      </c>
      <c r="AA56" s="2" t="n">
        <f aca="false">S56-E56</f>
        <v>6.31941731770831</v>
      </c>
      <c r="AB56" s="3" t="n">
        <f aca="false">T56-F56</f>
        <v>12.6388346354166</v>
      </c>
      <c r="AC56" s="3" t="n">
        <f aca="false">U56-G56</f>
        <v>25.2776692708333</v>
      </c>
      <c r="AD56" s="1" t="str">
        <f aca="false">DEC2HEX(S56,3)</f>
        <v>164</v>
      </c>
      <c r="AE56" s="1" t="str">
        <f aca="false">DEC2HEX(T56,3)</f>
        <v>2C8</v>
      </c>
      <c r="AF56" s="1" t="str">
        <f aca="false">DEC2HEX(U56,3)</f>
        <v>590</v>
      </c>
      <c r="AG56" s="2" t="n">
        <f aca="false">X56-K56</f>
        <v>-6.925791422526</v>
      </c>
      <c r="AH56" s="3" t="n">
        <f aca="false">Y56-L56</f>
        <v>-13.851582845052</v>
      </c>
      <c r="AI56" s="3" t="n">
        <f aca="false">Z56-M56</f>
        <v>-27.703165690104</v>
      </c>
      <c r="AJ56" s="21" t="str">
        <f aca="false">DEC2HEX(X56,3)</f>
        <v>15C</v>
      </c>
      <c r="AK56" s="21" t="str">
        <f aca="false">DEC2HEX(Y56,3)</f>
        <v>2B8</v>
      </c>
      <c r="AL56" s="21" t="str">
        <f aca="false">DEC2HEX(Z56,3)</f>
        <v>570</v>
      </c>
    </row>
    <row r="57" customFormat="false" ht="13.8" hidden="false" customHeight="false" outlineLevel="0" collapsed="false">
      <c r="A57" s="0" t="n">
        <v>56</v>
      </c>
      <c r="B57" s="1" t="str">
        <f aca="false">DEC2HEX(A57,2)</f>
        <v>38</v>
      </c>
      <c r="C57" s="1" t="str">
        <f aca="false">DEC2HEX(T57/8,2)</f>
        <v>5B</v>
      </c>
      <c r="D57" s="1" t="str">
        <f aca="false">DEC2HEX(Y57/8,2)</f>
        <v>58</v>
      </c>
      <c r="E57" s="2" t="n">
        <f aca="false">$A57/128*48828.125/60</f>
        <v>356.038411458333</v>
      </c>
      <c r="F57" s="3" t="n">
        <f aca="false">$E57*2</f>
        <v>712.076822916667</v>
      </c>
      <c r="G57" s="3" t="n">
        <f aca="false">$E57*4</f>
        <v>1424.15364583333</v>
      </c>
      <c r="H57" s="4" t="str">
        <f aca="false">DEC2HEX(ROUNDUP(E57,0),3)</f>
        <v>165</v>
      </c>
      <c r="I57" s="19" t="str">
        <f aca="false">DEC2HEX(ROUNDUP(F57,0),3)</f>
        <v>2C9</v>
      </c>
      <c r="J57" s="19" t="str">
        <f aca="false">DEC2HEX(ROUNDUP(G57,0),3)</f>
        <v>591</v>
      </c>
      <c r="K57" s="2" t="n">
        <f aca="false">E57*$K$1</f>
        <v>361.378987630208</v>
      </c>
      <c r="L57" s="3" t="n">
        <f aca="false">F57*$K$1</f>
        <v>722.757975260417</v>
      </c>
      <c r="M57" s="3" t="n">
        <f aca="false">G57*$K$1</f>
        <v>1445.51595052083</v>
      </c>
      <c r="N57" s="2" t="n">
        <f aca="false">E57*$N$1</f>
        <v>355.967203776042</v>
      </c>
      <c r="O57" s="3" t="n">
        <f aca="false">F57*$N$1</f>
        <v>711.934407552083</v>
      </c>
      <c r="P57" s="3" t="n">
        <f aca="false">G57*$N$1</f>
        <v>1423.86881510417</v>
      </c>
      <c r="R57" s="7" t="str">
        <f aca="false">IF(OR(AA57&lt;2,AB57&lt;2,AC57&lt;2),"LOW","")</f>
        <v/>
      </c>
      <c r="S57" s="6" t="n">
        <f aca="false">T57/2</f>
        <v>364</v>
      </c>
      <c r="T57" s="8" t="n">
        <f aca="false">ROUNDUP(L57/8,0)*8 + 8*Q57</f>
        <v>728</v>
      </c>
      <c r="U57" s="7" t="n">
        <f aca="false">T57*2</f>
        <v>1456</v>
      </c>
      <c r="W57" s="7" t="str">
        <f aca="false">IF(OR(AG57&gt;-2,AH57&gt;-2,AI57&gt;-2),"HIGH","")</f>
        <v/>
      </c>
      <c r="X57" s="6" t="n">
        <f aca="false">Y57/2</f>
        <v>352</v>
      </c>
      <c r="Y57" s="8" t="n">
        <f aca="false">ROUNDDOWN(O57/8,0)*8 + 8*V57</f>
        <v>704</v>
      </c>
      <c r="Z57" s="7" t="n">
        <f aca="false">Y57*2</f>
        <v>1408</v>
      </c>
      <c r="AA57" s="2" t="n">
        <f aca="false">S57-E57</f>
        <v>7.96158854166669</v>
      </c>
      <c r="AB57" s="3" t="n">
        <f aca="false">T57-F57</f>
        <v>15.9231770833334</v>
      </c>
      <c r="AC57" s="3" t="n">
        <f aca="false">U57-G57</f>
        <v>31.8463541666667</v>
      </c>
      <c r="AD57" s="1" t="str">
        <f aca="false">DEC2HEX(S57,3)</f>
        <v>16C</v>
      </c>
      <c r="AE57" s="1" t="str">
        <f aca="false">DEC2HEX(T57,3)</f>
        <v>2D8</v>
      </c>
      <c r="AF57" s="1" t="str">
        <f aca="false">DEC2HEX(U57,3)</f>
        <v>5B0</v>
      </c>
      <c r="AG57" s="2" t="n">
        <f aca="false">X57-K57</f>
        <v>-9.37898763020826</v>
      </c>
      <c r="AH57" s="3" t="n">
        <f aca="false">Y57-L57</f>
        <v>-18.7579752604165</v>
      </c>
      <c r="AI57" s="3" t="n">
        <f aca="false">Z57-M57</f>
        <v>-37.515950520833</v>
      </c>
      <c r="AJ57" s="21" t="str">
        <f aca="false">DEC2HEX(X57,3)</f>
        <v>160</v>
      </c>
      <c r="AK57" s="21" t="str">
        <f aca="false">DEC2HEX(Y57,3)</f>
        <v>2C0</v>
      </c>
      <c r="AL57" s="21" t="str">
        <f aca="false">DEC2HEX(Z57,3)</f>
        <v>580</v>
      </c>
    </row>
    <row r="58" customFormat="false" ht="13.8" hidden="false" customHeight="false" outlineLevel="0" collapsed="false">
      <c r="A58" s="0" t="n">
        <v>57</v>
      </c>
      <c r="B58" s="1" t="str">
        <f aca="false">DEC2HEX(A58,2)</f>
        <v>39</v>
      </c>
      <c r="C58" s="1" t="str">
        <f aca="false">DEC2HEX(T58/8,2)</f>
        <v>5C</v>
      </c>
      <c r="D58" s="1" t="str">
        <f aca="false">DEC2HEX(Y58/8,2)</f>
        <v>5A</v>
      </c>
      <c r="E58" s="2" t="n">
        <f aca="false">$A58/128*48828.125/60</f>
        <v>362.396240234375</v>
      </c>
      <c r="F58" s="3" t="n">
        <f aca="false">$E58*2</f>
        <v>724.79248046875</v>
      </c>
      <c r="G58" s="3" t="n">
        <f aca="false">$E58*4</f>
        <v>1449.5849609375</v>
      </c>
      <c r="H58" s="4" t="str">
        <f aca="false">DEC2HEX(ROUNDUP(E58,0),3)</f>
        <v>16B</v>
      </c>
      <c r="I58" s="19" t="str">
        <f aca="false">DEC2HEX(ROUNDUP(F58,0),3)</f>
        <v>2D5</v>
      </c>
      <c r="J58" s="19" t="str">
        <f aca="false">DEC2HEX(ROUNDUP(G58,0),3)</f>
        <v>5AA</v>
      </c>
      <c r="K58" s="2" t="n">
        <f aca="false">E58*$K$1</f>
        <v>367.832183837891</v>
      </c>
      <c r="L58" s="3" t="n">
        <f aca="false">F58*$K$1</f>
        <v>735.664367675781</v>
      </c>
      <c r="M58" s="3" t="n">
        <f aca="false">G58*$K$1</f>
        <v>1471.32873535156</v>
      </c>
      <c r="N58" s="2" t="n">
        <f aca="false">E58*$N$1</f>
        <v>362.323760986328</v>
      </c>
      <c r="O58" s="3" t="n">
        <f aca="false">F58*$N$1</f>
        <v>724.647521972656</v>
      </c>
      <c r="P58" s="3" t="n">
        <f aca="false">G58*$N$1</f>
        <v>1449.29504394531</v>
      </c>
      <c r="R58" s="7" t="str">
        <f aca="false">IF(OR(AA58&lt;2,AB58&lt;2,AC58&lt;2),"LOW","")</f>
        <v/>
      </c>
      <c r="S58" s="6" t="n">
        <f aca="false">T58/2</f>
        <v>368</v>
      </c>
      <c r="T58" s="8" t="n">
        <f aca="false">ROUNDUP(L58/8,0)*8 + 8*Q58</f>
        <v>736</v>
      </c>
      <c r="U58" s="7" t="n">
        <f aca="false">T58*2</f>
        <v>1472</v>
      </c>
      <c r="W58" s="7" t="str">
        <f aca="false">IF(OR(AG58&gt;-2,AH58&gt;-2,AI58&gt;-2),"HIGH","")</f>
        <v/>
      </c>
      <c r="X58" s="6" t="n">
        <f aca="false">Y58/2</f>
        <v>360</v>
      </c>
      <c r="Y58" s="8" t="n">
        <f aca="false">ROUNDDOWN(O58/8,0)*8 + 8*V58</f>
        <v>720</v>
      </c>
      <c r="Z58" s="7" t="n">
        <f aca="false">Y58*2</f>
        <v>1440</v>
      </c>
      <c r="AA58" s="2" t="n">
        <f aca="false">S58-E58</f>
        <v>5.603759765625</v>
      </c>
      <c r="AB58" s="3" t="n">
        <f aca="false">T58-F58</f>
        <v>11.20751953125</v>
      </c>
      <c r="AC58" s="3" t="n">
        <f aca="false">U58-G58</f>
        <v>22.4150390625</v>
      </c>
      <c r="AD58" s="1" t="str">
        <f aca="false">DEC2HEX(S58,3)</f>
        <v>170</v>
      </c>
      <c r="AE58" s="1" t="str">
        <f aca="false">DEC2HEX(T58,3)</f>
        <v>2E0</v>
      </c>
      <c r="AF58" s="1" t="str">
        <f aca="false">DEC2HEX(U58,3)</f>
        <v>5C0</v>
      </c>
      <c r="AG58" s="2" t="n">
        <f aca="false">X58-K58</f>
        <v>-7.83218383789057</v>
      </c>
      <c r="AH58" s="3" t="n">
        <f aca="false">Y58-L58</f>
        <v>-15.6643676757811</v>
      </c>
      <c r="AI58" s="3" t="n">
        <f aca="false">Z58-M58</f>
        <v>-31.3287353515623</v>
      </c>
      <c r="AJ58" s="21" t="str">
        <f aca="false">DEC2HEX(X58,3)</f>
        <v>168</v>
      </c>
      <c r="AK58" s="21" t="str">
        <f aca="false">DEC2HEX(Y58,3)</f>
        <v>2D0</v>
      </c>
      <c r="AL58" s="21" t="str">
        <f aca="false">DEC2HEX(Z58,3)</f>
        <v>5A0</v>
      </c>
    </row>
    <row r="59" customFormat="false" ht="13.8" hidden="false" customHeight="false" outlineLevel="0" collapsed="false">
      <c r="A59" s="0" t="n">
        <v>58</v>
      </c>
      <c r="B59" s="1" t="str">
        <f aca="false">DEC2HEX(A59,2)</f>
        <v>3A</v>
      </c>
      <c r="C59" s="1" t="str">
        <f aca="false">DEC2HEX(T59/8,2)</f>
        <v>5E</v>
      </c>
      <c r="D59" s="1" t="str">
        <f aca="false">DEC2HEX(Y59/8,2)</f>
        <v>5C</v>
      </c>
      <c r="E59" s="2" t="n">
        <f aca="false">$A59/128*48828.125/60</f>
        <v>368.754069010417</v>
      </c>
      <c r="F59" s="3" t="n">
        <f aca="false">$E59*2</f>
        <v>737.508138020833</v>
      </c>
      <c r="G59" s="3" t="n">
        <f aca="false">$E59*4</f>
        <v>1475.01627604167</v>
      </c>
      <c r="H59" s="4" t="str">
        <f aca="false">DEC2HEX(ROUNDUP(E59,0),3)</f>
        <v>171</v>
      </c>
      <c r="I59" s="19" t="str">
        <f aca="false">DEC2HEX(ROUNDUP(F59,0),3)</f>
        <v>2E2</v>
      </c>
      <c r="J59" s="19" t="str">
        <f aca="false">DEC2HEX(ROUNDUP(G59,0),3)</f>
        <v>5C4</v>
      </c>
      <c r="K59" s="2" t="n">
        <f aca="false">E59*$K$1</f>
        <v>374.285380045573</v>
      </c>
      <c r="L59" s="3" t="n">
        <f aca="false">F59*$K$1</f>
        <v>748.570760091146</v>
      </c>
      <c r="M59" s="3" t="n">
        <f aca="false">G59*$K$1</f>
        <v>1497.14152018229</v>
      </c>
      <c r="N59" s="2" t="n">
        <f aca="false">E59*$N$1</f>
        <v>368.680318196615</v>
      </c>
      <c r="O59" s="3" t="n">
        <f aca="false">F59*$N$1</f>
        <v>737.360636393229</v>
      </c>
      <c r="P59" s="3" t="n">
        <f aca="false">G59*$N$1</f>
        <v>1474.72127278646</v>
      </c>
      <c r="R59" s="7" t="str">
        <f aca="false">IF(OR(AA59&lt;2,AB59&lt;2,AC59&lt;2),"LOW","")</f>
        <v/>
      </c>
      <c r="S59" s="6" t="n">
        <f aca="false">T59/2</f>
        <v>376</v>
      </c>
      <c r="T59" s="8" t="n">
        <f aca="false">ROUNDUP(L59/8,0)*8 + 8*Q59</f>
        <v>752</v>
      </c>
      <c r="U59" s="7" t="n">
        <f aca="false">T59*2</f>
        <v>1504</v>
      </c>
      <c r="W59" s="7" t="str">
        <f aca="false">IF(OR(AG59&gt;-2,AH59&gt;-2,AI59&gt;-2),"HIGH","")</f>
        <v/>
      </c>
      <c r="X59" s="6" t="n">
        <f aca="false">Y59/2</f>
        <v>368</v>
      </c>
      <c r="Y59" s="8" t="n">
        <f aca="false">ROUNDDOWN(O59/8,0)*8 + 8*V59</f>
        <v>736</v>
      </c>
      <c r="Z59" s="7" t="n">
        <f aca="false">Y59*2</f>
        <v>1472</v>
      </c>
      <c r="AA59" s="2" t="n">
        <f aca="false">S59-E59</f>
        <v>7.24593098958331</v>
      </c>
      <c r="AB59" s="3" t="n">
        <f aca="false">T59-F59</f>
        <v>14.4918619791666</v>
      </c>
      <c r="AC59" s="3" t="n">
        <f aca="false">U59-G59</f>
        <v>28.9837239583333</v>
      </c>
      <c r="AD59" s="1" t="str">
        <f aca="false">DEC2HEX(S59,3)</f>
        <v>178</v>
      </c>
      <c r="AE59" s="1" t="str">
        <f aca="false">DEC2HEX(T59,3)</f>
        <v>2F0</v>
      </c>
      <c r="AF59" s="1" t="str">
        <f aca="false">DEC2HEX(U59,3)</f>
        <v>5E0</v>
      </c>
      <c r="AG59" s="2" t="n">
        <f aca="false">X59-K59</f>
        <v>-6.28538004557288</v>
      </c>
      <c r="AH59" s="3" t="n">
        <f aca="false">Y59-L59</f>
        <v>-12.5707600911458</v>
      </c>
      <c r="AI59" s="3" t="n">
        <f aca="false">Z59-M59</f>
        <v>-25.1415201822915</v>
      </c>
      <c r="AJ59" s="21" t="str">
        <f aca="false">DEC2HEX(X59,3)</f>
        <v>170</v>
      </c>
      <c r="AK59" s="21" t="str">
        <f aca="false">DEC2HEX(Y59,3)</f>
        <v>2E0</v>
      </c>
      <c r="AL59" s="21" t="str">
        <f aca="false">DEC2HEX(Z59,3)</f>
        <v>5C0</v>
      </c>
    </row>
    <row r="60" customFormat="false" ht="13.8" hidden="false" customHeight="false" outlineLevel="0" collapsed="false">
      <c r="A60" s="0" t="n">
        <v>59</v>
      </c>
      <c r="B60" s="1" t="str">
        <f aca="false">DEC2HEX(A60,2)</f>
        <v>3B</v>
      </c>
      <c r="C60" s="1" t="str">
        <f aca="false">DEC2HEX(T60/8,2)</f>
        <v>60</v>
      </c>
      <c r="D60" s="1" t="str">
        <f aca="false">DEC2HEX(Y60/8,2)</f>
        <v>5D</v>
      </c>
      <c r="E60" s="2" t="n">
        <f aca="false">$A60/128*48828.125/60</f>
        <v>375.111897786458</v>
      </c>
      <c r="F60" s="3" t="n">
        <f aca="false">$E60*2</f>
        <v>750.223795572917</v>
      </c>
      <c r="G60" s="3" t="n">
        <f aca="false">$E60*4</f>
        <v>1500.44759114583</v>
      </c>
      <c r="H60" s="4" t="str">
        <f aca="false">DEC2HEX(ROUNDUP(E60,0),3)</f>
        <v>178</v>
      </c>
      <c r="I60" s="19" t="str">
        <f aca="false">DEC2HEX(ROUNDUP(F60,0),3)</f>
        <v>2EF</v>
      </c>
      <c r="J60" s="19" t="str">
        <f aca="false">DEC2HEX(ROUNDUP(G60,0),3)</f>
        <v>5DD</v>
      </c>
      <c r="K60" s="2" t="n">
        <f aca="false">E60*$K$1</f>
        <v>380.738576253255</v>
      </c>
      <c r="L60" s="3" t="n">
        <f aca="false">F60*$K$1</f>
        <v>761.47715250651</v>
      </c>
      <c r="M60" s="3" t="n">
        <f aca="false">G60*$K$1</f>
        <v>1522.95430501302</v>
      </c>
      <c r="N60" s="2" t="n">
        <f aca="false">E60*$N$1</f>
        <v>375.036875406901</v>
      </c>
      <c r="O60" s="3" t="n">
        <f aca="false">F60*$N$1</f>
        <v>750.073750813802</v>
      </c>
      <c r="P60" s="3" t="n">
        <f aca="false">G60*$N$1</f>
        <v>1500.1475016276</v>
      </c>
      <c r="R60" s="7" t="str">
        <f aca="false">IF(OR(AA60&lt;2,AB60&lt;2,AC60&lt;2),"LOW","")</f>
        <v/>
      </c>
      <c r="S60" s="6" t="n">
        <f aca="false">T60/2</f>
        <v>384</v>
      </c>
      <c r="T60" s="8" t="n">
        <f aca="false">ROUNDUP(L60/8,0)*8 + 8*Q60</f>
        <v>768</v>
      </c>
      <c r="U60" s="7" t="n">
        <f aca="false">T60*2</f>
        <v>1536</v>
      </c>
      <c r="W60" s="7" t="str">
        <f aca="false">IF(OR(AG60&gt;-2,AH60&gt;-2,AI60&gt;-2),"HIGH","")</f>
        <v/>
      </c>
      <c r="X60" s="6" t="n">
        <f aca="false">Y60/2</f>
        <v>372</v>
      </c>
      <c r="Y60" s="8" t="n">
        <f aca="false">ROUNDDOWN(O60/8,0)*8 + 8*V60</f>
        <v>744</v>
      </c>
      <c r="Z60" s="7" t="n">
        <f aca="false">Y60*2</f>
        <v>1488</v>
      </c>
      <c r="AA60" s="2" t="n">
        <f aca="false">S60-E60</f>
        <v>8.88810221354169</v>
      </c>
      <c r="AB60" s="3" t="n">
        <f aca="false">T60-F60</f>
        <v>17.7762044270834</v>
      </c>
      <c r="AC60" s="3" t="n">
        <f aca="false">U60-G60</f>
        <v>35.5524088541667</v>
      </c>
      <c r="AD60" s="1" t="str">
        <f aca="false">DEC2HEX(S60,3)</f>
        <v>180</v>
      </c>
      <c r="AE60" s="1" t="str">
        <f aca="false">DEC2HEX(T60,3)</f>
        <v>300</v>
      </c>
      <c r="AF60" s="1" t="str">
        <f aca="false">DEC2HEX(U60,3)</f>
        <v>600</v>
      </c>
      <c r="AG60" s="2" t="n">
        <f aca="false">X60-K60</f>
        <v>-8.73857625325513</v>
      </c>
      <c r="AH60" s="3" t="n">
        <f aca="false">Y60-L60</f>
        <v>-17.4771525065103</v>
      </c>
      <c r="AI60" s="3" t="n">
        <f aca="false">Z60-M60</f>
        <v>-34.9543050130205</v>
      </c>
      <c r="AJ60" s="21" t="str">
        <f aca="false">DEC2HEX(X60,3)</f>
        <v>174</v>
      </c>
      <c r="AK60" s="21" t="str">
        <f aca="false">DEC2HEX(Y60,3)</f>
        <v>2E8</v>
      </c>
      <c r="AL60" s="21" t="str">
        <f aca="false">DEC2HEX(Z60,3)</f>
        <v>5D0</v>
      </c>
    </row>
    <row r="61" customFormat="false" ht="13.8" hidden="false" customHeight="false" outlineLevel="0" collapsed="false">
      <c r="A61" s="0" t="n">
        <v>60</v>
      </c>
      <c r="B61" s="1" t="str">
        <f aca="false">DEC2HEX(A61,2)</f>
        <v>3C</v>
      </c>
      <c r="C61" s="1" t="str">
        <f aca="false">DEC2HEX(T61/8,2)</f>
        <v>61</v>
      </c>
      <c r="D61" s="1" t="str">
        <f aca="false">DEC2HEX(Y61/8,2)</f>
        <v>5F</v>
      </c>
      <c r="E61" s="2" t="n">
        <f aca="false">$A61/128*48828.125/60</f>
        <v>381.4697265625</v>
      </c>
      <c r="F61" s="3" t="n">
        <f aca="false">$E61*2</f>
        <v>762.939453125</v>
      </c>
      <c r="G61" s="3" t="n">
        <f aca="false">$E61*4</f>
        <v>1525.87890625</v>
      </c>
      <c r="H61" s="4" t="str">
        <f aca="false">DEC2HEX(ROUNDUP(E61,0),3)</f>
        <v>17E</v>
      </c>
      <c r="I61" s="19" t="str">
        <f aca="false">DEC2HEX(ROUNDUP(F61,0),3)</f>
        <v>2FB</v>
      </c>
      <c r="J61" s="19" t="str">
        <f aca="false">DEC2HEX(ROUNDUP(G61,0),3)</f>
        <v>5F6</v>
      </c>
      <c r="K61" s="2" t="n">
        <f aca="false">E61*$K$1</f>
        <v>387.191772460937</v>
      </c>
      <c r="L61" s="3" t="n">
        <f aca="false">F61*$K$1</f>
        <v>774.383544921875</v>
      </c>
      <c r="M61" s="3" t="n">
        <f aca="false">G61*$K$1</f>
        <v>1548.76708984375</v>
      </c>
      <c r="N61" s="2" t="n">
        <f aca="false">E61*$N$1</f>
        <v>381.393432617187</v>
      </c>
      <c r="O61" s="3" t="n">
        <f aca="false">F61*$N$1</f>
        <v>762.786865234375</v>
      </c>
      <c r="P61" s="3" t="n">
        <f aca="false">G61*$N$1</f>
        <v>1525.57373046875</v>
      </c>
      <c r="R61" s="7" t="str">
        <f aca="false">IF(OR(AA61&lt;2,AB61&lt;2,AC61&lt;2),"LOW","")</f>
        <v/>
      </c>
      <c r="S61" s="6" t="n">
        <f aca="false">T61/2</f>
        <v>388</v>
      </c>
      <c r="T61" s="8" t="n">
        <f aca="false">ROUNDUP(L61/8,0)*8 + 8*Q61</f>
        <v>776</v>
      </c>
      <c r="U61" s="7" t="n">
        <f aca="false">T61*2</f>
        <v>1552</v>
      </c>
      <c r="W61" s="7" t="str">
        <f aca="false">IF(OR(AG61&gt;-2,AH61&gt;-2,AI61&gt;-2),"HIGH","")</f>
        <v/>
      </c>
      <c r="X61" s="6" t="n">
        <f aca="false">Y61/2</f>
        <v>380</v>
      </c>
      <c r="Y61" s="8" t="n">
        <f aca="false">ROUNDDOWN(O61/8,0)*8 + 8*V61</f>
        <v>760</v>
      </c>
      <c r="Z61" s="7" t="n">
        <f aca="false">Y61*2</f>
        <v>1520</v>
      </c>
      <c r="AA61" s="2" t="n">
        <f aca="false">S61-E61</f>
        <v>6.5302734375</v>
      </c>
      <c r="AB61" s="3" t="n">
        <f aca="false">T61-F61</f>
        <v>13.060546875</v>
      </c>
      <c r="AC61" s="3" t="n">
        <f aca="false">U61-G61</f>
        <v>26.12109375</v>
      </c>
      <c r="AD61" s="1" t="str">
        <f aca="false">DEC2HEX(S61,3)</f>
        <v>184</v>
      </c>
      <c r="AE61" s="1" t="str">
        <f aca="false">DEC2HEX(T61,3)</f>
        <v>308</v>
      </c>
      <c r="AF61" s="1" t="str">
        <f aca="false">DEC2HEX(U61,3)</f>
        <v>610</v>
      </c>
      <c r="AG61" s="2" t="n">
        <f aca="false">X61-K61</f>
        <v>-7.19177246093744</v>
      </c>
      <c r="AH61" s="3" t="n">
        <f aca="false">Y61-L61</f>
        <v>-14.3835449218749</v>
      </c>
      <c r="AI61" s="3" t="n">
        <f aca="false">Z61-M61</f>
        <v>-28.7670898437498</v>
      </c>
      <c r="AJ61" s="21" t="str">
        <f aca="false">DEC2HEX(X61,3)</f>
        <v>17C</v>
      </c>
      <c r="AK61" s="21" t="str">
        <f aca="false">DEC2HEX(Y61,3)</f>
        <v>2F8</v>
      </c>
      <c r="AL61" s="21" t="str">
        <f aca="false">DEC2HEX(Z61,3)</f>
        <v>5F0</v>
      </c>
    </row>
    <row r="62" customFormat="false" ht="13.8" hidden="false" customHeight="false" outlineLevel="0" collapsed="false">
      <c r="A62" s="0" t="n">
        <v>61</v>
      </c>
      <c r="B62" s="1" t="str">
        <f aca="false">DEC2HEX(A62,2)</f>
        <v>3D</v>
      </c>
      <c r="C62" s="1" t="str">
        <f aca="false">DEC2HEX(T62/8,2)</f>
        <v>63</v>
      </c>
      <c r="D62" s="1" t="str">
        <f aca="false">DEC2HEX(Y62/8,2)</f>
        <v>60</v>
      </c>
      <c r="E62" s="2" t="n">
        <f aca="false">$A62/128*48828.125/60</f>
        <v>387.827555338542</v>
      </c>
      <c r="F62" s="3" t="n">
        <f aca="false">$E62*2</f>
        <v>775.655110677083</v>
      </c>
      <c r="G62" s="3" t="n">
        <f aca="false">$E62*4</f>
        <v>1551.31022135417</v>
      </c>
      <c r="H62" s="4" t="str">
        <f aca="false">DEC2HEX(ROUNDUP(E62,0),3)</f>
        <v>184</v>
      </c>
      <c r="I62" s="19" t="str">
        <f aca="false">DEC2HEX(ROUNDUP(F62,0),3)</f>
        <v>308</v>
      </c>
      <c r="J62" s="19" t="str">
        <f aca="false">DEC2HEX(ROUNDUP(G62,0),3)</f>
        <v>610</v>
      </c>
      <c r="K62" s="2" t="n">
        <f aca="false">E62*$K$1</f>
        <v>393.64496866862</v>
      </c>
      <c r="L62" s="3" t="n">
        <f aca="false">F62*$K$1</f>
        <v>787.289937337239</v>
      </c>
      <c r="M62" s="3" t="n">
        <f aca="false">G62*$K$1</f>
        <v>1574.57987467448</v>
      </c>
      <c r="N62" s="2" t="n">
        <f aca="false">E62*$N$1</f>
        <v>387.749989827474</v>
      </c>
      <c r="O62" s="3" t="n">
        <f aca="false">F62*$N$1</f>
        <v>775.499979654948</v>
      </c>
      <c r="P62" s="3" t="n">
        <f aca="false">G62*$N$1</f>
        <v>1550.9999593099</v>
      </c>
      <c r="R62" s="7" t="str">
        <f aca="false">IF(OR(AA62&lt;2,AB62&lt;2,AC62&lt;2),"LOW","")</f>
        <v/>
      </c>
      <c r="S62" s="6" t="n">
        <f aca="false">T62/2</f>
        <v>396</v>
      </c>
      <c r="T62" s="8" t="n">
        <f aca="false">ROUNDUP(L62/8,0)*8 + 8*Q62</f>
        <v>792</v>
      </c>
      <c r="U62" s="7" t="n">
        <f aca="false">T62*2</f>
        <v>1584</v>
      </c>
      <c r="W62" s="7" t="str">
        <f aca="false">IF(OR(AG62&gt;-2,AH62&gt;-2,AI62&gt;-2),"HIGH","")</f>
        <v/>
      </c>
      <c r="X62" s="6" t="n">
        <f aca="false">Y62/2</f>
        <v>384</v>
      </c>
      <c r="Y62" s="8" t="n">
        <f aca="false">ROUNDDOWN(O62/8,0)*8 + 8*V62</f>
        <v>768</v>
      </c>
      <c r="Z62" s="7" t="n">
        <f aca="false">Y62*2</f>
        <v>1536</v>
      </c>
      <c r="AA62" s="2" t="n">
        <f aca="false">S62-E62</f>
        <v>8.17244466145831</v>
      </c>
      <c r="AB62" s="3" t="n">
        <f aca="false">T62-F62</f>
        <v>16.3448893229166</v>
      </c>
      <c r="AC62" s="3" t="n">
        <f aca="false">U62-G62</f>
        <v>32.6897786458333</v>
      </c>
      <c r="AD62" s="1" t="str">
        <f aca="false">DEC2HEX(S62,3)</f>
        <v>18C</v>
      </c>
      <c r="AE62" s="1" t="str">
        <f aca="false">DEC2HEX(T62,3)</f>
        <v>318</v>
      </c>
      <c r="AF62" s="1" t="str">
        <f aca="false">DEC2HEX(U62,3)</f>
        <v>630</v>
      </c>
      <c r="AG62" s="2" t="n">
        <f aca="false">X62-K62</f>
        <v>-9.64496866861975</v>
      </c>
      <c r="AH62" s="3" t="n">
        <f aca="false">Y62-L62</f>
        <v>-19.2899373372395</v>
      </c>
      <c r="AI62" s="3" t="n">
        <f aca="false">Z62-M62</f>
        <v>-38.579874674479</v>
      </c>
      <c r="AJ62" s="21" t="str">
        <f aca="false">DEC2HEX(X62,3)</f>
        <v>180</v>
      </c>
      <c r="AK62" s="21" t="str">
        <f aca="false">DEC2HEX(Y62,3)</f>
        <v>300</v>
      </c>
      <c r="AL62" s="21" t="str">
        <f aca="false">DEC2HEX(Z62,3)</f>
        <v>600</v>
      </c>
    </row>
    <row r="63" customFormat="false" ht="13.8" hidden="false" customHeight="false" outlineLevel="0" collapsed="false">
      <c r="A63" s="0" t="n">
        <v>62</v>
      </c>
      <c r="B63" s="1" t="str">
        <f aca="false">DEC2HEX(A63,2)</f>
        <v>3E</v>
      </c>
      <c r="C63" s="1" t="str">
        <f aca="false">DEC2HEX(T63/8,2)</f>
        <v>65</v>
      </c>
      <c r="D63" s="1" t="str">
        <f aca="false">DEC2HEX(Y63/8,2)</f>
        <v>62</v>
      </c>
      <c r="E63" s="2" t="n">
        <f aca="false">$A63/128*48828.125/60</f>
        <v>394.185384114583</v>
      </c>
      <c r="F63" s="3" t="n">
        <f aca="false">$E63*2</f>
        <v>788.370768229167</v>
      </c>
      <c r="G63" s="3" t="n">
        <f aca="false">$E63*4</f>
        <v>1576.74153645833</v>
      </c>
      <c r="H63" s="4" t="str">
        <f aca="false">DEC2HEX(ROUNDUP(E63,0),3)</f>
        <v>18B</v>
      </c>
      <c r="I63" s="19" t="str">
        <f aca="false">DEC2HEX(ROUNDUP(F63,0),3)</f>
        <v>315</v>
      </c>
      <c r="J63" s="19" t="str">
        <f aca="false">DEC2HEX(ROUNDUP(G63,0),3)</f>
        <v>629</v>
      </c>
      <c r="K63" s="2" t="n">
        <f aca="false">E63*$K$1</f>
        <v>400.098164876302</v>
      </c>
      <c r="L63" s="3" t="n">
        <f aca="false">F63*$K$1</f>
        <v>800.196329752604</v>
      </c>
      <c r="M63" s="3" t="n">
        <f aca="false">G63*$K$1</f>
        <v>1600.39265950521</v>
      </c>
      <c r="N63" s="2" t="n">
        <f aca="false">E63*$N$1</f>
        <v>394.10654703776</v>
      </c>
      <c r="O63" s="3" t="n">
        <f aca="false">F63*$N$1</f>
        <v>788.213094075521</v>
      </c>
      <c r="P63" s="3" t="n">
        <f aca="false">G63*$N$1</f>
        <v>1576.42618815104</v>
      </c>
      <c r="R63" s="7" t="str">
        <f aca="false">IF(OR(AA63&lt;2,AB63&lt;2,AC63&lt;2),"LOW","")</f>
        <v/>
      </c>
      <c r="S63" s="6" t="n">
        <f aca="false">T63/2</f>
        <v>404</v>
      </c>
      <c r="T63" s="8" t="n">
        <f aca="false">ROUNDUP(L63/8,0)*8 + 8*Q63</f>
        <v>808</v>
      </c>
      <c r="U63" s="7" t="n">
        <f aca="false">T63*2</f>
        <v>1616</v>
      </c>
      <c r="W63" s="7" t="str">
        <f aca="false">IF(OR(AG63&gt;-2,AH63&gt;-2,AI63&gt;-2),"HIGH","")</f>
        <v/>
      </c>
      <c r="X63" s="6" t="n">
        <f aca="false">Y63/2</f>
        <v>392</v>
      </c>
      <c r="Y63" s="8" t="n">
        <f aca="false">ROUNDDOWN(O63/8,0)*8 + 8*V63</f>
        <v>784</v>
      </c>
      <c r="Z63" s="7" t="n">
        <f aca="false">Y63*2</f>
        <v>1568</v>
      </c>
      <c r="AA63" s="2" t="n">
        <f aca="false">S63-E63</f>
        <v>9.81461588541669</v>
      </c>
      <c r="AB63" s="3" t="n">
        <f aca="false">T63-F63</f>
        <v>19.6292317708334</v>
      </c>
      <c r="AC63" s="3" t="n">
        <f aca="false">U63-G63</f>
        <v>39.2584635416667</v>
      </c>
      <c r="AD63" s="1" t="str">
        <f aca="false">DEC2HEX(S63,3)</f>
        <v>194</v>
      </c>
      <c r="AE63" s="1" t="str">
        <f aca="false">DEC2HEX(T63,3)</f>
        <v>328</v>
      </c>
      <c r="AF63" s="1" t="str">
        <f aca="false">DEC2HEX(U63,3)</f>
        <v>650</v>
      </c>
      <c r="AG63" s="2" t="n">
        <f aca="false">X63-K63</f>
        <v>-8.09816487630201</v>
      </c>
      <c r="AH63" s="3" t="n">
        <f aca="false">Y63-L63</f>
        <v>-16.196329752604</v>
      </c>
      <c r="AI63" s="3" t="n">
        <f aca="false">Z63-M63</f>
        <v>-32.392659505208</v>
      </c>
      <c r="AJ63" s="21" t="str">
        <f aca="false">DEC2HEX(X63,3)</f>
        <v>188</v>
      </c>
      <c r="AK63" s="21" t="str">
        <f aca="false">DEC2HEX(Y63,3)</f>
        <v>310</v>
      </c>
      <c r="AL63" s="21" t="str">
        <f aca="false">DEC2HEX(Z63,3)</f>
        <v>620</v>
      </c>
    </row>
    <row r="64" customFormat="false" ht="13.8" hidden="false" customHeight="false" outlineLevel="0" collapsed="false">
      <c r="A64" s="0" t="n">
        <v>63</v>
      </c>
      <c r="B64" s="1" t="str">
        <f aca="false">DEC2HEX(A64,2)</f>
        <v>3F</v>
      </c>
      <c r="C64" s="1" t="str">
        <f aca="false">DEC2HEX(T64/8,2)</f>
        <v>66</v>
      </c>
      <c r="D64" s="1" t="str">
        <f aca="false">DEC2HEX(Y64/8,2)</f>
        <v>64</v>
      </c>
      <c r="E64" s="2" t="n">
        <f aca="false">$A64/128*48828.125/60</f>
        <v>400.543212890625</v>
      </c>
      <c r="F64" s="3" t="n">
        <f aca="false">$E64*2</f>
        <v>801.08642578125</v>
      </c>
      <c r="G64" s="3" t="n">
        <f aca="false">$E64*4</f>
        <v>1602.1728515625</v>
      </c>
      <c r="H64" s="4" t="str">
        <f aca="false">DEC2HEX(ROUNDUP(E64,0),3)</f>
        <v>191</v>
      </c>
      <c r="I64" s="19" t="str">
        <f aca="false">DEC2HEX(ROUNDUP(F64,0),3)</f>
        <v>322</v>
      </c>
      <c r="J64" s="19" t="str">
        <f aca="false">DEC2HEX(ROUNDUP(G64,0),3)</f>
        <v>643</v>
      </c>
      <c r="K64" s="2" t="n">
        <f aca="false">E64*$K$1</f>
        <v>406.551361083984</v>
      </c>
      <c r="L64" s="3" t="n">
        <f aca="false">F64*$K$1</f>
        <v>813.102722167969</v>
      </c>
      <c r="M64" s="3" t="n">
        <f aca="false">G64*$K$1</f>
        <v>1626.20544433594</v>
      </c>
      <c r="N64" s="2" t="n">
        <f aca="false">E64*$N$1</f>
        <v>400.463104248047</v>
      </c>
      <c r="O64" s="3" t="n">
        <f aca="false">F64*$N$1</f>
        <v>800.926208496094</v>
      </c>
      <c r="P64" s="3" t="n">
        <f aca="false">G64*$N$1</f>
        <v>1601.85241699219</v>
      </c>
      <c r="R64" s="7" t="str">
        <f aca="false">IF(OR(AA64&lt;2,AB64&lt;2,AC64&lt;2),"LOW","")</f>
        <v/>
      </c>
      <c r="S64" s="6" t="n">
        <f aca="false">T64/2</f>
        <v>408</v>
      </c>
      <c r="T64" s="8" t="n">
        <f aca="false">ROUNDUP(L64/8,0)*8 + 8*Q64</f>
        <v>816</v>
      </c>
      <c r="U64" s="7" t="n">
        <f aca="false">T64*2</f>
        <v>1632</v>
      </c>
      <c r="W64" s="7" t="str">
        <f aca="false">IF(OR(AG64&gt;-2,AH64&gt;-2,AI64&gt;-2),"HIGH","")</f>
        <v/>
      </c>
      <c r="X64" s="6" t="n">
        <f aca="false">Y64/2</f>
        <v>400</v>
      </c>
      <c r="Y64" s="8" t="n">
        <f aca="false">ROUNDDOWN(O64/8,0)*8 + 8*V64</f>
        <v>800</v>
      </c>
      <c r="Z64" s="7" t="n">
        <f aca="false">Y64*2</f>
        <v>1600</v>
      </c>
      <c r="AA64" s="2" t="n">
        <f aca="false">S64-E64</f>
        <v>7.456787109375</v>
      </c>
      <c r="AB64" s="3" t="n">
        <f aca="false">T64-F64</f>
        <v>14.91357421875</v>
      </c>
      <c r="AC64" s="3" t="n">
        <f aca="false">U64-G64</f>
        <v>29.8271484375</v>
      </c>
      <c r="AD64" s="1" t="str">
        <f aca="false">DEC2HEX(S64,3)</f>
        <v>198</v>
      </c>
      <c r="AE64" s="1" t="str">
        <f aca="false">DEC2HEX(T64,3)</f>
        <v>330</v>
      </c>
      <c r="AF64" s="1" t="str">
        <f aca="false">DEC2HEX(U64,3)</f>
        <v>660</v>
      </c>
      <c r="AG64" s="2" t="n">
        <f aca="false">X64-K64</f>
        <v>-6.55136108398432</v>
      </c>
      <c r="AH64" s="3" t="n">
        <f aca="false">Y64-L64</f>
        <v>-13.1027221679686</v>
      </c>
      <c r="AI64" s="3" t="n">
        <f aca="false">Z64-M64</f>
        <v>-26.2054443359373</v>
      </c>
      <c r="AJ64" s="21" t="str">
        <f aca="false">DEC2HEX(X64,3)</f>
        <v>190</v>
      </c>
      <c r="AK64" s="21" t="str">
        <f aca="false">DEC2HEX(Y64,3)</f>
        <v>320</v>
      </c>
      <c r="AL64" s="21" t="str">
        <f aca="false">DEC2HEX(Z64,3)</f>
        <v>640</v>
      </c>
    </row>
    <row r="65" customFormat="false" ht="13.8" hidden="false" customHeight="false" outlineLevel="0" collapsed="false">
      <c r="A65" s="0" t="n">
        <v>64</v>
      </c>
      <c r="B65" s="1" t="str">
        <f aca="false">DEC2HEX(A65,2)</f>
        <v>40</v>
      </c>
      <c r="C65" s="1" t="str">
        <f aca="false">DEC2HEX(T65/8,2)</f>
        <v>68</v>
      </c>
      <c r="D65" s="1" t="str">
        <f aca="false">DEC2HEX(Y65/8,2)</f>
        <v>65</v>
      </c>
      <c r="E65" s="2" t="n">
        <f aca="false">$A65/128*48828.125/60</f>
        <v>406.901041666667</v>
      </c>
      <c r="F65" s="3" t="n">
        <f aca="false">$E65*2</f>
        <v>813.802083333333</v>
      </c>
      <c r="G65" s="3" t="n">
        <f aca="false">$E65*4</f>
        <v>1627.60416666667</v>
      </c>
      <c r="H65" s="4" t="str">
        <f aca="false">DEC2HEX(ROUNDUP(E65,0),3)</f>
        <v>197</v>
      </c>
      <c r="I65" s="19" t="str">
        <f aca="false">DEC2HEX(ROUNDUP(F65,0),3)</f>
        <v>32E</v>
      </c>
      <c r="J65" s="19" t="str">
        <f aca="false">DEC2HEX(ROUNDUP(G65,0),3)</f>
        <v>65C</v>
      </c>
      <c r="K65" s="2" t="n">
        <f aca="false">E65*$K$1</f>
        <v>413.004557291667</v>
      </c>
      <c r="L65" s="3" t="n">
        <f aca="false">F65*$K$1</f>
        <v>826.009114583333</v>
      </c>
      <c r="M65" s="3" t="n">
        <f aca="false">G65*$K$1</f>
        <v>1652.01822916667</v>
      </c>
      <c r="N65" s="2" t="n">
        <f aca="false">E65*$N$1</f>
        <v>406.819661458333</v>
      </c>
      <c r="O65" s="3" t="n">
        <f aca="false">F65*$N$1</f>
        <v>813.639322916667</v>
      </c>
      <c r="P65" s="3" t="n">
        <f aca="false">G65*$N$1</f>
        <v>1627.27864583333</v>
      </c>
      <c r="R65" s="7" t="str">
        <f aca="false">IF(OR(AA65&lt;2,AB65&lt;2,AC65&lt;2),"LOW","")</f>
        <v/>
      </c>
      <c r="S65" s="6" t="n">
        <f aca="false">T65/2</f>
        <v>416</v>
      </c>
      <c r="T65" s="8" t="n">
        <f aca="false">ROUNDUP(L65/8,0)*8 + 8*Q65</f>
        <v>832</v>
      </c>
      <c r="U65" s="7" t="n">
        <f aca="false">T65*2</f>
        <v>1664</v>
      </c>
      <c r="W65" s="7" t="str">
        <f aca="false">IF(OR(AG65&gt;-2,AH65&gt;-2,AI65&gt;-2),"HIGH","")</f>
        <v/>
      </c>
      <c r="X65" s="6" t="n">
        <f aca="false">Y65/2</f>
        <v>404</v>
      </c>
      <c r="Y65" s="8" t="n">
        <f aca="false">ROUNDDOWN(O65/8,0)*8 + 8*V65</f>
        <v>808</v>
      </c>
      <c r="Z65" s="7" t="n">
        <f aca="false">Y65*2</f>
        <v>1616</v>
      </c>
      <c r="AA65" s="2" t="n">
        <f aca="false">S65-E65</f>
        <v>9.09895833333331</v>
      </c>
      <c r="AB65" s="3" t="n">
        <f aca="false">T65-F65</f>
        <v>18.1979166666666</v>
      </c>
      <c r="AC65" s="3" t="n">
        <f aca="false">U65-G65</f>
        <v>36.3958333333333</v>
      </c>
      <c r="AD65" s="1" t="str">
        <f aca="false">DEC2HEX(S65,3)</f>
        <v>1A0</v>
      </c>
      <c r="AE65" s="1" t="str">
        <f aca="false">DEC2HEX(T65,3)</f>
        <v>340</v>
      </c>
      <c r="AF65" s="1" t="str">
        <f aca="false">DEC2HEX(U65,3)</f>
        <v>680</v>
      </c>
      <c r="AG65" s="2" t="n">
        <f aca="false">X65-K65</f>
        <v>-9.00455729166663</v>
      </c>
      <c r="AH65" s="3" t="n">
        <f aca="false">Y65-L65</f>
        <v>-18.0091145833333</v>
      </c>
      <c r="AI65" s="3" t="n">
        <f aca="false">Z65-M65</f>
        <v>-36.0182291666665</v>
      </c>
      <c r="AJ65" s="21" t="str">
        <f aca="false">DEC2HEX(X65,3)</f>
        <v>194</v>
      </c>
      <c r="AK65" s="21" t="str">
        <f aca="false">DEC2HEX(Y65,3)</f>
        <v>328</v>
      </c>
      <c r="AL65" s="21" t="str">
        <f aca="false">DEC2HEX(Z65,3)</f>
        <v>650</v>
      </c>
    </row>
    <row r="66" customFormat="false" ht="13.8" hidden="false" customHeight="false" outlineLevel="0" collapsed="false">
      <c r="A66" s="0" t="n">
        <v>65</v>
      </c>
      <c r="B66" s="1" t="str">
        <f aca="false">DEC2HEX(A66,2)</f>
        <v>41</v>
      </c>
      <c r="C66" s="1" t="str">
        <f aca="false">DEC2HEX(T66/8,2)</f>
        <v>69</v>
      </c>
      <c r="D66" s="1" t="str">
        <f aca="false">DEC2HEX(Y66/8,2)</f>
        <v>67</v>
      </c>
      <c r="E66" s="2" t="n">
        <f aca="false">$A66/128*48828.125/60</f>
        <v>413.258870442708</v>
      </c>
      <c r="F66" s="3" t="n">
        <f aca="false">$E66*2</f>
        <v>826.517740885417</v>
      </c>
      <c r="G66" s="3" t="n">
        <f aca="false">$E66*4</f>
        <v>1653.03548177083</v>
      </c>
      <c r="H66" s="4" t="str">
        <f aca="false">DEC2HEX(ROUNDUP(E66,0),3)</f>
        <v>19E</v>
      </c>
      <c r="I66" s="19" t="str">
        <f aca="false">DEC2HEX(ROUNDUP(F66,0),3)</f>
        <v>33B</v>
      </c>
      <c r="J66" s="19" t="str">
        <f aca="false">DEC2HEX(ROUNDUP(G66,0),3)</f>
        <v>676</v>
      </c>
      <c r="K66" s="2" t="n">
        <f aca="false">E66*$K$1</f>
        <v>419.457753499349</v>
      </c>
      <c r="L66" s="3" t="n">
        <f aca="false">F66*$K$1</f>
        <v>838.915506998698</v>
      </c>
      <c r="M66" s="3" t="n">
        <f aca="false">G66*$K$1</f>
        <v>1677.8310139974</v>
      </c>
      <c r="N66" s="2" t="n">
        <f aca="false">E66*$N$1</f>
        <v>413.17621866862</v>
      </c>
      <c r="O66" s="3" t="n">
        <f aca="false">F66*$N$1</f>
        <v>826.352437337239</v>
      </c>
      <c r="P66" s="3" t="n">
        <f aca="false">G66*$N$1</f>
        <v>1652.70487467448</v>
      </c>
      <c r="R66" s="7" t="str">
        <f aca="false">IF(OR(AA66&lt;2,AB66&lt;2,AC66&lt;2),"LOW","")</f>
        <v/>
      </c>
      <c r="S66" s="6" t="n">
        <f aca="false">T66/2</f>
        <v>420</v>
      </c>
      <c r="T66" s="8" t="n">
        <f aca="false">ROUNDUP(L66/8,0)*8 + 8*Q66</f>
        <v>840</v>
      </c>
      <c r="U66" s="7" t="n">
        <f aca="false">T66*2</f>
        <v>1680</v>
      </c>
      <c r="W66" s="7" t="str">
        <f aca="false">IF(OR(AG66&gt;-2,AH66&gt;-2,AI66&gt;-2),"HIGH","")</f>
        <v/>
      </c>
      <c r="X66" s="6" t="n">
        <f aca="false">Y66/2</f>
        <v>412</v>
      </c>
      <c r="Y66" s="8" t="n">
        <f aca="false">ROUNDDOWN(O66/8,0)*8 + 8*V66</f>
        <v>824</v>
      </c>
      <c r="Z66" s="7" t="n">
        <f aca="false">Y66*2</f>
        <v>1648</v>
      </c>
      <c r="AA66" s="2" t="n">
        <f aca="false">S66-E66</f>
        <v>6.74112955729169</v>
      </c>
      <c r="AB66" s="3" t="n">
        <f aca="false">T66-F66</f>
        <v>13.4822591145834</v>
      </c>
      <c r="AC66" s="3" t="n">
        <f aca="false">U66-G66</f>
        <v>26.9645182291667</v>
      </c>
      <c r="AD66" s="1" t="str">
        <f aca="false">DEC2HEX(S66,3)</f>
        <v>1A4</v>
      </c>
      <c r="AE66" s="1" t="str">
        <f aca="false">DEC2HEX(T66,3)</f>
        <v>348</v>
      </c>
      <c r="AF66" s="1" t="str">
        <f aca="false">DEC2HEX(U66,3)</f>
        <v>690</v>
      </c>
      <c r="AG66" s="2" t="n">
        <f aca="false">X66-K66</f>
        <v>-7.45775349934888</v>
      </c>
      <c r="AH66" s="3" t="n">
        <f aca="false">Y66-L66</f>
        <v>-14.9155069986978</v>
      </c>
      <c r="AI66" s="3" t="n">
        <f aca="false">Z66-M66</f>
        <v>-29.8310139973955</v>
      </c>
      <c r="AJ66" s="21" t="str">
        <f aca="false">DEC2HEX(X66,3)</f>
        <v>19C</v>
      </c>
      <c r="AK66" s="21" t="str">
        <f aca="false">DEC2HEX(Y66,3)</f>
        <v>338</v>
      </c>
      <c r="AL66" s="21" t="str">
        <f aca="false">DEC2HEX(Z66,3)</f>
        <v>670</v>
      </c>
    </row>
    <row r="67" customFormat="false" ht="13.8" hidden="false" customHeight="false" outlineLevel="0" collapsed="false">
      <c r="A67" s="0" t="n">
        <v>66</v>
      </c>
      <c r="B67" s="1" t="str">
        <f aca="false">DEC2HEX(A67,2)</f>
        <v>42</v>
      </c>
      <c r="C67" s="1" t="str">
        <f aca="false">DEC2HEX(T67/8,2)</f>
        <v>6B</v>
      </c>
      <c r="D67" s="1" t="str">
        <f aca="false">DEC2HEX(Y67/8,2)</f>
        <v>68</v>
      </c>
      <c r="E67" s="2" t="n">
        <f aca="false">$A67/128*48828.125/60</f>
        <v>419.61669921875</v>
      </c>
      <c r="F67" s="3" t="n">
        <f aca="false">$E67*2</f>
        <v>839.2333984375</v>
      </c>
      <c r="G67" s="3" t="n">
        <f aca="false">$E67*4</f>
        <v>1678.466796875</v>
      </c>
      <c r="H67" s="4" t="str">
        <f aca="false">DEC2HEX(ROUNDUP(E67,0),3)</f>
        <v>1A4</v>
      </c>
      <c r="I67" s="19" t="str">
        <f aca="false">DEC2HEX(ROUNDUP(F67,0),3)</f>
        <v>348</v>
      </c>
      <c r="J67" s="19" t="str">
        <f aca="false">DEC2HEX(ROUNDUP(G67,0),3)</f>
        <v>68F</v>
      </c>
      <c r="K67" s="2" t="n">
        <f aca="false">E67*$K$1</f>
        <v>425.910949707031</v>
      </c>
      <c r="L67" s="3" t="n">
        <f aca="false">F67*$K$1</f>
        <v>851.821899414062</v>
      </c>
      <c r="M67" s="3" t="n">
        <f aca="false">G67*$K$1</f>
        <v>1703.64379882812</v>
      </c>
      <c r="N67" s="2" t="n">
        <f aca="false">E67*$N$1</f>
        <v>419.532775878906</v>
      </c>
      <c r="O67" s="3" t="n">
        <f aca="false">F67*$N$1</f>
        <v>839.065551757813</v>
      </c>
      <c r="P67" s="3" t="n">
        <f aca="false">G67*$N$1</f>
        <v>1678.13110351563</v>
      </c>
      <c r="R67" s="7" t="str">
        <f aca="false">IF(OR(AA67&lt;2,AB67&lt;2,AC67&lt;2),"LOW","")</f>
        <v/>
      </c>
      <c r="S67" s="6" t="n">
        <f aca="false">T67/2</f>
        <v>428</v>
      </c>
      <c r="T67" s="8" t="n">
        <f aca="false">ROUNDUP(L67/8,0)*8 + 8*Q67</f>
        <v>856</v>
      </c>
      <c r="U67" s="7" t="n">
        <f aca="false">T67*2</f>
        <v>1712</v>
      </c>
      <c r="W67" s="7" t="str">
        <f aca="false">IF(OR(AG67&gt;-2,AH67&gt;-2,AI67&gt;-2),"HIGH","")</f>
        <v/>
      </c>
      <c r="X67" s="6" t="n">
        <f aca="false">Y67/2</f>
        <v>416</v>
      </c>
      <c r="Y67" s="8" t="n">
        <f aca="false">ROUNDDOWN(O67/8,0)*8 + 8*V67</f>
        <v>832</v>
      </c>
      <c r="Z67" s="7" t="n">
        <f aca="false">Y67*2</f>
        <v>1664</v>
      </c>
      <c r="AA67" s="2" t="n">
        <f aca="false">S67-E67</f>
        <v>8.38330078125</v>
      </c>
      <c r="AB67" s="3" t="n">
        <f aca="false">T67-F67</f>
        <v>16.7666015625</v>
      </c>
      <c r="AC67" s="3" t="n">
        <f aca="false">U67-G67</f>
        <v>33.533203125</v>
      </c>
      <c r="AD67" s="1" t="str">
        <f aca="false">DEC2HEX(S67,3)</f>
        <v>1AC</v>
      </c>
      <c r="AE67" s="1" t="str">
        <f aca="false">DEC2HEX(T67,3)</f>
        <v>358</v>
      </c>
      <c r="AF67" s="1" t="str">
        <f aca="false">DEC2HEX(U67,3)</f>
        <v>6B0</v>
      </c>
      <c r="AG67" s="2" t="n">
        <f aca="false">X67-K67</f>
        <v>-9.91094970703119</v>
      </c>
      <c r="AH67" s="3" t="n">
        <f aca="false">Y67-L67</f>
        <v>-19.8218994140624</v>
      </c>
      <c r="AI67" s="3" t="n">
        <f aca="false">Z67-M67</f>
        <v>-39.6437988281248</v>
      </c>
      <c r="AJ67" s="21" t="str">
        <f aca="false">DEC2HEX(X67,3)</f>
        <v>1A0</v>
      </c>
      <c r="AK67" s="21" t="str">
        <f aca="false">DEC2HEX(Y67,3)</f>
        <v>340</v>
      </c>
      <c r="AL67" s="21" t="str">
        <f aca="false">DEC2HEX(Z67,3)</f>
        <v>680</v>
      </c>
    </row>
    <row r="68" customFormat="false" ht="13.8" hidden="false" customHeight="false" outlineLevel="0" collapsed="false">
      <c r="A68" s="0" t="n">
        <v>67</v>
      </c>
      <c r="B68" s="1" t="str">
        <f aca="false">DEC2HEX(A68,2)</f>
        <v>43</v>
      </c>
      <c r="C68" s="1" t="str">
        <f aca="false">DEC2HEX(T68/8,2)</f>
        <v>6D</v>
      </c>
      <c r="D68" s="1" t="str">
        <f aca="false">DEC2HEX(Y68/8,2)</f>
        <v>6A</v>
      </c>
      <c r="E68" s="2" t="n">
        <f aca="false">$A68/128*48828.125/60</f>
        <v>425.974527994792</v>
      </c>
      <c r="F68" s="3" t="n">
        <f aca="false">$E68*2</f>
        <v>851.949055989583</v>
      </c>
      <c r="G68" s="3" t="n">
        <f aca="false">$E68*4</f>
        <v>1703.89811197917</v>
      </c>
      <c r="H68" s="4" t="str">
        <f aca="false">DEC2HEX(ROUNDUP(E68,0),3)</f>
        <v>1AA</v>
      </c>
      <c r="I68" s="19" t="str">
        <f aca="false">DEC2HEX(ROUNDUP(F68,0),3)</f>
        <v>354</v>
      </c>
      <c r="J68" s="19" t="str">
        <f aca="false">DEC2HEX(ROUNDUP(G68,0),3)</f>
        <v>6A8</v>
      </c>
      <c r="K68" s="2" t="n">
        <f aca="false">E68*$K$1</f>
        <v>432.364145914714</v>
      </c>
      <c r="L68" s="3" t="n">
        <f aca="false">F68*$K$1</f>
        <v>864.728291829427</v>
      </c>
      <c r="M68" s="3" t="n">
        <f aca="false">G68*$K$1</f>
        <v>1729.45658365885</v>
      </c>
      <c r="N68" s="2" t="n">
        <f aca="false">E68*$N$1</f>
        <v>425.889333089193</v>
      </c>
      <c r="O68" s="3" t="n">
        <f aca="false">F68*$N$1</f>
        <v>851.778666178386</v>
      </c>
      <c r="P68" s="3" t="n">
        <f aca="false">G68*$N$1</f>
        <v>1703.55733235677</v>
      </c>
      <c r="R68" s="7" t="str">
        <f aca="false">IF(OR(AA68&lt;2,AB68&lt;2,AC68&lt;2),"LOW","")</f>
        <v/>
      </c>
      <c r="S68" s="6" t="n">
        <f aca="false">T68/2</f>
        <v>436</v>
      </c>
      <c r="T68" s="8" t="n">
        <f aca="false">ROUNDUP(L68/8,0)*8 + 8*Q68</f>
        <v>872</v>
      </c>
      <c r="U68" s="7" t="n">
        <f aca="false">T68*2</f>
        <v>1744</v>
      </c>
      <c r="W68" s="7" t="str">
        <f aca="false">IF(OR(AG68&gt;-2,AH68&gt;-2,AI68&gt;-2),"HIGH","")</f>
        <v/>
      </c>
      <c r="X68" s="6" t="n">
        <f aca="false">Y68/2</f>
        <v>424</v>
      </c>
      <c r="Y68" s="8" t="n">
        <f aca="false">ROUNDDOWN(O68/8,0)*8 + 8*V68</f>
        <v>848</v>
      </c>
      <c r="Z68" s="7" t="n">
        <f aca="false">Y68*2</f>
        <v>1696</v>
      </c>
      <c r="AA68" s="2" t="n">
        <f aca="false">S68-E68</f>
        <v>10.0254720052083</v>
      </c>
      <c r="AB68" s="3" t="n">
        <f aca="false">T68-F68</f>
        <v>20.0509440104166</v>
      </c>
      <c r="AC68" s="3" t="n">
        <f aca="false">U68-G68</f>
        <v>40.1018880208333</v>
      </c>
      <c r="AD68" s="1" t="str">
        <f aca="false">DEC2HEX(S68,3)</f>
        <v>1B4</v>
      </c>
      <c r="AE68" s="1" t="str">
        <f aca="false">DEC2HEX(T68,3)</f>
        <v>368</v>
      </c>
      <c r="AF68" s="1" t="str">
        <f aca="false">DEC2HEX(U68,3)</f>
        <v>6D0</v>
      </c>
      <c r="AG68" s="2" t="n">
        <f aca="false">X68-K68</f>
        <v>-8.3641459147135</v>
      </c>
      <c r="AH68" s="3" t="n">
        <f aca="false">Y68-L68</f>
        <v>-16.728291829427</v>
      </c>
      <c r="AI68" s="3" t="n">
        <f aca="false">Z68-M68</f>
        <v>-33.456583658854</v>
      </c>
      <c r="AJ68" s="21" t="str">
        <f aca="false">DEC2HEX(X68,3)</f>
        <v>1A8</v>
      </c>
      <c r="AK68" s="21" t="str">
        <f aca="false">DEC2HEX(Y68,3)</f>
        <v>350</v>
      </c>
      <c r="AL68" s="21" t="str">
        <f aca="false">DEC2HEX(Z68,3)</f>
        <v>6A0</v>
      </c>
    </row>
    <row r="69" customFormat="false" ht="13.8" hidden="false" customHeight="false" outlineLevel="0" collapsed="false">
      <c r="A69" s="0" t="n">
        <v>68</v>
      </c>
      <c r="B69" s="1" t="str">
        <f aca="false">DEC2HEX(A69,2)</f>
        <v>44</v>
      </c>
      <c r="C69" s="1" t="str">
        <f aca="false">DEC2HEX(T69/8,2)</f>
        <v>6E</v>
      </c>
      <c r="D69" s="1" t="str">
        <f aca="false">DEC2HEX(Y69/8,2)</f>
        <v>6C</v>
      </c>
      <c r="E69" s="2" t="n">
        <f aca="false">$A69/128*48828.125/60</f>
        <v>432.332356770833</v>
      </c>
      <c r="F69" s="3" t="n">
        <f aca="false">$E69*2</f>
        <v>864.664713541667</v>
      </c>
      <c r="G69" s="3" t="n">
        <f aca="false">$E69*4</f>
        <v>1729.32942708333</v>
      </c>
      <c r="H69" s="4" t="str">
        <f aca="false">DEC2HEX(ROUNDUP(E69,0),3)</f>
        <v>1B1</v>
      </c>
      <c r="I69" s="19" t="str">
        <f aca="false">DEC2HEX(ROUNDUP(F69,0),3)</f>
        <v>361</v>
      </c>
      <c r="J69" s="19" t="str">
        <f aca="false">DEC2HEX(ROUNDUP(G69,0),3)</f>
        <v>6C2</v>
      </c>
      <c r="K69" s="2" t="n">
        <f aca="false">E69*$K$1</f>
        <v>438.817342122396</v>
      </c>
      <c r="L69" s="3" t="n">
        <f aca="false">F69*$K$1</f>
        <v>877.634684244791</v>
      </c>
      <c r="M69" s="3" t="n">
        <f aca="false">G69*$K$1</f>
        <v>1755.26936848958</v>
      </c>
      <c r="N69" s="2" t="n">
        <f aca="false">E69*$N$1</f>
        <v>432.245890299479</v>
      </c>
      <c r="O69" s="3" t="n">
        <f aca="false">F69*$N$1</f>
        <v>864.491780598958</v>
      </c>
      <c r="P69" s="3" t="n">
        <f aca="false">G69*$N$1</f>
        <v>1728.98356119792</v>
      </c>
      <c r="R69" s="7" t="str">
        <f aca="false">IF(OR(AA69&lt;2,AB69&lt;2,AC69&lt;2),"LOW","")</f>
        <v/>
      </c>
      <c r="S69" s="6" t="n">
        <f aca="false">T69/2</f>
        <v>440</v>
      </c>
      <c r="T69" s="8" t="n">
        <f aca="false">ROUNDUP(L69/8,0)*8 + 8*Q69</f>
        <v>880</v>
      </c>
      <c r="U69" s="7" t="n">
        <f aca="false">T69*2</f>
        <v>1760</v>
      </c>
      <c r="W69" s="7" t="str">
        <f aca="false">IF(OR(AG69&gt;-2,AH69&gt;-2,AI69&gt;-2),"HIGH","")</f>
        <v/>
      </c>
      <c r="X69" s="6" t="n">
        <f aca="false">Y69/2</f>
        <v>432</v>
      </c>
      <c r="Y69" s="8" t="n">
        <f aca="false">ROUNDDOWN(O69/8,0)*8 + 8*V69</f>
        <v>864</v>
      </c>
      <c r="Z69" s="7" t="n">
        <f aca="false">Y69*2</f>
        <v>1728</v>
      </c>
      <c r="AA69" s="2" t="n">
        <f aca="false">S69-E69</f>
        <v>7.66764322916669</v>
      </c>
      <c r="AB69" s="3" t="n">
        <f aca="false">T69-F69</f>
        <v>15.3352864583334</v>
      </c>
      <c r="AC69" s="3" t="n">
        <f aca="false">U69-G69</f>
        <v>30.6705729166667</v>
      </c>
      <c r="AD69" s="1" t="str">
        <f aca="false">DEC2HEX(S69,3)</f>
        <v>1B8</v>
      </c>
      <c r="AE69" s="1" t="str">
        <f aca="false">DEC2HEX(T69,3)</f>
        <v>370</v>
      </c>
      <c r="AF69" s="1" t="str">
        <f aca="false">DEC2HEX(U69,3)</f>
        <v>6E0</v>
      </c>
      <c r="AG69" s="2" t="n">
        <f aca="false">X69-K69</f>
        <v>-6.81734212239576</v>
      </c>
      <c r="AH69" s="3" t="n">
        <f aca="false">Y69-L69</f>
        <v>-13.6346842447915</v>
      </c>
      <c r="AI69" s="3" t="n">
        <f aca="false">Z69-M69</f>
        <v>-27.269368489583</v>
      </c>
      <c r="AJ69" s="21" t="str">
        <f aca="false">DEC2HEX(X69,3)</f>
        <v>1B0</v>
      </c>
      <c r="AK69" s="21" t="str">
        <f aca="false">DEC2HEX(Y69,3)</f>
        <v>360</v>
      </c>
      <c r="AL69" s="21" t="str">
        <f aca="false">DEC2HEX(Z69,3)</f>
        <v>6C0</v>
      </c>
    </row>
    <row r="70" customFormat="false" ht="13.8" hidden="false" customHeight="false" outlineLevel="0" collapsed="false">
      <c r="A70" s="0" t="n">
        <v>69</v>
      </c>
      <c r="B70" s="1" t="str">
        <f aca="false">DEC2HEX(A70,2)</f>
        <v>45</v>
      </c>
      <c r="C70" s="1" t="str">
        <f aca="false">DEC2HEX(T70/8,2)</f>
        <v>70</v>
      </c>
      <c r="D70" s="1" t="str">
        <f aca="false">DEC2HEX(Y70/8,2)</f>
        <v>6D</v>
      </c>
      <c r="E70" s="2" t="n">
        <f aca="false">$A70/128*48828.125/60</f>
        <v>438.690185546875</v>
      </c>
      <c r="F70" s="3" t="n">
        <f aca="false">$E70*2</f>
        <v>877.38037109375</v>
      </c>
      <c r="G70" s="3" t="n">
        <f aca="false">$E70*4</f>
        <v>1754.7607421875</v>
      </c>
      <c r="H70" s="4" t="str">
        <f aca="false">DEC2HEX(ROUNDUP(E70,0),3)</f>
        <v>1B7</v>
      </c>
      <c r="I70" s="19" t="str">
        <f aca="false">DEC2HEX(ROUNDUP(F70,0),3)</f>
        <v>36E</v>
      </c>
      <c r="J70" s="19" t="str">
        <f aca="false">DEC2HEX(ROUNDUP(G70,0),3)</f>
        <v>6DB</v>
      </c>
      <c r="K70" s="2" t="n">
        <f aca="false">E70*$K$1</f>
        <v>445.270538330078</v>
      </c>
      <c r="L70" s="3" t="n">
        <f aca="false">F70*$K$1</f>
        <v>890.541076660156</v>
      </c>
      <c r="M70" s="3" t="n">
        <f aca="false">G70*$K$1</f>
        <v>1781.08215332031</v>
      </c>
      <c r="N70" s="2" t="n">
        <f aca="false">E70*$N$1</f>
        <v>438.602447509766</v>
      </c>
      <c r="O70" s="3" t="n">
        <f aca="false">F70*$N$1</f>
        <v>877.204895019531</v>
      </c>
      <c r="P70" s="3" t="n">
        <f aca="false">G70*$N$1</f>
        <v>1754.40979003906</v>
      </c>
      <c r="R70" s="7" t="str">
        <f aca="false">IF(OR(AA70&lt;2,AB70&lt;2,AC70&lt;2),"LOW","")</f>
        <v/>
      </c>
      <c r="S70" s="6" t="n">
        <f aca="false">T70/2</f>
        <v>448</v>
      </c>
      <c r="T70" s="8" t="n">
        <f aca="false">ROUNDUP(L70/8,0)*8 + 8*Q70</f>
        <v>896</v>
      </c>
      <c r="U70" s="7" t="n">
        <f aca="false">T70*2</f>
        <v>1792</v>
      </c>
      <c r="W70" s="7" t="str">
        <f aca="false">IF(OR(AG70&gt;-2,AH70&gt;-2,AI70&gt;-2),"HIGH","")</f>
        <v/>
      </c>
      <c r="X70" s="6" t="n">
        <f aca="false">Y70/2</f>
        <v>436</v>
      </c>
      <c r="Y70" s="8" t="n">
        <f aca="false">ROUNDDOWN(O70/8,0)*8 + 8*V70</f>
        <v>872</v>
      </c>
      <c r="Z70" s="7" t="n">
        <f aca="false">Y70*2</f>
        <v>1744</v>
      </c>
      <c r="AA70" s="2" t="n">
        <f aca="false">S70-E70</f>
        <v>9.309814453125</v>
      </c>
      <c r="AB70" s="3" t="n">
        <f aca="false">T70-F70</f>
        <v>18.61962890625</v>
      </c>
      <c r="AC70" s="3" t="n">
        <f aca="false">U70-G70</f>
        <v>37.2392578125</v>
      </c>
      <c r="AD70" s="1" t="str">
        <f aca="false">DEC2HEX(S70,3)</f>
        <v>1C0</v>
      </c>
      <c r="AE70" s="1" t="str">
        <f aca="false">DEC2HEX(T70,3)</f>
        <v>380</v>
      </c>
      <c r="AF70" s="1" t="str">
        <f aca="false">DEC2HEX(U70,3)</f>
        <v>700</v>
      </c>
      <c r="AG70" s="2" t="n">
        <f aca="false">X70-K70</f>
        <v>-9.27053833007807</v>
      </c>
      <c r="AH70" s="3" t="n">
        <f aca="false">Y70-L70</f>
        <v>-18.5410766601561</v>
      </c>
      <c r="AI70" s="3" t="n">
        <f aca="false">Z70-M70</f>
        <v>-37.0821533203123</v>
      </c>
      <c r="AJ70" s="21" t="str">
        <f aca="false">DEC2HEX(X70,3)</f>
        <v>1B4</v>
      </c>
      <c r="AK70" s="21" t="str">
        <f aca="false">DEC2HEX(Y70,3)</f>
        <v>368</v>
      </c>
      <c r="AL70" s="21" t="str">
        <f aca="false">DEC2HEX(Z70,3)</f>
        <v>6D0</v>
      </c>
    </row>
    <row r="71" customFormat="false" ht="13.8" hidden="false" customHeight="false" outlineLevel="0" collapsed="false">
      <c r="A71" s="0" t="n">
        <v>70</v>
      </c>
      <c r="B71" s="1" t="str">
        <f aca="false">DEC2HEX(A71,2)</f>
        <v>46</v>
      </c>
      <c r="C71" s="1" t="str">
        <f aca="false">DEC2HEX(T71/8,2)</f>
        <v>71</v>
      </c>
      <c r="D71" s="1" t="str">
        <f aca="false">DEC2HEX(Y71/8,2)</f>
        <v>6F</v>
      </c>
      <c r="E71" s="2" t="n">
        <f aca="false">$A71/128*48828.125/60</f>
        <v>445.048014322917</v>
      </c>
      <c r="F71" s="3" t="n">
        <f aca="false">$E71*2</f>
        <v>890.096028645833</v>
      </c>
      <c r="G71" s="3" t="n">
        <f aca="false">$E71*4</f>
        <v>1780.19205729167</v>
      </c>
      <c r="H71" s="4" t="str">
        <f aca="false">DEC2HEX(ROUNDUP(E71,0),3)</f>
        <v>1BE</v>
      </c>
      <c r="I71" s="19" t="str">
        <f aca="false">DEC2HEX(ROUNDUP(F71,0),3)</f>
        <v>37B</v>
      </c>
      <c r="J71" s="19" t="str">
        <f aca="false">DEC2HEX(ROUNDUP(G71,0),3)</f>
        <v>6F5</v>
      </c>
      <c r="K71" s="2" t="n">
        <f aca="false">E71*$K$1</f>
        <v>451.72373453776</v>
      </c>
      <c r="L71" s="3" t="n">
        <f aca="false">F71*$K$1</f>
        <v>903.447469075521</v>
      </c>
      <c r="M71" s="3" t="n">
        <f aca="false">G71*$K$1</f>
        <v>1806.89493815104</v>
      </c>
      <c r="N71" s="2" t="n">
        <f aca="false">E71*$N$1</f>
        <v>444.959004720052</v>
      </c>
      <c r="O71" s="3" t="n">
        <f aca="false">F71*$N$1</f>
        <v>889.918009440104</v>
      </c>
      <c r="P71" s="3" t="n">
        <f aca="false">G71*$N$1</f>
        <v>1779.83601888021</v>
      </c>
      <c r="R71" s="7" t="str">
        <f aca="false">IF(OR(AA71&lt;2,AB71&lt;2,AC71&lt;2),"LOW","")</f>
        <v/>
      </c>
      <c r="S71" s="6" t="n">
        <f aca="false">T71/2</f>
        <v>452</v>
      </c>
      <c r="T71" s="8" t="n">
        <f aca="false">ROUNDUP(L71/8,0)*8 + 8*Q71</f>
        <v>904</v>
      </c>
      <c r="U71" s="7" t="n">
        <f aca="false">T71*2</f>
        <v>1808</v>
      </c>
      <c r="W71" s="7" t="str">
        <f aca="false">IF(OR(AG71&gt;-2,AH71&gt;-2,AI71&gt;-2),"HIGH","")</f>
        <v/>
      </c>
      <c r="X71" s="6" t="n">
        <f aca="false">Y71/2</f>
        <v>444</v>
      </c>
      <c r="Y71" s="8" t="n">
        <f aca="false">ROUNDDOWN(O71/8,0)*8 + 8*V71</f>
        <v>888</v>
      </c>
      <c r="Z71" s="7" t="n">
        <f aca="false">Y71*2</f>
        <v>1776</v>
      </c>
      <c r="AA71" s="2" t="n">
        <f aca="false">S71-E71</f>
        <v>6.95198567708331</v>
      </c>
      <c r="AB71" s="3" t="n">
        <f aca="false">T71-F71</f>
        <v>13.9039713541666</v>
      </c>
      <c r="AC71" s="3" t="n">
        <f aca="false">U71-G71</f>
        <v>27.8079427083333</v>
      </c>
      <c r="AD71" s="1" t="str">
        <f aca="false">DEC2HEX(S71,3)</f>
        <v>1C4</v>
      </c>
      <c r="AE71" s="1" t="str">
        <f aca="false">DEC2HEX(T71,3)</f>
        <v>388</v>
      </c>
      <c r="AF71" s="1" t="str">
        <f aca="false">DEC2HEX(U71,3)</f>
        <v>710</v>
      </c>
      <c r="AG71" s="2" t="n">
        <f aca="false">X71-K71</f>
        <v>-7.72373453776038</v>
      </c>
      <c r="AH71" s="3" t="n">
        <f aca="false">Y71-L71</f>
        <v>-15.4474690755208</v>
      </c>
      <c r="AI71" s="3" t="n">
        <f aca="false">Z71-M71</f>
        <v>-30.8949381510415</v>
      </c>
      <c r="AJ71" s="21" t="str">
        <f aca="false">DEC2HEX(X71,3)</f>
        <v>1BC</v>
      </c>
      <c r="AK71" s="21" t="str">
        <f aca="false">DEC2HEX(Y71,3)</f>
        <v>378</v>
      </c>
      <c r="AL71" s="21" t="str">
        <f aca="false">DEC2HEX(Z71,3)</f>
        <v>6F0</v>
      </c>
    </row>
    <row r="72" customFormat="false" ht="13.8" hidden="false" customHeight="false" outlineLevel="0" collapsed="false">
      <c r="A72" s="0" t="n">
        <v>71</v>
      </c>
      <c r="B72" s="1" t="str">
        <f aca="false">DEC2HEX(A72,2)</f>
        <v>47</v>
      </c>
      <c r="C72" s="1" t="str">
        <f aca="false">DEC2HEX(T72/8,2)</f>
        <v>73</v>
      </c>
      <c r="D72" s="1" t="str">
        <f aca="false">DEC2HEX(Y72/8,2)</f>
        <v>70</v>
      </c>
      <c r="E72" s="2" t="n">
        <f aca="false">$A72/128*48828.125/60</f>
        <v>451.405843098958</v>
      </c>
      <c r="F72" s="3" t="n">
        <f aca="false">$E72*2</f>
        <v>902.811686197917</v>
      </c>
      <c r="G72" s="3" t="n">
        <f aca="false">$E72*4</f>
        <v>1805.62337239583</v>
      </c>
      <c r="H72" s="4" t="str">
        <f aca="false">DEC2HEX(ROUNDUP(E72,0),3)</f>
        <v>1C4</v>
      </c>
      <c r="I72" s="19" t="str">
        <f aca="false">DEC2HEX(ROUNDUP(F72,0),3)</f>
        <v>387</v>
      </c>
      <c r="J72" s="19" t="str">
        <f aca="false">DEC2HEX(ROUNDUP(G72,0),3)</f>
        <v>70E</v>
      </c>
      <c r="K72" s="2" t="n">
        <f aca="false">E72*$K$1</f>
        <v>458.176930745443</v>
      </c>
      <c r="L72" s="3" t="n">
        <f aca="false">F72*$K$1</f>
        <v>916.353861490885</v>
      </c>
      <c r="M72" s="3" t="n">
        <f aca="false">G72*$K$1</f>
        <v>1832.70772298177</v>
      </c>
      <c r="N72" s="2" t="n">
        <f aca="false">E72*$N$1</f>
        <v>451.315561930339</v>
      </c>
      <c r="O72" s="3" t="n">
        <f aca="false">F72*$N$1</f>
        <v>902.631123860677</v>
      </c>
      <c r="P72" s="3" t="n">
        <f aca="false">G72*$N$1</f>
        <v>1805.26224772135</v>
      </c>
      <c r="R72" s="7" t="str">
        <f aca="false">IF(OR(AA72&lt;2,AB72&lt;2,AC72&lt;2),"LOW","")</f>
        <v/>
      </c>
      <c r="S72" s="6" t="n">
        <f aca="false">T72/2</f>
        <v>460</v>
      </c>
      <c r="T72" s="8" t="n">
        <f aca="false">ROUNDUP(L72/8,0)*8 + 8*Q72</f>
        <v>920</v>
      </c>
      <c r="U72" s="7" t="n">
        <f aca="false">T72*2</f>
        <v>1840</v>
      </c>
      <c r="W72" s="7" t="str">
        <f aca="false">IF(OR(AG72&gt;-2,AH72&gt;-2,AI72&gt;-2),"HIGH","")</f>
        <v/>
      </c>
      <c r="X72" s="6" t="n">
        <f aca="false">Y72/2</f>
        <v>448</v>
      </c>
      <c r="Y72" s="8" t="n">
        <f aca="false">ROUNDDOWN(O72/8,0)*8 + 8*V72</f>
        <v>896</v>
      </c>
      <c r="Z72" s="7" t="n">
        <f aca="false">Y72*2</f>
        <v>1792</v>
      </c>
      <c r="AA72" s="2" t="n">
        <f aca="false">S72-E72</f>
        <v>8.59415690104169</v>
      </c>
      <c r="AB72" s="3" t="n">
        <f aca="false">T72-F72</f>
        <v>17.1883138020834</v>
      </c>
      <c r="AC72" s="3" t="n">
        <f aca="false">U72-G72</f>
        <v>34.3766276041667</v>
      </c>
      <c r="AD72" s="1" t="str">
        <f aca="false">DEC2HEX(S72,3)</f>
        <v>1CC</v>
      </c>
      <c r="AE72" s="1" t="str">
        <f aca="false">DEC2HEX(T72,3)</f>
        <v>398</v>
      </c>
      <c r="AF72" s="1" t="str">
        <f aca="false">DEC2HEX(U72,3)</f>
        <v>730</v>
      </c>
      <c r="AG72" s="2" t="n">
        <f aca="false">X72-K72</f>
        <v>-10.1769307454426</v>
      </c>
      <c r="AH72" s="3" t="n">
        <f aca="false">Y72-L72</f>
        <v>-20.3538614908853</v>
      </c>
      <c r="AI72" s="3" t="n">
        <f aca="false">Z72-M72</f>
        <v>-40.7077229817705</v>
      </c>
      <c r="AJ72" s="21" t="str">
        <f aca="false">DEC2HEX(X72,3)</f>
        <v>1C0</v>
      </c>
      <c r="AK72" s="21" t="str">
        <f aca="false">DEC2HEX(Y72,3)</f>
        <v>380</v>
      </c>
      <c r="AL72" s="21" t="str">
        <f aca="false">DEC2HEX(Z72,3)</f>
        <v>700</v>
      </c>
    </row>
    <row r="73" customFormat="false" ht="13.8" hidden="false" customHeight="false" outlineLevel="0" collapsed="false">
      <c r="A73" s="0" t="n">
        <v>72</v>
      </c>
      <c r="B73" s="1" t="str">
        <f aca="false">DEC2HEX(A73,2)</f>
        <v>48</v>
      </c>
      <c r="C73" s="1" t="str">
        <f aca="false">DEC2HEX(T73/8,2)</f>
        <v>75</v>
      </c>
      <c r="D73" s="1" t="str">
        <f aca="false">DEC2HEX(Y73/8,2)</f>
        <v>72</v>
      </c>
      <c r="E73" s="2" t="n">
        <f aca="false">$A73/128*48828.125/60</f>
        <v>457.763671875</v>
      </c>
      <c r="F73" s="3" t="n">
        <f aca="false">$E73*2</f>
        <v>915.52734375</v>
      </c>
      <c r="G73" s="3" t="n">
        <f aca="false">$E73*4</f>
        <v>1831.0546875</v>
      </c>
      <c r="H73" s="4" t="str">
        <f aca="false">DEC2HEX(ROUNDUP(E73,0),3)</f>
        <v>1CA</v>
      </c>
      <c r="I73" s="19" t="str">
        <f aca="false">DEC2HEX(ROUNDUP(F73,0),3)</f>
        <v>394</v>
      </c>
      <c r="J73" s="19" t="str">
        <f aca="false">DEC2HEX(ROUNDUP(G73,0),3)</f>
        <v>728</v>
      </c>
      <c r="K73" s="2" t="n">
        <f aca="false">E73*$K$1</f>
        <v>464.630126953125</v>
      </c>
      <c r="L73" s="3" t="n">
        <f aca="false">F73*$K$1</f>
        <v>929.26025390625</v>
      </c>
      <c r="M73" s="3" t="n">
        <f aca="false">G73*$K$1</f>
        <v>1858.5205078125</v>
      </c>
      <c r="N73" s="2" t="n">
        <f aca="false">E73*$N$1</f>
        <v>457.672119140625</v>
      </c>
      <c r="O73" s="3" t="n">
        <f aca="false">F73*$N$1</f>
        <v>915.34423828125</v>
      </c>
      <c r="P73" s="3" t="n">
        <f aca="false">G73*$N$1</f>
        <v>1830.6884765625</v>
      </c>
      <c r="R73" s="7" t="str">
        <f aca="false">IF(OR(AA73&lt;2,AB73&lt;2,AC73&lt;2),"LOW","")</f>
        <v/>
      </c>
      <c r="S73" s="6" t="n">
        <f aca="false">T73/2</f>
        <v>468</v>
      </c>
      <c r="T73" s="8" t="n">
        <f aca="false">ROUNDUP(L73/8,0)*8 + 8*Q73</f>
        <v>936</v>
      </c>
      <c r="U73" s="7" t="n">
        <f aca="false">T73*2</f>
        <v>1872</v>
      </c>
      <c r="W73" s="7" t="str">
        <f aca="false">IF(OR(AG73&gt;-2,AH73&gt;-2,AI73&gt;-2),"HIGH","")</f>
        <v/>
      </c>
      <c r="X73" s="6" t="n">
        <f aca="false">Y73/2</f>
        <v>456</v>
      </c>
      <c r="Y73" s="8" t="n">
        <f aca="false">ROUNDDOWN(O73/8,0)*8 + 8*V73</f>
        <v>912</v>
      </c>
      <c r="Z73" s="7" t="n">
        <f aca="false">Y73*2</f>
        <v>1824</v>
      </c>
      <c r="AA73" s="2" t="n">
        <f aca="false">S73-E73</f>
        <v>10.236328125</v>
      </c>
      <c r="AB73" s="3" t="n">
        <f aca="false">T73-F73</f>
        <v>20.47265625</v>
      </c>
      <c r="AC73" s="3" t="n">
        <f aca="false">U73-G73</f>
        <v>40.9453125</v>
      </c>
      <c r="AD73" s="1" t="str">
        <f aca="false">DEC2HEX(S73,3)</f>
        <v>1D4</v>
      </c>
      <c r="AE73" s="1" t="str">
        <f aca="false">DEC2HEX(T73,3)</f>
        <v>3A8</v>
      </c>
      <c r="AF73" s="1" t="str">
        <f aca="false">DEC2HEX(U73,3)</f>
        <v>750</v>
      </c>
      <c r="AG73" s="2" t="n">
        <f aca="false">X73-K73</f>
        <v>-8.63012695312494</v>
      </c>
      <c r="AH73" s="3" t="n">
        <f aca="false">Y73-L73</f>
        <v>-17.2602539062499</v>
      </c>
      <c r="AI73" s="3" t="n">
        <f aca="false">Z73-M73</f>
        <v>-34.5205078124998</v>
      </c>
      <c r="AJ73" s="21" t="str">
        <f aca="false">DEC2HEX(X73,3)</f>
        <v>1C8</v>
      </c>
      <c r="AK73" s="21" t="str">
        <f aca="false">DEC2HEX(Y73,3)</f>
        <v>390</v>
      </c>
      <c r="AL73" s="21" t="str">
        <f aca="false">DEC2HEX(Z73,3)</f>
        <v>720</v>
      </c>
    </row>
    <row r="74" customFormat="false" ht="13.8" hidden="false" customHeight="false" outlineLevel="0" collapsed="false">
      <c r="A74" s="0" t="n">
        <v>73</v>
      </c>
      <c r="B74" s="1" t="str">
        <f aca="false">DEC2HEX(A74,2)</f>
        <v>49</v>
      </c>
      <c r="C74" s="1" t="str">
        <f aca="false">DEC2HEX(T74/8,2)</f>
        <v>76</v>
      </c>
      <c r="D74" s="1" t="str">
        <f aca="false">DEC2HEX(Y74/8,2)</f>
        <v>74</v>
      </c>
      <c r="E74" s="2" t="n">
        <f aca="false">$A74/128*48828.125/60</f>
        <v>464.121500651042</v>
      </c>
      <c r="F74" s="3" t="n">
        <f aca="false">$E74*2</f>
        <v>928.243001302083</v>
      </c>
      <c r="G74" s="3" t="n">
        <f aca="false">$E74*4</f>
        <v>1856.48600260417</v>
      </c>
      <c r="H74" s="4" t="str">
        <f aca="false">DEC2HEX(ROUNDUP(E74,0),3)</f>
        <v>1D1</v>
      </c>
      <c r="I74" s="19" t="str">
        <f aca="false">DEC2HEX(ROUNDUP(F74,0),3)</f>
        <v>3A1</v>
      </c>
      <c r="J74" s="19" t="str">
        <f aca="false">DEC2HEX(ROUNDUP(G74,0),3)</f>
        <v>741</v>
      </c>
      <c r="K74" s="2" t="n">
        <f aca="false">E74*$K$1</f>
        <v>471.083323160807</v>
      </c>
      <c r="L74" s="3" t="n">
        <f aca="false">F74*$K$1</f>
        <v>942.166646321614</v>
      </c>
      <c r="M74" s="3" t="n">
        <f aca="false">G74*$K$1</f>
        <v>1884.33329264323</v>
      </c>
      <c r="N74" s="2" t="n">
        <f aca="false">E74*$N$1</f>
        <v>464.028676350912</v>
      </c>
      <c r="O74" s="3" t="n">
        <f aca="false">F74*$N$1</f>
        <v>928.057352701823</v>
      </c>
      <c r="P74" s="3" t="n">
        <f aca="false">G74*$N$1</f>
        <v>1856.11470540365</v>
      </c>
      <c r="R74" s="7" t="str">
        <f aca="false">IF(OR(AA74&lt;2,AB74&lt;2,AC74&lt;2),"LOW","")</f>
        <v/>
      </c>
      <c r="S74" s="6" t="n">
        <f aca="false">T74/2</f>
        <v>472</v>
      </c>
      <c r="T74" s="8" t="n">
        <f aca="false">ROUNDUP(L74/8,0)*8 + 8*Q74</f>
        <v>944</v>
      </c>
      <c r="U74" s="7" t="n">
        <f aca="false">T74*2</f>
        <v>1888</v>
      </c>
      <c r="W74" s="7" t="str">
        <f aca="false">IF(OR(AG74&gt;-2,AH74&gt;-2,AI74&gt;-2),"HIGH","")</f>
        <v/>
      </c>
      <c r="X74" s="6" t="n">
        <f aca="false">Y74/2</f>
        <v>464</v>
      </c>
      <c r="Y74" s="8" t="n">
        <f aca="false">ROUNDDOWN(O74/8,0)*8 + 8*V74</f>
        <v>928</v>
      </c>
      <c r="Z74" s="7" t="n">
        <f aca="false">Y74*2</f>
        <v>1856</v>
      </c>
      <c r="AA74" s="2" t="n">
        <f aca="false">S74-E74</f>
        <v>7.87849934895831</v>
      </c>
      <c r="AB74" s="3" t="n">
        <f aca="false">T74-F74</f>
        <v>15.7569986979166</v>
      </c>
      <c r="AC74" s="3" t="n">
        <f aca="false">U74-G74</f>
        <v>31.5139973958333</v>
      </c>
      <c r="AD74" s="1" t="str">
        <f aca="false">DEC2HEX(S74,3)</f>
        <v>1D8</v>
      </c>
      <c r="AE74" s="1" t="str">
        <f aca="false">DEC2HEX(T74,3)</f>
        <v>3B0</v>
      </c>
      <c r="AF74" s="1" t="str">
        <f aca="false">DEC2HEX(U74,3)</f>
        <v>760</v>
      </c>
      <c r="AG74" s="2" t="n">
        <f aca="false">X74-K74</f>
        <v>-7.08332316080725</v>
      </c>
      <c r="AH74" s="3" t="n">
        <f aca="false">Y74-L74</f>
        <v>-14.1666463216145</v>
      </c>
      <c r="AI74" s="3" t="n">
        <f aca="false">Z74-M74</f>
        <v>-28.333292643229</v>
      </c>
      <c r="AJ74" s="21" t="str">
        <f aca="false">DEC2HEX(X74,3)</f>
        <v>1D0</v>
      </c>
      <c r="AK74" s="21" t="str">
        <f aca="false">DEC2HEX(Y74,3)</f>
        <v>3A0</v>
      </c>
      <c r="AL74" s="21" t="str">
        <f aca="false">DEC2HEX(Z74,3)</f>
        <v>740</v>
      </c>
    </row>
    <row r="75" customFormat="false" ht="13.8" hidden="false" customHeight="false" outlineLevel="0" collapsed="false">
      <c r="A75" s="0" t="n">
        <v>74</v>
      </c>
      <c r="B75" s="1" t="str">
        <f aca="false">DEC2HEX(A75,2)</f>
        <v>4A</v>
      </c>
      <c r="C75" s="1" t="str">
        <f aca="false">DEC2HEX(T75/8,2)</f>
        <v>78</v>
      </c>
      <c r="D75" s="1" t="str">
        <f aca="false">DEC2HEX(Y75/8,2)</f>
        <v>75</v>
      </c>
      <c r="E75" s="2" t="n">
        <f aca="false">$A75/128*48828.125/60</f>
        <v>470.479329427083</v>
      </c>
      <c r="F75" s="3" t="n">
        <f aca="false">$E75*2</f>
        <v>940.958658854167</v>
      </c>
      <c r="G75" s="3" t="n">
        <f aca="false">$E75*4</f>
        <v>1881.91731770833</v>
      </c>
      <c r="H75" s="4" t="str">
        <f aca="false">DEC2HEX(ROUNDUP(E75,0),3)</f>
        <v>1D7</v>
      </c>
      <c r="I75" s="19" t="str">
        <f aca="false">DEC2HEX(ROUNDUP(F75,0),3)</f>
        <v>3AD</v>
      </c>
      <c r="J75" s="19" t="str">
        <f aca="false">DEC2HEX(ROUNDUP(G75,0),3)</f>
        <v>75A</v>
      </c>
      <c r="K75" s="2" t="n">
        <f aca="false">E75*$K$1</f>
        <v>477.536519368489</v>
      </c>
      <c r="L75" s="3" t="n">
        <f aca="false">F75*$K$1</f>
        <v>955.073038736979</v>
      </c>
      <c r="M75" s="3" t="n">
        <f aca="false">G75*$K$1</f>
        <v>1910.14607747396</v>
      </c>
      <c r="N75" s="2" t="n">
        <f aca="false">E75*$N$1</f>
        <v>470.385233561198</v>
      </c>
      <c r="O75" s="3" t="n">
        <f aca="false">F75*$N$1</f>
        <v>940.770467122396</v>
      </c>
      <c r="P75" s="3" t="n">
        <f aca="false">G75*$N$1</f>
        <v>1881.54093424479</v>
      </c>
      <c r="R75" s="7" t="str">
        <f aca="false">IF(OR(AA75&lt;2,AB75&lt;2,AC75&lt;2),"LOW","")</f>
        <v/>
      </c>
      <c r="S75" s="6" t="n">
        <f aca="false">T75/2</f>
        <v>480</v>
      </c>
      <c r="T75" s="8" t="n">
        <f aca="false">ROUNDUP(L75/8,0)*8 + 8*Q75</f>
        <v>960</v>
      </c>
      <c r="U75" s="7" t="n">
        <f aca="false">T75*2</f>
        <v>1920</v>
      </c>
      <c r="W75" s="7" t="str">
        <f aca="false">IF(OR(AG75&gt;-2,AH75&gt;-2,AI75&gt;-2),"HIGH","")</f>
        <v/>
      </c>
      <c r="X75" s="6" t="n">
        <f aca="false">Y75/2</f>
        <v>468</v>
      </c>
      <c r="Y75" s="8" t="n">
        <f aca="false">ROUNDDOWN(O75/8,0)*8 + 8*V75</f>
        <v>936</v>
      </c>
      <c r="Z75" s="7" t="n">
        <f aca="false">Y75*2</f>
        <v>1872</v>
      </c>
      <c r="AA75" s="2" t="n">
        <f aca="false">S75-E75</f>
        <v>9.52067057291669</v>
      </c>
      <c r="AB75" s="3" t="n">
        <f aca="false">T75-F75</f>
        <v>19.0413411458334</v>
      </c>
      <c r="AC75" s="3" t="n">
        <f aca="false">U75-G75</f>
        <v>38.0826822916667</v>
      </c>
      <c r="AD75" s="1" t="str">
        <f aca="false">DEC2HEX(S75,3)</f>
        <v>1E0</v>
      </c>
      <c r="AE75" s="1" t="str">
        <f aca="false">DEC2HEX(T75,3)</f>
        <v>3C0</v>
      </c>
      <c r="AF75" s="1" t="str">
        <f aca="false">DEC2HEX(U75,3)</f>
        <v>780</v>
      </c>
      <c r="AG75" s="2" t="n">
        <f aca="false">X75-K75</f>
        <v>-9.53651936848951</v>
      </c>
      <c r="AH75" s="3" t="n">
        <f aca="false">Y75-L75</f>
        <v>-19.073038736979</v>
      </c>
      <c r="AI75" s="3" t="n">
        <f aca="false">Z75-M75</f>
        <v>-38.146077473958</v>
      </c>
      <c r="AJ75" s="21" t="str">
        <f aca="false">DEC2HEX(X75,3)</f>
        <v>1D4</v>
      </c>
      <c r="AK75" s="21" t="str">
        <f aca="false">DEC2HEX(Y75,3)</f>
        <v>3A8</v>
      </c>
      <c r="AL75" s="21" t="str">
        <f aca="false">DEC2HEX(Z75,3)</f>
        <v>750</v>
      </c>
    </row>
    <row r="76" customFormat="false" ht="13.8" hidden="false" customHeight="false" outlineLevel="0" collapsed="false">
      <c r="A76" s="0" t="n">
        <v>75</v>
      </c>
      <c r="B76" s="1" t="str">
        <f aca="false">DEC2HEX(A76,2)</f>
        <v>4B</v>
      </c>
      <c r="C76" s="1" t="str">
        <f aca="false">DEC2HEX(T76/8,2)</f>
        <v>79</v>
      </c>
      <c r="D76" s="1" t="str">
        <f aca="false">DEC2HEX(Y76/8,2)</f>
        <v>77</v>
      </c>
      <c r="E76" s="2" t="n">
        <f aca="false">$A76/128*48828.125/60</f>
        <v>476.837158203125</v>
      </c>
      <c r="F76" s="3" t="n">
        <f aca="false">$E76*2</f>
        <v>953.67431640625</v>
      </c>
      <c r="G76" s="3" t="n">
        <f aca="false">$E76*4</f>
        <v>1907.3486328125</v>
      </c>
      <c r="H76" s="4" t="str">
        <f aca="false">DEC2HEX(ROUNDUP(E76,0),3)</f>
        <v>1DD</v>
      </c>
      <c r="I76" s="19" t="str">
        <f aca="false">DEC2HEX(ROUNDUP(F76,0),3)</f>
        <v>3BA</v>
      </c>
      <c r="J76" s="19" t="str">
        <f aca="false">DEC2HEX(ROUNDUP(G76,0),3)</f>
        <v>774</v>
      </c>
      <c r="K76" s="2" t="n">
        <f aca="false">E76*$K$1</f>
        <v>483.989715576172</v>
      </c>
      <c r="L76" s="3" t="n">
        <f aca="false">F76*$K$1</f>
        <v>967.979431152344</v>
      </c>
      <c r="M76" s="3" t="n">
        <f aca="false">G76*$K$1</f>
        <v>1935.95886230469</v>
      </c>
      <c r="N76" s="2" t="n">
        <f aca="false">E76*$N$1</f>
        <v>476.741790771484</v>
      </c>
      <c r="O76" s="3" t="n">
        <f aca="false">F76*$N$1</f>
        <v>953.483581542969</v>
      </c>
      <c r="P76" s="3" t="n">
        <f aca="false">G76*$N$1</f>
        <v>1906.96716308594</v>
      </c>
      <c r="R76" s="7" t="str">
        <f aca="false">IF(OR(AA76&lt;2,AB76&lt;2,AC76&lt;2),"LOW","")</f>
        <v/>
      </c>
      <c r="S76" s="6" t="n">
        <f aca="false">T76/2</f>
        <v>484</v>
      </c>
      <c r="T76" s="8" t="n">
        <f aca="false">ROUNDUP(L76/8,0)*8 + 8*Q76</f>
        <v>968</v>
      </c>
      <c r="U76" s="7" t="n">
        <f aca="false">T76*2</f>
        <v>1936</v>
      </c>
      <c r="W76" s="7" t="str">
        <f aca="false">IF(OR(AG76&gt;-2,AH76&gt;-2,AI76&gt;-2),"HIGH","")</f>
        <v/>
      </c>
      <c r="X76" s="6" t="n">
        <f aca="false">Y76/2</f>
        <v>476</v>
      </c>
      <c r="Y76" s="8" t="n">
        <f aca="false">ROUNDDOWN(O76/8,0)*8 + 8*V76</f>
        <v>952</v>
      </c>
      <c r="Z76" s="7" t="n">
        <f aca="false">Y76*2</f>
        <v>1904</v>
      </c>
      <c r="AA76" s="2" t="n">
        <f aca="false">S76-E76</f>
        <v>7.162841796875</v>
      </c>
      <c r="AB76" s="3" t="n">
        <f aca="false">T76-F76</f>
        <v>14.32568359375</v>
      </c>
      <c r="AC76" s="3" t="n">
        <f aca="false">U76-G76</f>
        <v>28.6513671875</v>
      </c>
      <c r="AD76" s="1" t="str">
        <f aca="false">DEC2HEX(S76,3)</f>
        <v>1E4</v>
      </c>
      <c r="AE76" s="1" t="str">
        <f aca="false">DEC2HEX(T76,3)</f>
        <v>3C8</v>
      </c>
      <c r="AF76" s="1" t="str">
        <f aca="false">DEC2HEX(U76,3)</f>
        <v>790</v>
      </c>
      <c r="AG76" s="2" t="n">
        <f aca="false">X76-K76</f>
        <v>-7.98971557617182</v>
      </c>
      <c r="AH76" s="3" t="n">
        <f aca="false">Y76-L76</f>
        <v>-15.9794311523436</v>
      </c>
      <c r="AI76" s="3" t="n">
        <f aca="false">Z76-M76</f>
        <v>-31.9588623046873</v>
      </c>
      <c r="AJ76" s="21" t="str">
        <f aca="false">DEC2HEX(X76,3)</f>
        <v>1DC</v>
      </c>
      <c r="AK76" s="21" t="str">
        <f aca="false">DEC2HEX(Y76,3)</f>
        <v>3B8</v>
      </c>
      <c r="AL76" s="21" t="str">
        <f aca="false">DEC2HEX(Z76,3)</f>
        <v>770</v>
      </c>
    </row>
    <row r="77" customFormat="false" ht="13.8" hidden="false" customHeight="false" outlineLevel="0" collapsed="false">
      <c r="A77" s="0" t="n">
        <v>76</v>
      </c>
      <c r="B77" s="1" t="str">
        <f aca="false">DEC2HEX(A77,2)</f>
        <v>4C</v>
      </c>
      <c r="C77" s="1" t="str">
        <f aca="false">DEC2HEX(T77/8,2)</f>
        <v>7B</v>
      </c>
      <c r="D77" s="1" t="str">
        <f aca="false">DEC2HEX(Y77/8,2)</f>
        <v>78</v>
      </c>
      <c r="E77" s="2" t="n">
        <f aca="false">$A77/128*48828.125/60</f>
        <v>483.194986979167</v>
      </c>
      <c r="F77" s="3" t="n">
        <f aca="false">$E77*2</f>
        <v>966.389973958333</v>
      </c>
      <c r="G77" s="3" t="n">
        <f aca="false">$E77*4</f>
        <v>1932.77994791667</v>
      </c>
      <c r="H77" s="4" t="str">
        <f aca="false">DEC2HEX(ROUNDUP(E77,0),3)</f>
        <v>1E4</v>
      </c>
      <c r="I77" s="19" t="str">
        <f aca="false">DEC2HEX(ROUNDUP(F77,0),3)</f>
        <v>3C7</v>
      </c>
      <c r="J77" s="19" t="str">
        <f aca="false">DEC2HEX(ROUNDUP(G77,0),3)</f>
        <v>78D</v>
      </c>
      <c r="K77" s="2" t="n">
        <f aca="false">E77*$K$1</f>
        <v>490.442911783854</v>
      </c>
      <c r="L77" s="3" t="n">
        <f aca="false">F77*$K$1</f>
        <v>980.885823567708</v>
      </c>
      <c r="M77" s="3" t="n">
        <f aca="false">G77*$K$1</f>
        <v>1961.77164713542</v>
      </c>
      <c r="N77" s="2" t="n">
        <f aca="false">E77*$N$1</f>
        <v>483.098347981771</v>
      </c>
      <c r="O77" s="3" t="n">
        <f aca="false">F77*$N$1</f>
        <v>966.196695963542</v>
      </c>
      <c r="P77" s="3" t="n">
        <f aca="false">G77*$N$1</f>
        <v>1932.39339192708</v>
      </c>
      <c r="R77" s="7" t="str">
        <f aca="false">IF(OR(AA77&lt;2,AB77&lt;2,AC77&lt;2),"LOW","")</f>
        <v/>
      </c>
      <c r="S77" s="6" t="n">
        <f aca="false">T77/2</f>
        <v>492</v>
      </c>
      <c r="T77" s="8" t="n">
        <f aca="false">ROUNDUP(L77/8,0)*8 + 8*Q77</f>
        <v>984</v>
      </c>
      <c r="U77" s="7" t="n">
        <f aca="false">T77*2</f>
        <v>1968</v>
      </c>
      <c r="W77" s="7" t="str">
        <f aca="false">IF(OR(AG77&gt;-2,AH77&gt;-2,AI77&gt;-2),"HIGH","")</f>
        <v/>
      </c>
      <c r="X77" s="6" t="n">
        <f aca="false">Y77/2</f>
        <v>480</v>
      </c>
      <c r="Y77" s="8" t="n">
        <f aca="false">ROUNDDOWN(O77/8,0)*8 + 8*V77</f>
        <v>960</v>
      </c>
      <c r="Z77" s="7" t="n">
        <f aca="false">Y77*2</f>
        <v>1920</v>
      </c>
      <c r="AA77" s="2" t="n">
        <f aca="false">S77-E77</f>
        <v>8.80501302083331</v>
      </c>
      <c r="AB77" s="3" t="n">
        <f aca="false">T77-F77</f>
        <v>17.6100260416666</v>
      </c>
      <c r="AC77" s="3" t="n">
        <f aca="false">U77-G77</f>
        <v>35.2200520833333</v>
      </c>
      <c r="AD77" s="1" t="str">
        <f aca="false">DEC2HEX(S77,3)</f>
        <v>1EC</v>
      </c>
      <c r="AE77" s="1" t="str">
        <f aca="false">DEC2HEX(T77,3)</f>
        <v>3D8</v>
      </c>
      <c r="AF77" s="1" t="str">
        <f aca="false">DEC2HEX(U77,3)</f>
        <v>7B0</v>
      </c>
      <c r="AG77" s="2" t="n">
        <f aca="false">X77-K77</f>
        <v>-10.4429117838541</v>
      </c>
      <c r="AH77" s="3" t="n">
        <f aca="false">Y77-L77</f>
        <v>-20.8858235677083</v>
      </c>
      <c r="AI77" s="3" t="n">
        <f aca="false">Z77-M77</f>
        <v>-41.7716471354165</v>
      </c>
      <c r="AJ77" s="21" t="str">
        <f aca="false">DEC2HEX(X77,3)</f>
        <v>1E0</v>
      </c>
      <c r="AK77" s="21" t="str">
        <f aca="false">DEC2HEX(Y77,3)</f>
        <v>3C0</v>
      </c>
      <c r="AL77" s="21" t="str">
        <f aca="false">DEC2HEX(Z77,3)</f>
        <v>780</v>
      </c>
    </row>
    <row r="78" customFormat="false" ht="13.8" hidden="false" customHeight="false" outlineLevel="0" collapsed="false">
      <c r="A78" s="0" t="n">
        <v>77</v>
      </c>
      <c r="B78" s="1" t="str">
        <f aca="false">DEC2HEX(A78,2)</f>
        <v>4D</v>
      </c>
      <c r="C78" s="1" t="str">
        <f aca="false">DEC2HEX(T78/8,2)</f>
        <v>7D</v>
      </c>
      <c r="D78" s="1" t="str">
        <f aca="false">DEC2HEX(Y78/8,2)</f>
        <v>7A</v>
      </c>
      <c r="E78" s="2" t="n">
        <f aca="false">$A78/128*48828.125/60</f>
        <v>489.552815755208</v>
      </c>
      <c r="F78" s="3" t="n">
        <f aca="false">$E78*2</f>
        <v>979.105631510417</v>
      </c>
      <c r="G78" s="3" t="n">
        <f aca="false">$E78*4</f>
        <v>1958.21126302083</v>
      </c>
      <c r="H78" s="4" t="str">
        <f aca="false">DEC2HEX(ROUNDUP(E78,0),3)</f>
        <v>1EA</v>
      </c>
      <c r="I78" s="19" t="str">
        <f aca="false">DEC2HEX(ROUNDUP(F78,0),3)</f>
        <v>3D4</v>
      </c>
      <c r="J78" s="19" t="str">
        <f aca="false">DEC2HEX(ROUNDUP(G78,0),3)</f>
        <v>7A7</v>
      </c>
      <c r="K78" s="2" t="n">
        <f aca="false">E78*$K$1</f>
        <v>496.896107991536</v>
      </c>
      <c r="L78" s="3" t="n">
        <f aca="false">F78*$K$1</f>
        <v>993.792215983073</v>
      </c>
      <c r="M78" s="3" t="n">
        <f aca="false">G78*$K$1</f>
        <v>1987.58443196615</v>
      </c>
      <c r="N78" s="2" t="n">
        <f aca="false">E78*$N$1</f>
        <v>489.454905192057</v>
      </c>
      <c r="O78" s="3" t="n">
        <f aca="false">F78*$N$1</f>
        <v>978.909810384115</v>
      </c>
      <c r="P78" s="3" t="n">
        <f aca="false">G78*$N$1</f>
        <v>1957.81962076823</v>
      </c>
      <c r="R78" s="7" t="str">
        <f aca="false">IF(OR(AA78&lt;2,AB78&lt;2,AC78&lt;2),"LOW","")</f>
        <v/>
      </c>
      <c r="S78" s="6" t="n">
        <f aca="false">T78/2</f>
        <v>500</v>
      </c>
      <c r="T78" s="8" t="n">
        <f aca="false">ROUNDUP(L78/8,0)*8 + 8*Q78</f>
        <v>1000</v>
      </c>
      <c r="U78" s="7" t="n">
        <f aca="false">T78*2</f>
        <v>2000</v>
      </c>
      <c r="W78" s="7" t="str">
        <f aca="false">IF(OR(AG78&gt;-2,AH78&gt;-2,AI78&gt;-2),"HIGH","")</f>
        <v/>
      </c>
      <c r="X78" s="6" t="n">
        <f aca="false">Y78/2</f>
        <v>488</v>
      </c>
      <c r="Y78" s="8" t="n">
        <f aca="false">ROUNDDOWN(O78/8,0)*8 + 8*V78</f>
        <v>976</v>
      </c>
      <c r="Z78" s="7" t="n">
        <f aca="false">Y78*2</f>
        <v>1952</v>
      </c>
      <c r="AA78" s="2" t="n">
        <f aca="false">S78-E78</f>
        <v>10.4471842447917</v>
      </c>
      <c r="AB78" s="3" t="n">
        <f aca="false">T78-F78</f>
        <v>20.8943684895834</v>
      </c>
      <c r="AC78" s="3" t="n">
        <f aca="false">U78-G78</f>
        <v>41.7887369791667</v>
      </c>
      <c r="AD78" s="1" t="str">
        <f aca="false">DEC2HEX(S78,3)</f>
        <v>1F4</v>
      </c>
      <c r="AE78" s="1" t="str">
        <f aca="false">DEC2HEX(T78,3)</f>
        <v>3E8</v>
      </c>
      <c r="AF78" s="1" t="str">
        <f aca="false">DEC2HEX(U78,3)</f>
        <v>7D0</v>
      </c>
      <c r="AG78" s="2" t="n">
        <f aca="false">X78-K78</f>
        <v>-8.89610799153638</v>
      </c>
      <c r="AH78" s="3" t="n">
        <f aca="false">Y78-L78</f>
        <v>-17.7922159830728</v>
      </c>
      <c r="AI78" s="3" t="n">
        <f aca="false">Z78-M78</f>
        <v>-35.5844319661455</v>
      </c>
      <c r="AJ78" s="21" t="str">
        <f aca="false">DEC2HEX(X78,3)</f>
        <v>1E8</v>
      </c>
      <c r="AK78" s="21" t="str">
        <f aca="false">DEC2HEX(Y78,3)</f>
        <v>3D0</v>
      </c>
      <c r="AL78" s="21" t="str">
        <f aca="false">DEC2HEX(Z78,3)</f>
        <v>7A0</v>
      </c>
    </row>
    <row r="79" customFormat="false" ht="13.8" hidden="false" customHeight="false" outlineLevel="0" collapsed="false">
      <c r="A79" s="0" t="n">
        <v>78</v>
      </c>
      <c r="B79" s="1" t="str">
        <f aca="false">DEC2HEX(A79,2)</f>
        <v>4E</v>
      </c>
      <c r="C79" s="1" t="str">
        <f aca="false">DEC2HEX(T79/8,2)</f>
        <v>7E</v>
      </c>
      <c r="D79" s="1" t="str">
        <f aca="false">DEC2HEX(Y79/8,2)</f>
        <v>7B</v>
      </c>
      <c r="E79" s="2" t="n">
        <f aca="false">$A79/128*48828.125/60</f>
        <v>495.91064453125</v>
      </c>
      <c r="F79" s="3" t="n">
        <f aca="false">$E79*2</f>
        <v>991.8212890625</v>
      </c>
      <c r="G79" s="3" t="n">
        <f aca="false">$E79*4</f>
        <v>1983.642578125</v>
      </c>
      <c r="H79" s="4" t="str">
        <f aca="false">DEC2HEX(ROUNDUP(E79,0),3)</f>
        <v>1F0</v>
      </c>
      <c r="I79" s="19" t="str">
        <f aca="false">DEC2HEX(ROUNDUP(F79,0),3)</f>
        <v>3E0</v>
      </c>
      <c r="J79" s="19" t="str">
        <f aca="false">DEC2HEX(ROUNDUP(G79,0),3)</f>
        <v>7C0</v>
      </c>
      <c r="K79" s="2" t="n">
        <f aca="false">E79*$K$1</f>
        <v>503.349304199219</v>
      </c>
      <c r="L79" s="3" t="n">
        <f aca="false">F79*$K$1</f>
        <v>1006.69860839844</v>
      </c>
      <c r="M79" s="3" t="n">
        <f aca="false">G79*$K$1</f>
        <v>2013.39721679687</v>
      </c>
      <c r="N79" s="2" t="n">
        <f aca="false">E79*$N$1</f>
        <v>495.811462402344</v>
      </c>
      <c r="O79" s="3" t="n">
        <f aca="false">F79*$N$1</f>
        <v>991.622924804688</v>
      </c>
      <c r="P79" s="3" t="n">
        <f aca="false">G79*$N$1</f>
        <v>1983.24584960938</v>
      </c>
      <c r="R79" s="7" t="str">
        <f aca="false">IF(OR(AA79&lt;2,AB79&lt;2,AC79&lt;2),"LOW","")</f>
        <v/>
      </c>
      <c r="S79" s="6" t="n">
        <f aca="false">T79/2</f>
        <v>504</v>
      </c>
      <c r="T79" s="8" t="n">
        <f aca="false">ROUNDUP(L79/8,0)*8 + 8*Q79</f>
        <v>1008</v>
      </c>
      <c r="U79" s="7" t="n">
        <f aca="false">T79*2</f>
        <v>2016</v>
      </c>
      <c r="W79" s="7" t="str">
        <f aca="false">IF(OR(AG79&gt;-2,AH79&gt;-2,AI79&gt;-2),"HIGH","")</f>
        <v/>
      </c>
      <c r="X79" s="6" t="n">
        <f aca="false">Y79/2</f>
        <v>492</v>
      </c>
      <c r="Y79" s="8" t="n">
        <f aca="false">ROUNDDOWN(O79/8,0)*8 + 8*V79</f>
        <v>984</v>
      </c>
      <c r="Z79" s="7" t="n">
        <f aca="false">Y79*2</f>
        <v>1968</v>
      </c>
      <c r="AA79" s="2" t="n">
        <f aca="false">S79-E79</f>
        <v>8.08935546875</v>
      </c>
      <c r="AB79" s="3" t="n">
        <f aca="false">T79-F79</f>
        <v>16.1787109375</v>
      </c>
      <c r="AC79" s="3" t="n">
        <f aca="false">U79-G79</f>
        <v>32.357421875</v>
      </c>
      <c r="AD79" s="1" t="str">
        <f aca="false">DEC2HEX(S79,3)</f>
        <v>1F8</v>
      </c>
      <c r="AE79" s="1" t="str">
        <f aca="false">DEC2HEX(T79,3)</f>
        <v>3F0</v>
      </c>
      <c r="AF79" s="1" t="str">
        <f aca="false">DEC2HEX(U79,3)</f>
        <v>7E0</v>
      </c>
      <c r="AG79" s="2" t="n">
        <f aca="false">X79-K79</f>
        <v>-11.3493041992187</v>
      </c>
      <c r="AH79" s="3" t="n">
        <f aca="false">Y79-L79</f>
        <v>-22.6986083984374</v>
      </c>
      <c r="AI79" s="3" t="n">
        <f aca="false">Z79-M79</f>
        <v>-45.3972167968748</v>
      </c>
      <c r="AJ79" s="21" t="str">
        <f aca="false">DEC2HEX(X79,3)</f>
        <v>1EC</v>
      </c>
      <c r="AK79" s="21" t="str">
        <f aca="false">DEC2HEX(Y79,3)</f>
        <v>3D8</v>
      </c>
      <c r="AL79" s="21" t="str">
        <f aca="false">DEC2HEX(Z79,3)</f>
        <v>7B0</v>
      </c>
    </row>
    <row r="80" customFormat="false" ht="13.8" hidden="false" customHeight="false" outlineLevel="0" collapsed="false">
      <c r="A80" s="0" t="n">
        <v>79</v>
      </c>
      <c r="B80" s="1" t="str">
        <f aca="false">DEC2HEX(A80,2)</f>
        <v>4F</v>
      </c>
      <c r="C80" s="1" t="str">
        <f aca="false">DEC2HEX(T80/8,2)</f>
        <v>80</v>
      </c>
      <c r="D80" s="1" t="str">
        <f aca="false">DEC2HEX(Y80/8,2)</f>
        <v>7D</v>
      </c>
      <c r="E80" s="2" t="n">
        <f aca="false">$A80/128*48828.125/60</f>
        <v>502.268473307292</v>
      </c>
      <c r="F80" s="3" t="n">
        <f aca="false">$E80*2</f>
        <v>1004.53694661458</v>
      </c>
      <c r="G80" s="3" t="n">
        <f aca="false">$E80*4</f>
        <v>2009.07389322917</v>
      </c>
      <c r="H80" s="4" t="str">
        <f aca="false">DEC2HEX(ROUNDUP(E80,0),3)</f>
        <v>1F7</v>
      </c>
      <c r="I80" s="19" t="str">
        <f aca="false">DEC2HEX(ROUNDUP(F80,0),3)</f>
        <v>3ED</v>
      </c>
      <c r="J80" s="19" t="str">
        <f aca="false">DEC2HEX(ROUNDUP(G80,0),3)</f>
        <v>7DA</v>
      </c>
      <c r="K80" s="2" t="n">
        <f aca="false">E80*$K$1</f>
        <v>509.802500406901</v>
      </c>
      <c r="L80" s="3" t="n">
        <f aca="false">F80*$K$1</f>
        <v>1019.6050008138</v>
      </c>
      <c r="M80" s="3" t="n">
        <f aca="false">G80*$K$1</f>
        <v>2039.2100016276</v>
      </c>
      <c r="N80" s="2" t="n">
        <f aca="false">E80*$N$1</f>
        <v>502.16801961263</v>
      </c>
      <c r="O80" s="3" t="n">
        <f aca="false">F80*$N$1</f>
        <v>1004.33603922526</v>
      </c>
      <c r="P80" s="3" t="n">
        <f aca="false">G80*$N$1</f>
        <v>2008.67207845052</v>
      </c>
      <c r="R80" s="7" t="str">
        <f aca="false">IF(OR(AA80&lt;2,AB80&lt;2,AC80&lt;2),"LOW","")</f>
        <v/>
      </c>
      <c r="S80" s="6" t="n">
        <f aca="false">T80/2</f>
        <v>512</v>
      </c>
      <c r="T80" s="8" t="n">
        <f aca="false">ROUNDUP(L80/8,0)*8 + 8*Q80</f>
        <v>1024</v>
      </c>
      <c r="U80" s="7" t="n">
        <f aca="false">T80*2</f>
        <v>2048</v>
      </c>
      <c r="W80" s="7" t="str">
        <f aca="false">IF(OR(AG80&gt;-2,AH80&gt;-2,AI80&gt;-2),"HIGH","")</f>
        <v/>
      </c>
      <c r="X80" s="6" t="n">
        <f aca="false">Y80/2</f>
        <v>500</v>
      </c>
      <c r="Y80" s="8" t="n">
        <f aca="false">ROUNDDOWN(O80/8,0)*8 + 8*V80</f>
        <v>1000</v>
      </c>
      <c r="Z80" s="7" t="n">
        <f aca="false">Y80*2</f>
        <v>2000</v>
      </c>
      <c r="AA80" s="2" t="n">
        <f aca="false">S80-E80</f>
        <v>9.73152669270831</v>
      </c>
      <c r="AB80" s="3" t="n">
        <f aca="false">T80-F80</f>
        <v>19.4630533854166</v>
      </c>
      <c r="AC80" s="3" t="n">
        <f aca="false">U80-G80</f>
        <v>38.9261067708333</v>
      </c>
      <c r="AD80" s="1" t="str">
        <f aca="false">DEC2HEX(S80,3)</f>
        <v>200</v>
      </c>
      <c r="AE80" s="1" t="str">
        <f aca="false">DEC2HEX(T80,3)</f>
        <v>400</v>
      </c>
      <c r="AF80" s="1" t="str">
        <f aca="false">DEC2HEX(U80,3)</f>
        <v>800</v>
      </c>
      <c r="AG80" s="2" t="n">
        <f aca="false">X80-K80</f>
        <v>-9.802500406901</v>
      </c>
      <c r="AH80" s="3" t="n">
        <f aca="false">Y80-L80</f>
        <v>-19.605000813802</v>
      </c>
      <c r="AI80" s="3" t="n">
        <f aca="false">Z80-M80</f>
        <v>-39.210001627604</v>
      </c>
      <c r="AJ80" s="21" t="str">
        <f aca="false">DEC2HEX(X80,3)</f>
        <v>1F4</v>
      </c>
      <c r="AK80" s="21" t="str">
        <f aca="false">DEC2HEX(Y80,3)</f>
        <v>3E8</v>
      </c>
      <c r="AL80" s="21" t="str">
        <f aca="false">DEC2HEX(Z80,3)</f>
        <v>7D0</v>
      </c>
    </row>
    <row r="81" customFormat="false" ht="13.8" hidden="false" customHeight="false" outlineLevel="0" collapsed="false">
      <c r="A81" s="0" t="n">
        <v>80</v>
      </c>
      <c r="B81" s="1" t="str">
        <f aca="false">DEC2HEX(A81,2)</f>
        <v>50</v>
      </c>
      <c r="C81" s="1" t="str">
        <f aca="false">DEC2HEX(T81/8,2)</f>
        <v>82</v>
      </c>
      <c r="D81" s="1" t="str">
        <f aca="false">DEC2HEX(Y81/8,2)</f>
        <v>7F</v>
      </c>
      <c r="E81" s="2" t="n">
        <f aca="false">$A81/128*48828.125/60</f>
        <v>508.626302083333</v>
      </c>
      <c r="F81" s="3" t="n">
        <f aca="false">$E81*2</f>
        <v>1017.25260416667</v>
      </c>
      <c r="G81" s="3" t="n">
        <f aca="false">$E81*4</f>
        <v>2034.50520833333</v>
      </c>
      <c r="H81" s="4" t="str">
        <f aca="false">DEC2HEX(ROUNDUP(E81,0),3)</f>
        <v>1FD</v>
      </c>
      <c r="I81" s="19" t="str">
        <f aca="false">DEC2HEX(ROUNDUP(F81,0),3)</f>
        <v>3FA</v>
      </c>
      <c r="J81" s="19" t="str">
        <f aca="false">DEC2HEX(ROUNDUP(G81,0),3)</f>
        <v>7F3</v>
      </c>
      <c r="K81" s="2" t="n">
        <f aca="false">E81*$K$1</f>
        <v>516.255696614583</v>
      </c>
      <c r="L81" s="3" t="n">
        <f aca="false">F81*$K$1</f>
        <v>1032.51139322917</v>
      </c>
      <c r="M81" s="3" t="n">
        <f aca="false">G81*$K$1</f>
        <v>2065.02278645833</v>
      </c>
      <c r="N81" s="2" t="n">
        <f aca="false">E81*$N$1</f>
        <v>508.524576822917</v>
      </c>
      <c r="O81" s="3" t="n">
        <f aca="false">F81*$N$1</f>
        <v>1017.04915364583</v>
      </c>
      <c r="P81" s="3" t="n">
        <f aca="false">G81*$N$1</f>
        <v>2034.09830729167</v>
      </c>
      <c r="R81" s="7" t="str">
        <f aca="false">IF(OR(AA81&lt;2,AB81&lt;2,AC81&lt;2),"LOW","")</f>
        <v/>
      </c>
      <c r="S81" s="6" t="n">
        <f aca="false">T81/2</f>
        <v>520</v>
      </c>
      <c r="T81" s="8" t="n">
        <f aca="false">ROUNDUP(L81/8,0)*8 + 8*Q81</f>
        <v>1040</v>
      </c>
      <c r="U81" s="7" t="n">
        <f aca="false">T81*2</f>
        <v>2080</v>
      </c>
      <c r="W81" s="7" t="str">
        <f aca="false">IF(OR(AG81&gt;-2,AH81&gt;-2,AI81&gt;-2),"HIGH","")</f>
        <v/>
      </c>
      <c r="X81" s="6" t="n">
        <f aca="false">Y81/2</f>
        <v>508</v>
      </c>
      <c r="Y81" s="8" t="n">
        <f aca="false">ROUNDDOWN(O81/8,0)*8 + 8*V81</f>
        <v>1016</v>
      </c>
      <c r="Z81" s="7" t="n">
        <f aca="false">Y81*2</f>
        <v>2032</v>
      </c>
      <c r="AA81" s="2" t="n">
        <f aca="false">S81-E81</f>
        <v>11.3736979166667</v>
      </c>
      <c r="AB81" s="3" t="n">
        <f aca="false">T81-F81</f>
        <v>22.7473958333334</v>
      </c>
      <c r="AC81" s="3" t="n">
        <f aca="false">U81-G81</f>
        <v>45.4947916666667</v>
      </c>
      <c r="AD81" s="1" t="str">
        <f aca="false">DEC2HEX(S81,3)</f>
        <v>208</v>
      </c>
      <c r="AE81" s="1" t="str">
        <f aca="false">DEC2HEX(T81,3)</f>
        <v>410</v>
      </c>
      <c r="AF81" s="1" t="str">
        <f aca="false">DEC2HEX(U81,3)</f>
        <v>820</v>
      </c>
      <c r="AG81" s="2" t="n">
        <f aca="false">X81-K81</f>
        <v>-8.25569661458326</v>
      </c>
      <c r="AH81" s="3" t="n">
        <f aca="false">Y81-L81</f>
        <v>-16.5113932291665</v>
      </c>
      <c r="AI81" s="3" t="n">
        <f aca="false">Z81-M81</f>
        <v>-33.022786458333</v>
      </c>
      <c r="AJ81" s="21" t="str">
        <f aca="false">DEC2HEX(X81,3)</f>
        <v>1FC</v>
      </c>
      <c r="AK81" s="21" t="str">
        <f aca="false">DEC2HEX(Y81,3)</f>
        <v>3F8</v>
      </c>
      <c r="AL81" s="21" t="str">
        <f aca="false">DEC2HEX(Z81,3)</f>
        <v>7F0</v>
      </c>
    </row>
    <row r="82" customFormat="false" ht="13.8" hidden="false" customHeight="false" outlineLevel="0" collapsed="false">
      <c r="A82" s="0" t="n">
        <v>81</v>
      </c>
      <c r="B82" s="1" t="str">
        <f aca="false">DEC2HEX(A82,2)</f>
        <v>51</v>
      </c>
      <c r="C82" s="1" t="str">
        <f aca="false">DEC2HEX(T82/8,2)</f>
        <v>83</v>
      </c>
      <c r="D82" s="1" t="str">
        <f aca="false">DEC2HEX(Y82/8,2)</f>
        <v>80</v>
      </c>
      <c r="E82" s="2" t="n">
        <f aca="false">$A82/128*48828.125/60</f>
        <v>514.984130859375</v>
      </c>
      <c r="F82" s="3" t="n">
        <f aca="false">$E82*2</f>
        <v>1029.96826171875</v>
      </c>
      <c r="G82" s="3" t="n">
        <f aca="false">$E82*4</f>
        <v>2059.9365234375</v>
      </c>
      <c r="H82" s="4" t="str">
        <f aca="false">DEC2HEX(ROUNDUP(E82,0),3)</f>
        <v>203</v>
      </c>
      <c r="I82" s="19" t="str">
        <f aca="false">DEC2HEX(ROUNDUP(F82,0),3)</f>
        <v>406</v>
      </c>
      <c r="J82" s="19" t="str">
        <f aca="false">DEC2HEX(ROUNDUP(G82,0),3)</f>
        <v>80C</v>
      </c>
      <c r="K82" s="2" t="n">
        <f aca="false">E82*$K$1</f>
        <v>522.708892822266</v>
      </c>
      <c r="L82" s="3" t="n">
        <f aca="false">F82*$K$1</f>
        <v>1045.41778564453</v>
      </c>
      <c r="M82" s="3" t="n">
        <f aca="false">G82*$K$1</f>
        <v>2090.83557128906</v>
      </c>
      <c r="N82" s="2" t="n">
        <f aca="false">E82*$N$1</f>
        <v>514.881134033203</v>
      </c>
      <c r="O82" s="3" t="n">
        <f aca="false">F82*$N$1</f>
        <v>1029.76226806641</v>
      </c>
      <c r="P82" s="3" t="n">
        <f aca="false">G82*$N$1</f>
        <v>2059.52453613281</v>
      </c>
      <c r="R82" s="7" t="str">
        <f aca="false">IF(OR(AA82&lt;2,AB82&lt;2,AC82&lt;2),"LOW","")</f>
        <v/>
      </c>
      <c r="S82" s="6" t="n">
        <f aca="false">T82/2</f>
        <v>524</v>
      </c>
      <c r="T82" s="8" t="n">
        <f aca="false">ROUNDUP(L82/8,0)*8 + 8*Q82</f>
        <v>1048</v>
      </c>
      <c r="U82" s="7" t="n">
        <f aca="false">T82*2</f>
        <v>2096</v>
      </c>
      <c r="W82" s="7" t="str">
        <f aca="false">IF(OR(AG82&gt;-2,AH82&gt;-2,AI82&gt;-2),"HIGH","")</f>
        <v/>
      </c>
      <c r="X82" s="6" t="n">
        <f aca="false">Y82/2</f>
        <v>512</v>
      </c>
      <c r="Y82" s="8" t="n">
        <f aca="false">ROUNDDOWN(O82/8,0)*8 + 8*V82</f>
        <v>1024</v>
      </c>
      <c r="Z82" s="7" t="n">
        <f aca="false">Y82*2</f>
        <v>2048</v>
      </c>
      <c r="AA82" s="2" t="n">
        <f aca="false">S82-E82</f>
        <v>9.015869140625</v>
      </c>
      <c r="AB82" s="3" t="n">
        <f aca="false">T82-F82</f>
        <v>18.03173828125</v>
      </c>
      <c r="AC82" s="3" t="n">
        <f aca="false">U82-G82</f>
        <v>36.0634765625</v>
      </c>
      <c r="AD82" s="1" t="str">
        <f aca="false">DEC2HEX(S82,3)</f>
        <v>20C</v>
      </c>
      <c r="AE82" s="1" t="str">
        <f aca="false">DEC2HEX(T82,3)</f>
        <v>418</v>
      </c>
      <c r="AF82" s="1" t="str">
        <f aca="false">DEC2HEX(U82,3)</f>
        <v>830</v>
      </c>
      <c r="AG82" s="2" t="n">
        <f aca="false">X82-K82</f>
        <v>-10.7088928222656</v>
      </c>
      <c r="AH82" s="3" t="n">
        <f aca="false">Y82-L82</f>
        <v>-21.4177856445312</v>
      </c>
      <c r="AI82" s="3" t="n">
        <f aca="false">Z82-M82</f>
        <v>-42.8355712890625</v>
      </c>
      <c r="AJ82" s="21" t="str">
        <f aca="false">DEC2HEX(X82,3)</f>
        <v>200</v>
      </c>
      <c r="AK82" s="21" t="str">
        <f aca="false">DEC2HEX(Y82,3)</f>
        <v>400</v>
      </c>
      <c r="AL82" s="21" t="str">
        <f aca="false">DEC2HEX(Z82,3)</f>
        <v>800</v>
      </c>
    </row>
    <row r="83" customFormat="false" ht="13.8" hidden="false" customHeight="false" outlineLevel="0" collapsed="false">
      <c r="A83" s="0" t="n">
        <v>82</v>
      </c>
      <c r="B83" s="1" t="str">
        <f aca="false">DEC2HEX(A83,2)</f>
        <v>52</v>
      </c>
      <c r="C83" s="1" t="str">
        <f aca="false">DEC2HEX(T83/8,2)</f>
        <v>85</v>
      </c>
      <c r="D83" s="1" t="str">
        <f aca="false">DEC2HEX(Y83/8,2)</f>
        <v>82</v>
      </c>
      <c r="E83" s="2" t="n">
        <f aca="false">$A83/128*48828.125/60</f>
        <v>521.341959635417</v>
      </c>
      <c r="F83" s="3" t="n">
        <f aca="false">$E83*2</f>
        <v>1042.68391927083</v>
      </c>
      <c r="G83" s="3" t="n">
        <f aca="false">$E83*4</f>
        <v>2085.36783854167</v>
      </c>
      <c r="H83" s="4" t="str">
        <f aca="false">DEC2HEX(ROUNDUP(E83,0),3)</f>
        <v>20A</v>
      </c>
      <c r="I83" s="19" t="str">
        <f aca="false">DEC2HEX(ROUNDUP(F83,0),3)</f>
        <v>413</v>
      </c>
      <c r="J83" s="19" t="str">
        <f aca="false">DEC2HEX(ROUNDUP(G83,0),3)</f>
        <v>826</v>
      </c>
      <c r="K83" s="2" t="n">
        <f aca="false">E83*$K$1</f>
        <v>529.162089029948</v>
      </c>
      <c r="L83" s="3" t="n">
        <f aca="false">F83*$K$1</f>
        <v>1058.3241780599</v>
      </c>
      <c r="M83" s="3" t="n">
        <f aca="false">G83*$K$1</f>
        <v>2116.64835611979</v>
      </c>
      <c r="N83" s="2" t="n">
        <f aca="false">E83*$N$1</f>
        <v>521.237691243489</v>
      </c>
      <c r="O83" s="3" t="n">
        <f aca="false">F83*$N$1</f>
        <v>1042.47538248698</v>
      </c>
      <c r="P83" s="3" t="n">
        <f aca="false">G83*$N$1</f>
        <v>2084.95076497396</v>
      </c>
      <c r="R83" s="7" t="str">
        <f aca="false">IF(OR(AA83&lt;2,AB83&lt;2,AC83&lt;2),"LOW","")</f>
        <v/>
      </c>
      <c r="S83" s="6" t="n">
        <f aca="false">T83/2</f>
        <v>532</v>
      </c>
      <c r="T83" s="8" t="n">
        <f aca="false">ROUNDUP(L83/8,0)*8 + 8*Q83</f>
        <v>1064</v>
      </c>
      <c r="U83" s="7" t="n">
        <f aca="false">T83*2</f>
        <v>2128</v>
      </c>
      <c r="W83" s="7" t="str">
        <f aca="false">IF(OR(AG83&gt;-2,AH83&gt;-2,AI83&gt;-2),"HIGH","")</f>
        <v/>
      </c>
      <c r="X83" s="6" t="n">
        <f aca="false">Y83/2</f>
        <v>520</v>
      </c>
      <c r="Y83" s="8" t="n">
        <f aca="false">ROUNDDOWN(O83/8,0)*8 + 8*V83</f>
        <v>1040</v>
      </c>
      <c r="Z83" s="7" t="n">
        <f aca="false">Y83*2</f>
        <v>2080</v>
      </c>
      <c r="AA83" s="2" t="n">
        <f aca="false">S83-E83</f>
        <v>10.6580403645834</v>
      </c>
      <c r="AB83" s="3" t="n">
        <f aca="false">T83-F83</f>
        <v>21.3160807291667</v>
      </c>
      <c r="AC83" s="3" t="n">
        <f aca="false">U83-G83</f>
        <v>42.6321614583335</v>
      </c>
      <c r="AD83" s="1" t="str">
        <f aca="false">DEC2HEX(S83,3)</f>
        <v>214</v>
      </c>
      <c r="AE83" s="1" t="str">
        <f aca="false">DEC2HEX(T83,3)</f>
        <v>428</v>
      </c>
      <c r="AF83" s="1" t="str">
        <f aca="false">DEC2HEX(U83,3)</f>
        <v>850</v>
      </c>
      <c r="AG83" s="2" t="n">
        <f aca="false">X83-K83</f>
        <v>-9.16208902994788</v>
      </c>
      <c r="AH83" s="3" t="n">
        <f aca="false">Y83-L83</f>
        <v>-18.3241780598958</v>
      </c>
      <c r="AI83" s="3" t="n">
        <f aca="false">Z83-M83</f>
        <v>-36.6483561197915</v>
      </c>
      <c r="AJ83" s="21" t="str">
        <f aca="false">DEC2HEX(X83,3)</f>
        <v>208</v>
      </c>
      <c r="AK83" s="21" t="str">
        <f aca="false">DEC2HEX(Y83,3)</f>
        <v>410</v>
      </c>
      <c r="AL83" s="21" t="str">
        <f aca="false">DEC2HEX(Z83,3)</f>
        <v>820</v>
      </c>
    </row>
    <row r="84" customFormat="false" ht="13.8" hidden="false" customHeight="false" outlineLevel="0" collapsed="false">
      <c r="A84" s="0" t="n">
        <v>83</v>
      </c>
      <c r="B84" s="1" t="str">
        <f aca="false">DEC2HEX(A84,2)</f>
        <v>53</v>
      </c>
      <c r="C84" s="1" t="str">
        <f aca="false">DEC2HEX(T84/8,2)</f>
        <v>86</v>
      </c>
      <c r="D84" s="1" t="str">
        <f aca="false">DEC2HEX(Y84/8,2)</f>
        <v>83</v>
      </c>
      <c r="E84" s="2" t="n">
        <f aca="false">$A84/128*48828.125/60</f>
        <v>527.699788411458</v>
      </c>
      <c r="F84" s="3" t="n">
        <f aca="false">$E84*2</f>
        <v>1055.39957682292</v>
      </c>
      <c r="G84" s="3" t="n">
        <f aca="false">$E84*4</f>
        <v>2110.79915364583</v>
      </c>
      <c r="H84" s="4" t="str">
        <f aca="false">DEC2HEX(ROUNDUP(E84,0),3)</f>
        <v>210</v>
      </c>
      <c r="I84" s="19" t="str">
        <f aca="false">DEC2HEX(ROUNDUP(F84,0),3)</f>
        <v>420</v>
      </c>
      <c r="J84" s="19" t="str">
        <f aca="false">DEC2HEX(ROUNDUP(G84,0),3)</f>
        <v>83F</v>
      </c>
      <c r="K84" s="2" t="n">
        <f aca="false">E84*$K$1</f>
        <v>535.61528523763</v>
      </c>
      <c r="L84" s="3" t="n">
        <f aca="false">F84*$K$1</f>
        <v>1071.23057047526</v>
      </c>
      <c r="M84" s="3" t="n">
        <f aca="false">G84*$K$1</f>
        <v>2142.46114095052</v>
      </c>
      <c r="N84" s="2" t="n">
        <f aca="false">E84*$N$1</f>
        <v>527.594248453776</v>
      </c>
      <c r="O84" s="3" t="n">
        <f aca="false">F84*$N$1</f>
        <v>1055.18849690755</v>
      </c>
      <c r="P84" s="3" t="n">
        <f aca="false">G84*$N$1</f>
        <v>2110.3769938151</v>
      </c>
      <c r="R84" s="7" t="str">
        <f aca="false">IF(OR(AA84&lt;2,AB84&lt;2,AC84&lt;2),"LOW","")</f>
        <v/>
      </c>
      <c r="S84" s="6" t="n">
        <f aca="false">T84/2</f>
        <v>536</v>
      </c>
      <c r="T84" s="8" t="n">
        <f aca="false">ROUNDUP(L84/8,0)*8 + 8*Q84</f>
        <v>1072</v>
      </c>
      <c r="U84" s="7" t="n">
        <f aca="false">T84*2</f>
        <v>2144</v>
      </c>
      <c r="W84" s="7" t="str">
        <f aca="false">IF(OR(AG84&gt;-2,AH84&gt;-2,AI84&gt;-2),"HIGH","")</f>
        <v/>
      </c>
      <c r="X84" s="6" t="n">
        <f aca="false">Y84/2</f>
        <v>524</v>
      </c>
      <c r="Y84" s="8" t="n">
        <f aca="false">ROUNDDOWN(O84/8,0)*8 + 8*V84</f>
        <v>1048</v>
      </c>
      <c r="Z84" s="7" t="n">
        <f aca="false">Y84*2</f>
        <v>2096</v>
      </c>
      <c r="AA84" s="2" t="n">
        <f aca="false">S84-E84</f>
        <v>8.30021158854163</v>
      </c>
      <c r="AB84" s="3" t="n">
        <f aca="false">T84-F84</f>
        <v>16.6004231770833</v>
      </c>
      <c r="AC84" s="3" t="n">
        <f aca="false">U84-G84</f>
        <v>33.2008463541665</v>
      </c>
      <c r="AD84" s="1" t="str">
        <f aca="false">DEC2HEX(S84,3)</f>
        <v>218</v>
      </c>
      <c r="AE84" s="1" t="str">
        <f aca="false">DEC2HEX(T84,3)</f>
        <v>430</v>
      </c>
      <c r="AF84" s="1" t="str">
        <f aca="false">DEC2HEX(U84,3)</f>
        <v>860</v>
      </c>
      <c r="AG84" s="2" t="n">
        <f aca="false">X84-K84</f>
        <v>-11.6152852376302</v>
      </c>
      <c r="AH84" s="3" t="n">
        <f aca="false">Y84-L84</f>
        <v>-23.2305704752605</v>
      </c>
      <c r="AI84" s="3" t="n">
        <f aca="false">Z84-M84</f>
        <v>-46.461140950521</v>
      </c>
      <c r="AJ84" s="21" t="str">
        <f aca="false">DEC2HEX(X84,3)</f>
        <v>20C</v>
      </c>
      <c r="AK84" s="21" t="str">
        <f aca="false">DEC2HEX(Y84,3)</f>
        <v>418</v>
      </c>
      <c r="AL84" s="21" t="str">
        <f aca="false">DEC2HEX(Z84,3)</f>
        <v>830</v>
      </c>
    </row>
    <row r="85" customFormat="false" ht="13.8" hidden="false" customHeight="false" outlineLevel="0" collapsed="false">
      <c r="A85" s="0" t="n">
        <v>84</v>
      </c>
      <c r="B85" s="1" t="str">
        <f aca="false">DEC2HEX(A85,2)</f>
        <v>54</v>
      </c>
      <c r="C85" s="1" t="str">
        <f aca="false">DEC2HEX(T85/8,2)</f>
        <v>88</v>
      </c>
      <c r="D85" s="1" t="str">
        <f aca="false">DEC2HEX(Y85/8,2)</f>
        <v>85</v>
      </c>
      <c r="E85" s="2" t="n">
        <f aca="false">$A85/128*48828.125/60</f>
        <v>534.0576171875</v>
      </c>
      <c r="F85" s="3" t="n">
        <f aca="false">$E85*2</f>
        <v>1068.115234375</v>
      </c>
      <c r="G85" s="3" t="n">
        <f aca="false">$E85*4</f>
        <v>2136.23046875</v>
      </c>
      <c r="H85" s="4" t="str">
        <f aca="false">DEC2HEX(ROUNDUP(E85,0),3)</f>
        <v>217</v>
      </c>
      <c r="I85" s="19" t="str">
        <f aca="false">DEC2HEX(ROUNDUP(F85,0),3)</f>
        <v>42D</v>
      </c>
      <c r="J85" s="19" t="str">
        <f aca="false">DEC2HEX(ROUNDUP(G85,0),3)</f>
        <v>859</v>
      </c>
      <c r="K85" s="2" t="n">
        <f aca="false">E85*$K$1</f>
        <v>542.068481445313</v>
      </c>
      <c r="L85" s="3" t="n">
        <f aca="false">F85*$K$1</f>
        <v>1084.13696289063</v>
      </c>
      <c r="M85" s="3" t="n">
        <f aca="false">G85*$K$1</f>
        <v>2168.27392578125</v>
      </c>
      <c r="N85" s="2" t="n">
        <f aca="false">E85*$N$1</f>
        <v>533.950805664063</v>
      </c>
      <c r="O85" s="3" t="n">
        <f aca="false">F85*$N$1</f>
        <v>1067.90161132813</v>
      </c>
      <c r="P85" s="3" t="n">
        <f aca="false">G85*$N$1</f>
        <v>2135.80322265625</v>
      </c>
      <c r="R85" s="7" t="str">
        <f aca="false">IF(OR(AA85&lt;2,AB85&lt;2,AC85&lt;2),"LOW","")</f>
        <v/>
      </c>
      <c r="S85" s="6" t="n">
        <f aca="false">T85/2</f>
        <v>544</v>
      </c>
      <c r="T85" s="8" t="n">
        <f aca="false">ROUNDUP(L85/8,0)*8 + 8*Q85</f>
        <v>1088</v>
      </c>
      <c r="U85" s="7" t="n">
        <f aca="false">T85*2</f>
        <v>2176</v>
      </c>
      <c r="W85" s="7" t="str">
        <f aca="false">IF(OR(AG85&gt;-2,AH85&gt;-2,AI85&gt;-2),"HIGH","")</f>
        <v/>
      </c>
      <c r="X85" s="6" t="n">
        <f aca="false">Y85/2</f>
        <v>532</v>
      </c>
      <c r="Y85" s="8" t="n">
        <f aca="false">ROUNDDOWN(O85/8,0)*8 + 8*V85</f>
        <v>1064</v>
      </c>
      <c r="Z85" s="7" t="n">
        <f aca="false">Y85*2</f>
        <v>2128</v>
      </c>
      <c r="AA85" s="2" t="n">
        <f aca="false">S85-E85</f>
        <v>9.9423828125</v>
      </c>
      <c r="AB85" s="3" t="n">
        <f aca="false">T85-F85</f>
        <v>19.884765625</v>
      </c>
      <c r="AC85" s="3" t="n">
        <f aca="false">U85-G85</f>
        <v>39.76953125</v>
      </c>
      <c r="AD85" s="1" t="str">
        <f aca="false">DEC2HEX(S85,3)</f>
        <v>220</v>
      </c>
      <c r="AE85" s="1" t="str">
        <f aca="false">DEC2HEX(T85,3)</f>
        <v>440</v>
      </c>
      <c r="AF85" s="1" t="str">
        <f aca="false">DEC2HEX(U85,3)</f>
        <v>880</v>
      </c>
      <c r="AG85" s="2" t="n">
        <f aca="false">X85-K85</f>
        <v>-10.0684814453125</v>
      </c>
      <c r="AH85" s="3" t="n">
        <f aca="false">Y85-L85</f>
        <v>-20.136962890625</v>
      </c>
      <c r="AI85" s="3" t="n">
        <f aca="false">Z85-M85</f>
        <v>-40.27392578125</v>
      </c>
      <c r="AJ85" s="21" t="str">
        <f aca="false">DEC2HEX(X85,3)</f>
        <v>214</v>
      </c>
      <c r="AK85" s="21" t="str">
        <f aca="false">DEC2HEX(Y85,3)</f>
        <v>428</v>
      </c>
      <c r="AL85" s="21" t="str">
        <f aca="false">DEC2HEX(Z85,3)</f>
        <v>850</v>
      </c>
    </row>
    <row r="86" customFormat="false" ht="13.8" hidden="false" customHeight="false" outlineLevel="0" collapsed="false">
      <c r="A86" s="0" t="n">
        <v>85</v>
      </c>
      <c r="B86" s="1" t="str">
        <f aca="false">DEC2HEX(A86,2)</f>
        <v>55</v>
      </c>
      <c r="C86" s="1" t="str">
        <f aca="false">DEC2HEX(T86/8,2)</f>
        <v>8A</v>
      </c>
      <c r="D86" s="1" t="str">
        <f aca="false">DEC2HEX(Y86/8,2)</f>
        <v>87</v>
      </c>
      <c r="E86" s="2" t="n">
        <f aca="false">$A86/128*48828.125/60</f>
        <v>540.415445963542</v>
      </c>
      <c r="F86" s="3" t="n">
        <f aca="false">$E86*2</f>
        <v>1080.83089192708</v>
      </c>
      <c r="G86" s="3" t="n">
        <f aca="false">$E86*4</f>
        <v>2161.66178385417</v>
      </c>
      <c r="H86" s="4" t="str">
        <f aca="false">DEC2HEX(ROUNDUP(E86,0),3)</f>
        <v>21D</v>
      </c>
      <c r="I86" s="19" t="str">
        <f aca="false">DEC2HEX(ROUNDUP(F86,0),3)</f>
        <v>439</v>
      </c>
      <c r="J86" s="19" t="str">
        <f aca="false">DEC2HEX(ROUNDUP(G86,0),3)</f>
        <v>872</v>
      </c>
      <c r="K86" s="2" t="n">
        <f aca="false">E86*$K$1</f>
        <v>548.521677652995</v>
      </c>
      <c r="L86" s="3" t="n">
        <f aca="false">F86*$K$1</f>
        <v>1097.04335530599</v>
      </c>
      <c r="M86" s="3" t="n">
        <f aca="false">G86*$K$1</f>
        <v>2194.08671061198</v>
      </c>
      <c r="N86" s="2" t="n">
        <f aca="false">E86*$N$1</f>
        <v>540.307362874349</v>
      </c>
      <c r="O86" s="3" t="n">
        <f aca="false">F86*$N$1</f>
        <v>1080.6147257487</v>
      </c>
      <c r="P86" s="3" t="n">
        <f aca="false">G86*$N$1</f>
        <v>2161.2294514974</v>
      </c>
      <c r="R86" s="7" t="str">
        <f aca="false">IF(OR(AA86&lt;2,AB86&lt;2,AC86&lt;2),"LOW","")</f>
        <v/>
      </c>
      <c r="S86" s="6" t="n">
        <f aca="false">T86/2</f>
        <v>552</v>
      </c>
      <c r="T86" s="8" t="n">
        <f aca="false">ROUNDUP(L86/8,0)*8 + 8*Q86</f>
        <v>1104</v>
      </c>
      <c r="U86" s="7" t="n">
        <f aca="false">T86*2</f>
        <v>2208</v>
      </c>
      <c r="W86" s="7" t="str">
        <f aca="false">IF(OR(AG86&gt;-2,AH86&gt;-2,AI86&gt;-2),"HIGH","")</f>
        <v/>
      </c>
      <c r="X86" s="6" t="n">
        <f aca="false">Y86/2</f>
        <v>540</v>
      </c>
      <c r="Y86" s="8" t="n">
        <f aca="false">ROUNDDOWN(O86/8,0)*8 + 8*V86</f>
        <v>1080</v>
      </c>
      <c r="Z86" s="7" t="n">
        <f aca="false">Y86*2</f>
        <v>2160</v>
      </c>
      <c r="AA86" s="2" t="n">
        <f aca="false">S86-E86</f>
        <v>11.5845540364584</v>
      </c>
      <c r="AB86" s="3" t="n">
        <f aca="false">T86-F86</f>
        <v>23.1691080729167</v>
      </c>
      <c r="AC86" s="3" t="n">
        <f aca="false">U86-G86</f>
        <v>46.3382161458335</v>
      </c>
      <c r="AD86" s="1" t="str">
        <f aca="false">DEC2HEX(S86,3)</f>
        <v>228</v>
      </c>
      <c r="AE86" s="1" t="str">
        <f aca="false">DEC2HEX(T86,3)</f>
        <v>450</v>
      </c>
      <c r="AF86" s="1" t="str">
        <f aca="false">DEC2HEX(U86,3)</f>
        <v>8A0</v>
      </c>
      <c r="AG86" s="2" t="n">
        <f aca="false">X86-K86</f>
        <v>-8.52167765299475</v>
      </c>
      <c r="AH86" s="3" t="n">
        <f aca="false">Y86-L86</f>
        <v>-17.0433553059895</v>
      </c>
      <c r="AI86" s="3" t="n">
        <f aca="false">Z86-M86</f>
        <v>-34.086710611979</v>
      </c>
      <c r="AJ86" s="21" t="str">
        <f aca="false">DEC2HEX(X86,3)</f>
        <v>21C</v>
      </c>
      <c r="AK86" s="21" t="str">
        <f aca="false">DEC2HEX(Y86,3)</f>
        <v>438</v>
      </c>
      <c r="AL86" s="21" t="str">
        <f aca="false">DEC2HEX(Z86,3)</f>
        <v>870</v>
      </c>
    </row>
    <row r="87" customFormat="false" ht="13.8" hidden="false" customHeight="false" outlineLevel="0" collapsed="false">
      <c r="A87" s="0" t="n">
        <v>86</v>
      </c>
      <c r="B87" s="1" t="str">
        <f aca="false">DEC2HEX(A87,2)</f>
        <v>56</v>
      </c>
      <c r="C87" s="1" t="str">
        <f aca="false">DEC2HEX(T87/8,2)</f>
        <v>8B</v>
      </c>
      <c r="D87" s="1" t="str">
        <f aca="false">DEC2HEX(Y87/8,2)</f>
        <v>88</v>
      </c>
      <c r="E87" s="2" t="n">
        <f aca="false">$A87/128*48828.125/60</f>
        <v>546.773274739583</v>
      </c>
      <c r="F87" s="3" t="n">
        <f aca="false">$E87*2</f>
        <v>1093.54654947917</v>
      </c>
      <c r="G87" s="3" t="n">
        <f aca="false">$E87*4</f>
        <v>2187.09309895833</v>
      </c>
      <c r="H87" s="4" t="str">
        <f aca="false">DEC2HEX(ROUNDUP(E87,0),3)</f>
        <v>223</v>
      </c>
      <c r="I87" s="19" t="str">
        <f aca="false">DEC2HEX(ROUNDUP(F87,0),3)</f>
        <v>446</v>
      </c>
      <c r="J87" s="19" t="str">
        <f aca="false">DEC2HEX(ROUNDUP(G87,0),3)</f>
        <v>88C</v>
      </c>
      <c r="K87" s="2" t="n">
        <f aca="false">E87*$K$1</f>
        <v>554.974873860677</v>
      </c>
      <c r="L87" s="3" t="n">
        <f aca="false">F87*$K$1</f>
        <v>1109.94974772135</v>
      </c>
      <c r="M87" s="3" t="n">
        <f aca="false">G87*$K$1</f>
        <v>2219.89949544271</v>
      </c>
      <c r="N87" s="2" t="n">
        <f aca="false">E87*$N$1</f>
        <v>546.663920084636</v>
      </c>
      <c r="O87" s="3" t="n">
        <f aca="false">F87*$N$1</f>
        <v>1093.32784016927</v>
      </c>
      <c r="P87" s="3" t="n">
        <f aca="false">G87*$N$1</f>
        <v>2186.65568033854</v>
      </c>
      <c r="R87" s="7" t="str">
        <f aca="false">IF(OR(AA87&lt;2,AB87&lt;2,AC87&lt;2),"LOW","")</f>
        <v/>
      </c>
      <c r="S87" s="6" t="n">
        <f aca="false">T87/2</f>
        <v>556</v>
      </c>
      <c r="T87" s="8" t="n">
        <f aca="false">ROUNDUP(L87/8,0)*8 + 8*Q87</f>
        <v>1112</v>
      </c>
      <c r="U87" s="7" t="n">
        <f aca="false">T87*2</f>
        <v>2224</v>
      </c>
      <c r="W87" s="7" t="str">
        <f aca="false">IF(OR(AG87&gt;-2,AH87&gt;-2,AI87&gt;-2),"HIGH","")</f>
        <v/>
      </c>
      <c r="X87" s="6" t="n">
        <f aca="false">Y87/2</f>
        <v>544</v>
      </c>
      <c r="Y87" s="8" t="n">
        <f aca="false">ROUNDDOWN(O87/8,0)*8 + 8*V87</f>
        <v>1088</v>
      </c>
      <c r="Z87" s="7" t="n">
        <f aca="false">Y87*2</f>
        <v>2176</v>
      </c>
      <c r="AA87" s="2" t="n">
        <f aca="false">S87-E87</f>
        <v>9.22672526041663</v>
      </c>
      <c r="AB87" s="3" t="n">
        <f aca="false">T87-F87</f>
        <v>18.4534505208333</v>
      </c>
      <c r="AC87" s="3" t="n">
        <f aca="false">U87-G87</f>
        <v>36.9069010416665</v>
      </c>
      <c r="AD87" s="1" t="str">
        <f aca="false">DEC2HEX(S87,3)</f>
        <v>22C</v>
      </c>
      <c r="AE87" s="1" t="str">
        <f aca="false">DEC2HEX(T87,3)</f>
        <v>458</v>
      </c>
      <c r="AF87" s="1" t="str">
        <f aca="false">DEC2HEX(U87,3)</f>
        <v>8B0</v>
      </c>
      <c r="AG87" s="2" t="n">
        <f aca="false">X87-K87</f>
        <v>-10.9748738606771</v>
      </c>
      <c r="AH87" s="3" t="n">
        <f aca="false">Y87-L87</f>
        <v>-21.9497477213542</v>
      </c>
      <c r="AI87" s="3" t="n">
        <f aca="false">Z87-M87</f>
        <v>-43.8994954427085</v>
      </c>
      <c r="AJ87" s="21" t="str">
        <f aca="false">DEC2HEX(X87,3)</f>
        <v>220</v>
      </c>
      <c r="AK87" s="21" t="str">
        <f aca="false">DEC2HEX(Y87,3)</f>
        <v>440</v>
      </c>
      <c r="AL87" s="21" t="str">
        <f aca="false">DEC2HEX(Z87,3)</f>
        <v>880</v>
      </c>
    </row>
    <row r="88" customFormat="false" ht="13.8" hidden="false" customHeight="false" outlineLevel="0" collapsed="false">
      <c r="A88" s="0" t="n">
        <v>87</v>
      </c>
      <c r="B88" s="1" t="str">
        <f aca="false">DEC2HEX(A88,2)</f>
        <v>57</v>
      </c>
      <c r="C88" s="1" t="str">
        <f aca="false">DEC2HEX(T88/8,2)</f>
        <v>8D</v>
      </c>
      <c r="D88" s="1" t="str">
        <f aca="false">DEC2HEX(Y88/8,2)</f>
        <v>8A</v>
      </c>
      <c r="E88" s="2" t="n">
        <f aca="false">$A88/128*48828.125/60</f>
        <v>553.131103515625</v>
      </c>
      <c r="F88" s="3" t="n">
        <f aca="false">$E88*2</f>
        <v>1106.26220703125</v>
      </c>
      <c r="G88" s="3" t="n">
        <f aca="false">$E88*4</f>
        <v>2212.5244140625</v>
      </c>
      <c r="H88" s="4" t="str">
        <f aca="false">DEC2HEX(ROUNDUP(E88,0),3)</f>
        <v>22A</v>
      </c>
      <c r="I88" s="19" t="str">
        <f aca="false">DEC2HEX(ROUNDUP(F88,0),3)</f>
        <v>453</v>
      </c>
      <c r="J88" s="19" t="str">
        <f aca="false">DEC2HEX(ROUNDUP(G88,0),3)</f>
        <v>8A5</v>
      </c>
      <c r="K88" s="2" t="n">
        <f aca="false">E88*$K$1</f>
        <v>561.428070068359</v>
      </c>
      <c r="L88" s="3" t="n">
        <f aca="false">F88*$K$1</f>
        <v>1122.85614013672</v>
      </c>
      <c r="M88" s="3" t="n">
        <f aca="false">G88*$K$1</f>
        <v>2245.71228027344</v>
      </c>
      <c r="N88" s="2" t="n">
        <f aca="false">E88*$N$1</f>
        <v>553.020477294922</v>
      </c>
      <c r="O88" s="3" t="n">
        <f aca="false">F88*$N$1</f>
        <v>1106.04095458984</v>
      </c>
      <c r="P88" s="3" t="n">
        <f aca="false">G88*$N$1</f>
        <v>2212.08190917969</v>
      </c>
      <c r="R88" s="7" t="str">
        <f aca="false">IF(OR(AA88&lt;2,AB88&lt;2,AC88&lt;2),"LOW","")</f>
        <v/>
      </c>
      <c r="S88" s="6" t="n">
        <f aca="false">T88/2</f>
        <v>564</v>
      </c>
      <c r="T88" s="8" t="n">
        <f aca="false">ROUNDUP(L88/8,0)*8 + 8*Q88</f>
        <v>1128</v>
      </c>
      <c r="U88" s="7" t="n">
        <f aca="false">T88*2</f>
        <v>2256</v>
      </c>
      <c r="W88" s="7" t="str">
        <f aca="false">IF(OR(AG88&gt;-2,AH88&gt;-2,AI88&gt;-2),"HIGH","")</f>
        <v/>
      </c>
      <c r="X88" s="6" t="n">
        <f aca="false">Y88/2</f>
        <v>552</v>
      </c>
      <c r="Y88" s="8" t="n">
        <f aca="false">ROUNDDOWN(O88/8,0)*8 + 8*V88</f>
        <v>1104</v>
      </c>
      <c r="Z88" s="7" t="n">
        <f aca="false">Y88*2</f>
        <v>2208</v>
      </c>
      <c r="AA88" s="2" t="n">
        <f aca="false">S88-E88</f>
        <v>10.868896484375</v>
      </c>
      <c r="AB88" s="3" t="n">
        <f aca="false">T88-F88</f>
        <v>21.73779296875</v>
      </c>
      <c r="AC88" s="3" t="n">
        <f aca="false">U88-G88</f>
        <v>43.4755859375</v>
      </c>
      <c r="AD88" s="1" t="str">
        <f aca="false">DEC2HEX(S88,3)</f>
        <v>234</v>
      </c>
      <c r="AE88" s="1" t="str">
        <f aca="false">DEC2HEX(T88,3)</f>
        <v>468</v>
      </c>
      <c r="AF88" s="1" t="str">
        <f aca="false">DEC2HEX(U88,3)</f>
        <v>8D0</v>
      </c>
      <c r="AG88" s="2" t="n">
        <f aca="false">X88-K88</f>
        <v>-9.42807006835938</v>
      </c>
      <c r="AH88" s="3" t="n">
        <f aca="false">Y88-L88</f>
        <v>-18.8561401367188</v>
      </c>
      <c r="AI88" s="3" t="n">
        <f aca="false">Z88-M88</f>
        <v>-37.7122802734375</v>
      </c>
      <c r="AJ88" s="21" t="str">
        <f aca="false">DEC2HEX(X88,3)</f>
        <v>228</v>
      </c>
      <c r="AK88" s="21" t="str">
        <f aca="false">DEC2HEX(Y88,3)</f>
        <v>450</v>
      </c>
      <c r="AL88" s="21" t="str">
        <f aca="false">DEC2HEX(Z88,3)</f>
        <v>8A0</v>
      </c>
    </row>
    <row r="89" customFormat="false" ht="13.8" hidden="false" customHeight="false" outlineLevel="0" collapsed="false">
      <c r="A89" s="0" t="n">
        <v>88</v>
      </c>
      <c r="B89" s="1" t="str">
        <f aca="false">DEC2HEX(A89,2)</f>
        <v>58</v>
      </c>
      <c r="C89" s="1" t="str">
        <f aca="false">DEC2HEX(T89/8,2)</f>
        <v>8E</v>
      </c>
      <c r="D89" s="1" t="str">
        <f aca="false">DEC2HEX(Y89/8,2)</f>
        <v>8B</v>
      </c>
      <c r="E89" s="2" t="n">
        <f aca="false">$A89/128*48828.125/60</f>
        <v>559.488932291667</v>
      </c>
      <c r="F89" s="3" t="n">
        <f aca="false">$E89*2</f>
        <v>1118.97786458333</v>
      </c>
      <c r="G89" s="3" t="n">
        <f aca="false">$E89*4</f>
        <v>2237.95572916667</v>
      </c>
      <c r="H89" s="4" t="str">
        <f aca="false">DEC2HEX(ROUNDUP(E89,0),3)</f>
        <v>230</v>
      </c>
      <c r="I89" s="19" t="str">
        <f aca="false">DEC2HEX(ROUNDUP(F89,0),3)</f>
        <v>45F</v>
      </c>
      <c r="J89" s="19" t="str">
        <f aca="false">DEC2HEX(ROUNDUP(G89,0),3)</f>
        <v>8BE</v>
      </c>
      <c r="K89" s="2" t="n">
        <f aca="false">E89*$K$1</f>
        <v>567.881266276042</v>
      </c>
      <c r="L89" s="3" t="n">
        <f aca="false">F89*$K$1</f>
        <v>1135.76253255208</v>
      </c>
      <c r="M89" s="3" t="n">
        <f aca="false">G89*$K$1</f>
        <v>2271.52506510417</v>
      </c>
      <c r="N89" s="2" t="n">
        <f aca="false">E89*$N$1</f>
        <v>559.377034505208</v>
      </c>
      <c r="O89" s="3" t="n">
        <f aca="false">F89*$N$1</f>
        <v>1118.75406901042</v>
      </c>
      <c r="P89" s="3" t="n">
        <f aca="false">G89*$N$1</f>
        <v>2237.50813802083</v>
      </c>
      <c r="R89" s="7" t="str">
        <f aca="false">IF(OR(AA89&lt;2,AB89&lt;2,AC89&lt;2),"LOW","")</f>
        <v/>
      </c>
      <c r="S89" s="6" t="n">
        <f aca="false">T89/2</f>
        <v>568</v>
      </c>
      <c r="T89" s="8" t="n">
        <f aca="false">ROUNDUP(L89/8,0)*8 + 8*Q89</f>
        <v>1136</v>
      </c>
      <c r="U89" s="7" t="n">
        <f aca="false">T89*2</f>
        <v>2272</v>
      </c>
      <c r="W89" s="7" t="str">
        <f aca="false">IF(OR(AG89&gt;-2,AH89&gt;-2,AI89&gt;-2),"HIGH","")</f>
        <v/>
      </c>
      <c r="X89" s="6" t="n">
        <f aca="false">Y89/2</f>
        <v>556</v>
      </c>
      <c r="Y89" s="8" t="n">
        <f aca="false">ROUNDDOWN(O89/8,0)*8 + 8*V89</f>
        <v>1112</v>
      </c>
      <c r="Z89" s="7" t="n">
        <f aca="false">Y89*2</f>
        <v>2224</v>
      </c>
      <c r="AA89" s="2" t="n">
        <f aca="false">S89-E89</f>
        <v>8.51106770833337</v>
      </c>
      <c r="AB89" s="3" t="n">
        <f aca="false">T89-F89</f>
        <v>17.0221354166667</v>
      </c>
      <c r="AC89" s="3" t="n">
        <f aca="false">U89-G89</f>
        <v>34.0442708333335</v>
      </c>
      <c r="AD89" s="1" t="str">
        <f aca="false">DEC2HEX(S89,3)</f>
        <v>238</v>
      </c>
      <c r="AE89" s="1" t="str">
        <f aca="false">DEC2HEX(T89,3)</f>
        <v>470</v>
      </c>
      <c r="AF89" s="1" t="str">
        <f aca="false">DEC2HEX(U89,3)</f>
        <v>8E0</v>
      </c>
      <c r="AG89" s="2" t="n">
        <f aca="false">X89-K89</f>
        <v>-11.8812662760416</v>
      </c>
      <c r="AH89" s="3" t="n">
        <f aca="false">Y89-L89</f>
        <v>-23.7625325520833</v>
      </c>
      <c r="AI89" s="3" t="n">
        <f aca="false">Z89-M89</f>
        <v>-47.5250651041665</v>
      </c>
      <c r="AJ89" s="21" t="str">
        <f aca="false">DEC2HEX(X89,3)</f>
        <v>22C</v>
      </c>
      <c r="AK89" s="21" t="str">
        <f aca="false">DEC2HEX(Y89,3)</f>
        <v>458</v>
      </c>
      <c r="AL89" s="21" t="str">
        <f aca="false">DEC2HEX(Z89,3)</f>
        <v>8B0</v>
      </c>
    </row>
    <row r="90" customFormat="false" ht="13.8" hidden="false" customHeight="false" outlineLevel="0" collapsed="false">
      <c r="A90" s="0" t="n">
        <v>89</v>
      </c>
      <c r="B90" s="1" t="str">
        <f aca="false">DEC2HEX(A90,2)</f>
        <v>59</v>
      </c>
      <c r="C90" s="1" t="str">
        <f aca="false">DEC2HEX(T90/8,2)</f>
        <v>90</v>
      </c>
      <c r="D90" s="1" t="str">
        <f aca="false">DEC2HEX(Y90/8,2)</f>
        <v>8D</v>
      </c>
      <c r="E90" s="2" t="n">
        <f aca="false">$A90/128*48828.125/60</f>
        <v>565.846761067708</v>
      </c>
      <c r="F90" s="3" t="n">
        <f aca="false">$E90*2</f>
        <v>1131.69352213542</v>
      </c>
      <c r="G90" s="3" t="n">
        <f aca="false">$E90*4</f>
        <v>2263.38704427083</v>
      </c>
      <c r="H90" s="4" t="str">
        <f aca="false">DEC2HEX(ROUNDUP(E90,0),3)</f>
        <v>236</v>
      </c>
      <c r="I90" s="19" t="str">
        <f aca="false">DEC2HEX(ROUNDUP(F90,0),3)</f>
        <v>46C</v>
      </c>
      <c r="J90" s="19" t="str">
        <f aca="false">DEC2HEX(ROUNDUP(G90,0),3)</f>
        <v>8D8</v>
      </c>
      <c r="K90" s="2" t="n">
        <f aca="false">E90*$K$1</f>
        <v>574.334462483724</v>
      </c>
      <c r="L90" s="3" t="n">
        <f aca="false">F90*$K$1</f>
        <v>1148.66892496745</v>
      </c>
      <c r="M90" s="3" t="n">
        <f aca="false">G90*$K$1</f>
        <v>2297.3378499349</v>
      </c>
      <c r="N90" s="2" t="n">
        <f aca="false">E90*$N$1</f>
        <v>565.733591715495</v>
      </c>
      <c r="O90" s="3" t="n">
        <f aca="false">F90*$N$1</f>
        <v>1131.46718343099</v>
      </c>
      <c r="P90" s="3" t="n">
        <f aca="false">G90*$N$1</f>
        <v>2262.93436686198</v>
      </c>
      <c r="R90" s="7" t="str">
        <f aca="false">IF(OR(AA90&lt;2,AB90&lt;2,AC90&lt;2),"LOW","")</f>
        <v/>
      </c>
      <c r="S90" s="6" t="n">
        <f aca="false">T90/2</f>
        <v>576</v>
      </c>
      <c r="T90" s="8" t="n">
        <f aca="false">ROUNDUP(L90/8,0)*8 + 8*Q90</f>
        <v>1152</v>
      </c>
      <c r="U90" s="7" t="n">
        <f aca="false">T90*2</f>
        <v>2304</v>
      </c>
      <c r="W90" s="7" t="str">
        <f aca="false">IF(OR(AG90&gt;-2,AH90&gt;-2,AI90&gt;-2),"HIGH","")</f>
        <v/>
      </c>
      <c r="X90" s="6" t="n">
        <f aca="false">Y90/2</f>
        <v>564</v>
      </c>
      <c r="Y90" s="8" t="n">
        <f aca="false">ROUNDDOWN(O90/8,0)*8 + 8*V90</f>
        <v>1128</v>
      </c>
      <c r="Z90" s="7" t="n">
        <f aca="false">Y90*2</f>
        <v>2256</v>
      </c>
      <c r="AA90" s="2" t="n">
        <f aca="false">S90-E90</f>
        <v>10.1532389322916</v>
      </c>
      <c r="AB90" s="3" t="n">
        <f aca="false">T90-F90</f>
        <v>20.3064778645833</v>
      </c>
      <c r="AC90" s="3" t="n">
        <f aca="false">U90-G90</f>
        <v>40.6129557291665</v>
      </c>
      <c r="AD90" s="1" t="str">
        <f aca="false">DEC2HEX(S90,3)</f>
        <v>240</v>
      </c>
      <c r="AE90" s="1" t="str">
        <f aca="false">DEC2HEX(T90,3)</f>
        <v>480</v>
      </c>
      <c r="AF90" s="1" t="str">
        <f aca="false">DEC2HEX(U90,3)</f>
        <v>900</v>
      </c>
      <c r="AG90" s="2" t="n">
        <f aca="false">X90-K90</f>
        <v>-10.334462483724</v>
      </c>
      <c r="AH90" s="3" t="n">
        <f aca="false">Y90-L90</f>
        <v>-20.668924967448</v>
      </c>
      <c r="AI90" s="3" t="n">
        <f aca="false">Z90-M90</f>
        <v>-41.337849934896</v>
      </c>
      <c r="AJ90" s="21" t="str">
        <f aca="false">DEC2HEX(X90,3)</f>
        <v>234</v>
      </c>
      <c r="AK90" s="21" t="str">
        <f aca="false">DEC2HEX(Y90,3)</f>
        <v>468</v>
      </c>
      <c r="AL90" s="21" t="str">
        <f aca="false">DEC2HEX(Z90,3)</f>
        <v>8D0</v>
      </c>
    </row>
    <row r="91" customFormat="false" ht="13.8" hidden="false" customHeight="false" outlineLevel="0" collapsed="false">
      <c r="A91" s="0" t="n">
        <v>90</v>
      </c>
      <c r="B91" s="1" t="str">
        <f aca="false">DEC2HEX(A91,2)</f>
        <v>5A</v>
      </c>
      <c r="C91" s="1" t="str">
        <f aca="false">DEC2HEX(T91/8,2)</f>
        <v>92</v>
      </c>
      <c r="D91" s="1" t="str">
        <f aca="false">DEC2HEX(Y91/8,2)</f>
        <v>8F</v>
      </c>
      <c r="E91" s="2" t="n">
        <f aca="false">$A91/128*48828.125/60</f>
        <v>572.20458984375</v>
      </c>
      <c r="F91" s="3" t="n">
        <f aca="false">$E91*2</f>
        <v>1144.4091796875</v>
      </c>
      <c r="G91" s="3" t="n">
        <f aca="false">$E91*4</f>
        <v>2288.818359375</v>
      </c>
      <c r="H91" s="4" t="str">
        <f aca="false">DEC2HEX(ROUNDUP(E91,0),3)</f>
        <v>23D</v>
      </c>
      <c r="I91" s="19" t="str">
        <f aca="false">DEC2HEX(ROUNDUP(F91,0),3)</f>
        <v>479</v>
      </c>
      <c r="J91" s="19" t="str">
        <f aca="false">DEC2HEX(ROUNDUP(G91,0),3)</f>
        <v>8F1</v>
      </c>
      <c r="K91" s="2" t="n">
        <f aca="false">E91*$K$1</f>
        <v>580.787658691406</v>
      </c>
      <c r="L91" s="3" t="n">
        <f aca="false">F91*$K$1</f>
        <v>1161.57531738281</v>
      </c>
      <c r="M91" s="3" t="n">
        <f aca="false">G91*$K$1</f>
        <v>2323.15063476562</v>
      </c>
      <c r="N91" s="2" t="n">
        <f aca="false">E91*$N$1</f>
        <v>572.090148925781</v>
      </c>
      <c r="O91" s="3" t="n">
        <f aca="false">F91*$N$1</f>
        <v>1144.18029785156</v>
      </c>
      <c r="P91" s="3" t="n">
        <f aca="false">G91*$N$1</f>
        <v>2288.36059570312</v>
      </c>
      <c r="R91" s="7" t="str">
        <f aca="false">IF(OR(AA91&lt;2,AB91&lt;2,AC91&lt;2),"LOW","")</f>
        <v/>
      </c>
      <c r="S91" s="6" t="n">
        <f aca="false">T91/2</f>
        <v>584</v>
      </c>
      <c r="T91" s="8" t="n">
        <f aca="false">ROUNDUP(L91/8,0)*8 + 8*Q91</f>
        <v>1168</v>
      </c>
      <c r="U91" s="7" t="n">
        <f aca="false">T91*2</f>
        <v>2336</v>
      </c>
      <c r="W91" s="7" t="str">
        <f aca="false">IF(OR(AG91&gt;-2,AH91&gt;-2,AI91&gt;-2),"HIGH","")</f>
        <v/>
      </c>
      <c r="X91" s="6" t="n">
        <f aca="false">Y91/2</f>
        <v>572</v>
      </c>
      <c r="Y91" s="8" t="n">
        <f aca="false">ROUNDDOWN(O91/8,0)*8 + 8*V91</f>
        <v>1144</v>
      </c>
      <c r="Z91" s="7" t="n">
        <f aca="false">Y91*2</f>
        <v>2288</v>
      </c>
      <c r="AA91" s="2" t="n">
        <f aca="false">S91-E91</f>
        <v>11.79541015625</v>
      </c>
      <c r="AB91" s="3" t="n">
        <f aca="false">T91-F91</f>
        <v>23.5908203125</v>
      </c>
      <c r="AC91" s="3" t="n">
        <f aca="false">U91-G91</f>
        <v>47.181640625</v>
      </c>
      <c r="AD91" s="1" t="str">
        <f aca="false">DEC2HEX(S91,3)</f>
        <v>248</v>
      </c>
      <c r="AE91" s="1" t="str">
        <f aca="false">DEC2HEX(T91,3)</f>
        <v>490</v>
      </c>
      <c r="AF91" s="1" t="str">
        <f aca="false">DEC2HEX(U91,3)</f>
        <v>920</v>
      </c>
      <c r="AG91" s="2" t="n">
        <f aca="false">X91-K91</f>
        <v>-8.78765869140625</v>
      </c>
      <c r="AH91" s="3" t="n">
        <f aca="false">Y91-L91</f>
        <v>-17.5753173828125</v>
      </c>
      <c r="AI91" s="3" t="n">
        <f aca="false">Z91-M91</f>
        <v>-35.150634765625</v>
      </c>
      <c r="AJ91" s="21" t="str">
        <f aca="false">DEC2HEX(X91,3)</f>
        <v>23C</v>
      </c>
      <c r="AK91" s="21" t="str">
        <f aca="false">DEC2HEX(Y91,3)</f>
        <v>478</v>
      </c>
      <c r="AL91" s="21" t="str">
        <f aca="false">DEC2HEX(Z91,3)</f>
        <v>8F0</v>
      </c>
    </row>
    <row r="92" customFormat="false" ht="13.8" hidden="false" customHeight="false" outlineLevel="0" collapsed="false">
      <c r="A92" s="0" t="n">
        <v>91</v>
      </c>
      <c r="B92" s="1" t="str">
        <f aca="false">DEC2HEX(A92,2)</f>
        <v>5B</v>
      </c>
      <c r="C92" s="1" t="str">
        <f aca="false">DEC2HEX(T92/8,2)</f>
        <v>93</v>
      </c>
      <c r="D92" s="1" t="str">
        <f aca="false">DEC2HEX(Y92/8,2)</f>
        <v>90</v>
      </c>
      <c r="E92" s="2" t="n">
        <f aca="false">$A92/128*48828.125/60</f>
        <v>578.562418619792</v>
      </c>
      <c r="F92" s="3" t="n">
        <f aca="false">$E92*2</f>
        <v>1157.12483723958</v>
      </c>
      <c r="G92" s="3" t="n">
        <f aca="false">$E92*4</f>
        <v>2314.24967447917</v>
      </c>
      <c r="H92" s="4" t="str">
        <f aca="false">DEC2HEX(ROUNDUP(E92,0),3)</f>
        <v>243</v>
      </c>
      <c r="I92" s="19" t="str">
        <f aca="false">DEC2HEX(ROUNDUP(F92,0),3)</f>
        <v>486</v>
      </c>
      <c r="J92" s="19" t="str">
        <f aca="false">DEC2HEX(ROUNDUP(G92,0),3)</f>
        <v>90B</v>
      </c>
      <c r="K92" s="2" t="n">
        <f aca="false">E92*$K$1</f>
        <v>587.240854899088</v>
      </c>
      <c r="L92" s="3" t="n">
        <f aca="false">F92*$K$1</f>
        <v>1174.48170979818</v>
      </c>
      <c r="M92" s="3" t="n">
        <f aca="false">G92*$K$1</f>
        <v>2348.96341959635</v>
      </c>
      <c r="N92" s="2" t="n">
        <f aca="false">E92*$N$1</f>
        <v>578.446706136068</v>
      </c>
      <c r="O92" s="3" t="n">
        <f aca="false">F92*$N$1</f>
        <v>1156.89341227214</v>
      </c>
      <c r="P92" s="3" t="n">
        <f aca="false">G92*$N$1</f>
        <v>2313.78682454427</v>
      </c>
      <c r="R92" s="7" t="str">
        <f aca="false">IF(OR(AA92&lt;2,AB92&lt;2,AC92&lt;2),"LOW","")</f>
        <v/>
      </c>
      <c r="S92" s="6" t="n">
        <f aca="false">T92/2</f>
        <v>588</v>
      </c>
      <c r="T92" s="8" t="n">
        <f aca="false">ROUNDUP(L92/8,0)*8 + 8*Q92</f>
        <v>1176</v>
      </c>
      <c r="U92" s="7" t="n">
        <f aca="false">T92*2</f>
        <v>2352</v>
      </c>
      <c r="W92" s="7" t="str">
        <f aca="false">IF(OR(AG92&gt;-2,AH92&gt;-2,AI92&gt;-2),"HIGH","")</f>
        <v/>
      </c>
      <c r="X92" s="6" t="n">
        <f aca="false">Y92/2</f>
        <v>576</v>
      </c>
      <c r="Y92" s="8" t="n">
        <f aca="false">ROUNDDOWN(O92/8,0)*8 + 8*V92</f>
        <v>1152</v>
      </c>
      <c r="Z92" s="7" t="n">
        <f aca="false">Y92*2</f>
        <v>2304</v>
      </c>
      <c r="AA92" s="2" t="n">
        <f aca="false">S92-E92</f>
        <v>9.43758138020837</v>
      </c>
      <c r="AB92" s="3" t="n">
        <f aca="false">T92-F92</f>
        <v>18.8751627604167</v>
      </c>
      <c r="AC92" s="3" t="n">
        <f aca="false">U92-G92</f>
        <v>37.7503255208335</v>
      </c>
      <c r="AD92" s="1" t="str">
        <f aca="false">DEC2HEX(S92,3)</f>
        <v>24C</v>
      </c>
      <c r="AE92" s="1" t="str">
        <f aca="false">DEC2HEX(T92,3)</f>
        <v>498</v>
      </c>
      <c r="AF92" s="1" t="str">
        <f aca="false">DEC2HEX(U92,3)</f>
        <v>930</v>
      </c>
      <c r="AG92" s="2" t="n">
        <f aca="false">X92-K92</f>
        <v>-11.2408548990884</v>
      </c>
      <c r="AH92" s="3" t="n">
        <f aca="false">Y92-L92</f>
        <v>-22.4817097981768</v>
      </c>
      <c r="AI92" s="3" t="n">
        <f aca="false">Z92-M92</f>
        <v>-44.9634195963536</v>
      </c>
      <c r="AJ92" s="21" t="str">
        <f aca="false">DEC2HEX(X92,3)</f>
        <v>240</v>
      </c>
      <c r="AK92" s="21" t="str">
        <f aca="false">DEC2HEX(Y92,3)</f>
        <v>480</v>
      </c>
      <c r="AL92" s="21" t="str">
        <f aca="false">DEC2HEX(Z92,3)</f>
        <v>900</v>
      </c>
    </row>
    <row r="93" customFormat="false" ht="13.8" hidden="false" customHeight="false" outlineLevel="0" collapsed="false">
      <c r="A93" s="0" t="n">
        <v>92</v>
      </c>
      <c r="B93" s="1" t="str">
        <f aca="false">DEC2HEX(A93,2)</f>
        <v>5C</v>
      </c>
      <c r="C93" s="1" t="str">
        <f aca="false">DEC2HEX(T93/8,2)</f>
        <v>95</v>
      </c>
      <c r="D93" s="1" t="str">
        <f aca="false">DEC2HEX(Y93/8,2)</f>
        <v>92</v>
      </c>
      <c r="E93" s="2" t="n">
        <f aca="false">$A93/128*48828.125/60</f>
        <v>584.920247395833</v>
      </c>
      <c r="F93" s="3" t="n">
        <f aca="false">$E93*2</f>
        <v>1169.84049479167</v>
      </c>
      <c r="G93" s="3" t="n">
        <f aca="false">$E93*4</f>
        <v>2339.68098958333</v>
      </c>
      <c r="H93" s="4" t="str">
        <f aca="false">DEC2HEX(ROUNDUP(E93,0),3)</f>
        <v>249</v>
      </c>
      <c r="I93" s="19" t="str">
        <f aca="false">DEC2HEX(ROUNDUP(F93,0),3)</f>
        <v>492</v>
      </c>
      <c r="J93" s="19" t="str">
        <f aca="false">DEC2HEX(ROUNDUP(G93,0),3)</f>
        <v>924</v>
      </c>
      <c r="K93" s="2" t="n">
        <f aca="false">E93*$K$1</f>
        <v>593.694051106771</v>
      </c>
      <c r="L93" s="3" t="n">
        <f aca="false">F93*$K$1</f>
        <v>1187.38810221354</v>
      </c>
      <c r="M93" s="3" t="n">
        <f aca="false">G93*$K$1</f>
        <v>2374.77620442708</v>
      </c>
      <c r="N93" s="2" t="n">
        <f aca="false">E93*$N$1</f>
        <v>584.803263346354</v>
      </c>
      <c r="O93" s="3" t="n">
        <f aca="false">F93*$N$1</f>
        <v>1169.60652669271</v>
      </c>
      <c r="P93" s="3" t="n">
        <f aca="false">G93*$N$1</f>
        <v>2339.21305338542</v>
      </c>
      <c r="R93" s="7" t="str">
        <f aca="false">IF(OR(AA93&lt;2,AB93&lt;2,AC93&lt;2),"LOW","")</f>
        <v/>
      </c>
      <c r="S93" s="6" t="n">
        <f aca="false">T93/2</f>
        <v>596</v>
      </c>
      <c r="T93" s="8" t="n">
        <f aca="false">ROUNDUP(L93/8,0)*8 + 8*Q93</f>
        <v>1192</v>
      </c>
      <c r="U93" s="7" t="n">
        <f aca="false">T93*2</f>
        <v>2384</v>
      </c>
      <c r="W93" s="7" t="str">
        <f aca="false">IF(OR(AG93&gt;-2,AH93&gt;-2,AI93&gt;-2),"HIGH","")</f>
        <v/>
      </c>
      <c r="X93" s="6" t="n">
        <f aca="false">Y93/2</f>
        <v>584</v>
      </c>
      <c r="Y93" s="8" t="n">
        <f aca="false">ROUNDDOWN(O93/8,0)*8 + 8*V93</f>
        <v>1168</v>
      </c>
      <c r="Z93" s="7" t="n">
        <f aca="false">Y93*2</f>
        <v>2336</v>
      </c>
      <c r="AA93" s="2" t="n">
        <f aca="false">S93-E93</f>
        <v>11.0797526041666</v>
      </c>
      <c r="AB93" s="3" t="n">
        <f aca="false">T93-F93</f>
        <v>22.1595052083333</v>
      </c>
      <c r="AC93" s="3" t="n">
        <f aca="false">U93-G93</f>
        <v>44.3190104166665</v>
      </c>
      <c r="AD93" s="1" t="str">
        <f aca="false">DEC2HEX(S93,3)</f>
        <v>254</v>
      </c>
      <c r="AE93" s="1" t="str">
        <f aca="false">DEC2HEX(T93,3)</f>
        <v>4A8</v>
      </c>
      <c r="AF93" s="1" t="str">
        <f aca="false">DEC2HEX(U93,3)</f>
        <v>950</v>
      </c>
      <c r="AG93" s="2" t="n">
        <f aca="false">X93-K93</f>
        <v>-9.69405110677087</v>
      </c>
      <c r="AH93" s="3" t="n">
        <f aca="false">Y93-L93</f>
        <v>-19.3881022135417</v>
      </c>
      <c r="AI93" s="3" t="n">
        <f aca="false">Z93-M93</f>
        <v>-38.7762044270835</v>
      </c>
      <c r="AJ93" s="21" t="str">
        <f aca="false">DEC2HEX(X93,3)</f>
        <v>248</v>
      </c>
      <c r="AK93" s="21" t="str">
        <f aca="false">DEC2HEX(Y93,3)</f>
        <v>490</v>
      </c>
      <c r="AL93" s="21" t="str">
        <f aca="false">DEC2HEX(Z93,3)</f>
        <v>920</v>
      </c>
    </row>
    <row r="94" customFormat="false" ht="13.8" hidden="false" customHeight="false" outlineLevel="0" collapsed="false">
      <c r="A94" s="0" t="n">
        <v>93</v>
      </c>
      <c r="B94" s="1" t="str">
        <f aca="false">DEC2HEX(A94,2)</f>
        <v>5D</v>
      </c>
      <c r="C94" s="1" t="str">
        <f aca="false">DEC2HEX(T94/8,2)</f>
        <v>97</v>
      </c>
      <c r="D94" s="1" t="str">
        <f aca="false">DEC2HEX(Y94/8,2)</f>
        <v>93</v>
      </c>
      <c r="E94" s="2" t="n">
        <f aca="false">$A94/128*48828.125/60</f>
        <v>591.278076171875</v>
      </c>
      <c r="F94" s="3" t="n">
        <f aca="false">$E94*2</f>
        <v>1182.55615234375</v>
      </c>
      <c r="G94" s="3" t="n">
        <f aca="false">$E94*4</f>
        <v>2365.1123046875</v>
      </c>
      <c r="H94" s="4" t="str">
        <f aca="false">DEC2HEX(ROUNDUP(E94,0),3)</f>
        <v>250</v>
      </c>
      <c r="I94" s="19" t="str">
        <f aca="false">DEC2HEX(ROUNDUP(F94,0),3)</f>
        <v>49F</v>
      </c>
      <c r="J94" s="19" t="str">
        <f aca="false">DEC2HEX(ROUNDUP(G94,0),3)</f>
        <v>93E</v>
      </c>
      <c r="K94" s="2" t="n">
        <f aca="false">E94*$K$1</f>
        <v>600.147247314453</v>
      </c>
      <c r="L94" s="3" t="n">
        <f aca="false">F94*$K$1</f>
        <v>1200.29449462891</v>
      </c>
      <c r="M94" s="3" t="n">
        <f aca="false">G94*$K$1</f>
        <v>2400.58898925781</v>
      </c>
      <c r="N94" s="2" t="n">
        <f aca="false">E94*$N$1</f>
        <v>591.159820556641</v>
      </c>
      <c r="O94" s="3" t="n">
        <f aca="false">F94*$N$1</f>
        <v>1182.31964111328</v>
      </c>
      <c r="P94" s="3" t="n">
        <f aca="false">G94*$N$1</f>
        <v>2364.63928222656</v>
      </c>
      <c r="R94" s="7" t="str">
        <f aca="false">IF(OR(AA94&lt;2,AB94&lt;2,AC94&lt;2),"LOW","")</f>
        <v/>
      </c>
      <c r="S94" s="6" t="n">
        <f aca="false">T94/2</f>
        <v>604</v>
      </c>
      <c r="T94" s="8" t="n">
        <f aca="false">ROUNDUP(L94/8,0)*8 + 8*Q94</f>
        <v>1208</v>
      </c>
      <c r="U94" s="7" t="n">
        <f aca="false">T94*2</f>
        <v>2416</v>
      </c>
      <c r="W94" s="7" t="str">
        <f aca="false">IF(OR(AG94&gt;-2,AH94&gt;-2,AI94&gt;-2),"HIGH","")</f>
        <v/>
      </c>
      <c r="X94" s="6" t="n">
        <f aca="false">Y94/2</f>
        <v>588</v>
      </c>
      <c r="Y94" s="8" t="n">
        <f aca="false">ROUNDDOWN(O94/8,0)*8 + 8*V94</f>
        <v>1176</v>
      </c>
      <c r="Z94" s="7" t="n">
        <f aca="false">Y94*2</f>
        <v>2352</v>
      </c>
      <c r="AA94" s="2" t="n">
        <f aca="false">S94-E94</f>
        <v>12.721923828125</v>
      </c>
      <c r="AB94" s="3" t="n">
        <f aca="false">T94-F94</f>
        <v>25.44384765625</v>
      </c>
      <c r="AC94" s="3" t="n">
        <f aca="false">U94-G94</f>
        <v>50.8876953125</v>
      </c>
      <c r="AD94" s="1" t="str">
        <f aca="false">DEC2HEX(S94,3)</f>
        <v>25C</v>
      </c>
      <c r="AE94" s="1" t="str">
        <f aca="false">DEC2HEX(T94,3)</f>
        <v>4B8</v>
      </c>
      <c r="AF94" s="1" t="str">
        <f aca="false">DEC2HEX(U94,3)</f>
        <v>970</v>
      </c>
      <c r="AG94" s="2" t="n">
        <f aca="false">X94-K94</f>
        <v>-12.147247314453</v>
      </c>
      <c r="AH94" s="3" t="n">
        <f aca="false">Y94-L94</f>
        <v>-24.294494628906</v>
      </c>
      <c r="AI94" s="3" t="n">
        <f aca="false">Z94-M94</f>
        <v>-48.588989257812</v>
      </c>
      <c r="AJ94" s="21" t="str">
        <f aca="false">DEC2HEX(X94,3)</f>
        <v>24C</v>
      </c>
      <c r="AK94" s="21" t="str">
        <f aca="false">DEC2HEX(Y94,3)</f>
        <v>498</v>
      </c>
      <c r="AL94" s="21" t="str">
        <f aca="false">DEC2HEX(Z94,3)</f>
        <v>930</v>
      </c>
    </row>
    <row r="95" customFormat="false" ht="13.8" hidden="false" customHeight="false" outlineLevel="0" collapsed="false">
      <c r="A95" s="0" t="n">
        <v>94</v>
      </c>
      <c r="B95" s="1" t="str">
        <f aca="false">DEC2HEX(A95,2)</f>
        <v>5E</v>
      </c>
      <c r="C95" s="1" t="str">
        <f aca="false">DEC2HEX(T95/8,2)</f>
        <v>98</v>
      </c>
      <c r="D95" s="1" t="str">
        <f aca="false">DEC2HEX(Y95/8,2)</f>
        <v>95</v>
      </c>
      <c r="E95" s="2" t="n">
        <f aca="false">$A95/128*48828.125/60</f>
        <v>597.635904947917</v>
      </c>
      <c r="F95" s="3" t="n">
        <f aca="false">$E95*2</f>
        <v>1195.27180989583</v>
      </c>
      <c r="G95" s="3" t="n">
        <f aca="false">$E95*4</f>
        <v>2390.54361979167</v>
      </c>
      <c r="H95" s="4" t="str">
        <f aca="false">DEC2HEX(ROUNDUP(E95,0),3)</f>
        <v>256</v>
      </c>
      <c r="I95" s="19" t="str">
        <f aca="false">DEC2HEX(ROUNDUP(F95,0),3)</f>
        <v>4AC</v>
      </c>
      <c r="J95" s="19" t="str">
        <f aca="false">DEC2HEX(ROUNDUP(G95,0),3)</f>
        <v>957</v>
      </c>
      <c r="K95" s="2" t="n">
        <f aca="false">E95*$K$1</f>
        <v>606.600443522135</v>
      </c>
      <c r="L95" s="3" t="n">
        <f aca="false">F95*$K$1</f>
        <v>1213.20088704427</v>
      </c>
      <c r="M95" s="3" t="n">
        <f aca="false">G95*$K$1</f>
        <v>2426.40177408854</v>
      </c>
      <c r="N95" s="2" t="n">
        <f aca="false">E95*$N$1</f>
        <v>597.516377766927</v>
      </c>
      <c r="O95" s="3" t="n">
        <f aca="false">F95*$N$1</f>
        <v>1195.03275553385</v>
      </c>
      <c r="P95" s="3" t="n">
        <f aca="false">G95*$N$1</f>
        <v>2390.06551106771</v>
      </c>
      <c r="R95" s="7" t="str">
        <f aca="false">IF(OR(AA95&lt;2,AB95&lt;2,AC95&lt;2),"LOW","")</f>
        <v/>
      </c>
      <c r="S95" s="6" t="n">
        <f aca="false">T95/2</f>
        <v>608</v>
      </c>
      <c r="T95" s="8" t="n">
        <f aca="false">ROUNDUP(L95/8,0)*8 + 8*Q95</f>
        <v>1216</v>
      </c>
      <c r="U95" s="7" t="n">
        <f aca="false">T95*2</f>
        <v>2432</v>
      </c>
      <c r="W95" s="7" t="str">
        <f aca="false">IF(OR(AG95&gt;-2,AH95&gt;-2,AI95&gt;-2),"HIGH","")</f>
        <v/>
      </c>
      <c r="X95" s="6" t="n">
        <f aca="false">Y95/2</f>
        <v>596</v>
      </c>
      <c r="Y95" s="8" t="n">
        <f aca="false">ROUNDDOWN(O95/8,0)*8 + 8*V95</f>
        <v>1192</v>
      </c>
      <c r="Z95" s="7" t="n">
        <f aca="false">Y95*2</f>
        <v>2384</v>
      </c>
      <c r="AA95" s="2" t="n">
        <f aca="false">S95-E95</f>
        <v>10.3640950520834</v>
      </c>
      <c r="AB95" s="3" t="n">
        <f aca="false">T95-F95</f>
        <v>20.7281901041667</v>
      </c>
      <c r="AC95" s="3" t="n">
        <f aca="false">U95-G95</f>
        <v>41.4563802083335</v>
      </c>
      <c r="AD95" s="1" t="str">
        <f aca="false">DEC2HEX(S95,3)</f>
        <v>260</v>
      </c>
      <c r="AE95" s="1" t="str">
        <f aca="false">DEC2HEX(T95,3)</f>
        <v>4C0</v>
      </c>
      <c r="AF95" s="1" t="str">
        <f aca="false">DEC2HEX(U95,3)</f>
        <v>980</v>
      </c>
      <c r="AG95" s="2" t="n">
        <f aca="false">X95-K95</f>
        <v>-10.6004435221353</v>
      </c>
      <c r="AH95" s="3" t="n">
        <f aca="false">Y95-L95</f>
        <v>-21.2008870442705</v>
      </c>
      <c r="AI95" s="3" t="n">
        <f aca="false">Z95-M95</f>
        <v>-42.4017740885411</v>
      </c>
      <c r="AJ95" s="21" t="str">
        <f aca="false">DEC2HEX(X95,3)</f>
        <v>254</v>
      </c>
      <c r="AK95" s="21" t="str">
        <f aca="false">DEC2HEX(Y95,3)</f>
        <v>4A8</v>
      </c>
      <c r="AL95" s="21" t="str">
        <f aca="false">DEC2HEX(Z95,3)</f>
        <v>950</v>
      </c>
    </row>
    <row r="96" customFormat="false" ht="13.8" hidden="false" customHeight="false" outlineLevel="0" collapsed="false">
      <c r="A96" s="0" t="n">
        <v>95</v>
      </c>
      <c r="B96" s="1" t="str">
        <f aca="false">DEC2HEX(A96,2)</f>
        <v>5F</v>
      </c>
      <c r="C96" s="1" t="str">
        <f aca="false">DEC2HEX(T96/8,2)</f>
        <v>9A</v>
      </c>
      <c r="D96" s="1" t="str">
        <f aca="false">DEC2HEX(Y96/8,2)</f>
        <v>96</v>
      </c>
      <c r="E96" s="2" t="n">
        <f aca="false">$A96/128*48828.125/60</f>
        <v>603.993733723958</v>
      </c>
      <c r="F96" s="3" t="n">
        <f aca="false">$E96*2</f>
        <v>1207.98746744792</v>
      </c>
      <c r="G96" s="3" t="n">
        <f aca="false">$E96*4</f>
        <v>2415.97493489583</v>
      </c>
      <c r="H96" s="4" t="str">
        <f aca="false">DEC2HEX(ROUNDUP(E96,0),3)</f>
        <v>25C</v>
      </c>
      <c r="I96" s="19" t="str">
        <f aca="false">DEC2HEX(ROUNDUP(F96,0),3)</f>
        <v>4B8</v>
      </c>
      <c r="J96" s="19" t="str">
        <f aca="false">DEC2HEX(ROUNDUP(G96,0),3)</f>
        <v>970</v>
      </c>
      <c r="K96" s="2" t="n">
        <f aca="false">E96*$K$1</f>
        <v>613.053639729818</v>
      </c>
      <c r="L96" s="3" t="n">
        <f aca="false">F96*$K$1</f>
        <v>1226.10727945964</v>
      </c>
      <c r="M96" s="3" t="n">
        <f aca="false">G96*$K$1</f>
        <v>2452.21455891927</v>
      </c>
      <c r="N96" s="2" t="n">
        <f aca="false">E96*$N$1</f>
        <v>603.872934977214</v>
      </c>
      <c r="O96" s="3" t="n">
        <f aca="false">F96*$N$1</f>
        <v>1207.74586995443</v>
      </c>
      <c r="P96" s="3" t="n">
        <f aca="false">G96*$N$1</f>
        <v>2415.49173990885</v>
      </c>
      <c r="R96" s="7" t="str">
        <f aca="false">IF(OR(AA96&lt;2,AB96&lt;2,AC96&lt;2),"LOW","")</f>
        <v/>
      </c>
      <c r="S96" s="6" t="n">
        <f aca="false">T96/2</f>
        <v>616</v>
      </c>
      <c r="T96" s="8" t="n">
        <f aca="false">ROUNDUP(L96/8,0)*8 + 8*Q96</f>
        <v>1232</v>
      </c>
      <c r="U96" s="7" t="n">
        <f aca="false">T96*2</f>
        <v>2464</v>
      </c>
      <c r="W96" s="7" t="str">
        <f aca="false">IF(OR(AG96&gt;-2,AH96&gt;-2,AI96&gt;-2),"HIGH","")</f>
        <v/>
      </c>
      <c r="X96" s="6" t="n">
        <f aca="false">Y96/2</f>
        <v>600</v>
      </c>
      <c r="Y96" s="8" t="n">
        <f aca="false">ROUNDDOWN(O96/8,0)*8 + 8*V96</f>
        <v>1200</v>
      </c>
      <c r="Z96" s="7" t="n">
        <f aca="false">Y96*2</f>
        <v>2400</v>
      </c>
      <c r="AA96" s="2" t="n">
        <f aca="false">S96-E96</f>
        <v>12.0062662760416</v>
      </c>
      <c r="AB96" s="3" t="n">
        <f aca="false">T96-F96</f>
        <v>24.0125325520833</v>
      </c>
      <c r="AC96" s="3" t="n">
        <f aca="false">U96-G96</f>
        <v>48.0250651041665</v>
      </c>
      <c r="AD96" s="1" t="str">
        <f aca="false">DEC2HEX(S96,3)</f>
        <v>268</v>
      </c>
      <c r="AE96" s="1" t="str">
        <f aca="false">DEC2HEX(T96,3)</f>
        <v>4D0</v>
      </c>
      <c r="AF96" s="1" t="str">
        <f aca="false">DEC2HEX(U96,3)</f>
        <v>9A0</v>
      </c>
      <c r="AG96" s="2" t="n">
        <f aca="false">X96-K96</f>
        <v>-13.0536397298176</v>
      </c>
      <c r="AH96" s="3" t="n">
        <f aca="false">Y96-L96</f>
        <v>-26.1072794596353</v>
      </c>
      <c r="AI96" s="3" t="n">
        <f aca="false">Z96-M96</f>
        <v>-52.2145589192705</v>
      </c>
      <c r="AJ96" s="21" t="str">
        <f aca="false">DEC2HEX(X96,3)</f>
        <v>258</v>
      </c>
      <c r="AK96" s="21" t="str">
        <f aca="false">DEC2HEX(Y96,3)</f>
        <v>4B0</v>
      </c>
      <c r="AL96" s="21" t="str">
        <f aca="false">DEC2HEX(Z96,3)</f>
        <v>960</v>
      </c>
    </row>
    <row r="97" customFormat="false" ht="13.8" hidden="false" customHeight="false" outlineLevel="0" collapsed="false">
      <c r="A97" s="0" t="n">
        <v>96</v>
      </c>
      <c r="B97" s="1" t="str">
        <f aca="false">DEC2HEX(A97,2)</f>
        <v>60</v>
      </c>
      <c r="C97" s="1" t="str">
        <f aca="false">DEC2HEX(T97/8,2)</f>
        <v>9B</v>
      </c>
      <c r="D97" s="1" t="str">
        <f aca="false">DEC2HEX(Y97/8,2)</f>
        <v>98</v>
      </c>
      <c r="E97" s="2" t="n">
        <f aca="false">$A97/128*48828.125/60</f>
        <v>610.3515625</v>
      </c>
      <c r="F97" s="3" t="n">
        <f aca="false">$E97*2</f>
        <v>1220.703125</v>
      </c>
      <c r="G97" s="3" t="n">
        <f aca="false">$E97*4</f>
        <v>2441.40625</v>
      </c>
      <c r="H97" s="4" t="str">
        <f aca="false">DEC2HEX(ROUNDUP(E97,0),3)</f>
        <v>263</v>
      </c>
      <c r="I97" s="19" t="str">
        <f aca="false">DEC2HEX(ROUNDUP(F97,0),3)</f>
        <v>4C5</v>
      </c>
      <c r="J97" s="19" t="str">
        <f aca="false">DEC2HEX(ROUNDUP(G97,0),3)</f>
        <v>98A</v>
      </c>
      <c r="K97" s="2" t="n">
        <f aca="false">E97*$K$1</f>
        <v>619.5068359375</v>
      </c>
      <c r="L97" s="3" t="n">
        <f aca="false">F97*$K$1</f>
        <v>1239.013671875</v>
      </c>
      <c r="M97" s="3" t="n">
        <f aca="false">G97*$K$1</f>
        <v>2478.02734375</v>
      </c>
      <c r="N97" s="2" t="n">
        <f aca="false">E97*$N$1</f>
        <v>610.2294921875</v>
      </c>
      <c r="O97" s="3" t="n">
        <f aca="false">F97*$N$1</f>
        <v>1220.458984375</v>
      </c>
      <c r="P97" s="3" t="n">
        <f aca="false">G97*$N$1</f>
        <v>2440.91796875</v>
      </c>
      <c r="R97" s="7" t="str">
        <f aca="false">IF(OR(AA97&lt;2,AB97&lt;2,AC97&lt;2),"LOW","")</f>
        <v/>
      </c>
      <c r="S97" s="6" t="n">
        <f aca="false">T97/2</f>
        <v>620</v>
      </c>
      <c r="T97" s="8" t="n">
        <f aca="false">ROUNDUP(L97/8,0)*8 + 8*Q97</f>
        <v>1240</v>
      </c>
      <c r="U97" s="7" t="n">
        <f aca="false">T97*2</f>
        <v>2480</v>
      </c>
      <c r="W97" s="7" t="str">
        <f aca="false">IF(OR(AG97&gt;-2,AH97&gt;-2,AI97&gt;-2),"HIGH","")</f>
        <v/>
      </c>
      <c r="X97" s="6" t="n">
        <f aca="false">Y97/2</f>
        <v>608</v>
      </c>
      <c r="Y97" s="8" t="n">
        <f aca="false">ROUNDDOWN(O97/8,0)*8 + 8*V97</f>
        <v>1216</v>
      </c>
      <c r="Z97" s="7" t="n">
        <f aca="false">Y97*2</f>
        <v>2432</v>
      </c>
      <c r="AA97" s="2" t="n">
        <f aca="false">S97-E97</f>
        <v>9.6484375</v>
      </c>
      <c r="AB97" s="3" t="n">
        <f aca="false">T97-F97</f>
        <v>19.296875</v>
      </c>
      <c r="AC97" s="3" t="n">
        <f aca="false">U97-G97</f>
        <v>38.59375</v>
      </c>
      <c r="AD97" s="1" t="str">
        <f aca="false">DEC2HEX(S97,3)</f>
        <v>26C</v>
      </c>
      <c r="AE97" s="1" t="str">
        <f aca="false">DEC2HEX(T97,3)</f>
        <v>4D8</v>
      </c>
      <c r="AF97" s="1" t="str">
        <f aca="false">DEC2HEX(U97,3)</f>
        <v>9B0</v>
      </c>
      <c r="AG97" s="2" t="n">
        <f aca="false">X97-K97</f>
        <v>-11.5068359374999</v>
      </c>
      <c r="AH97" s="3" t="n">
        <f aca="false">Y97-L97</f>
        <v>-23.0136718749998</v>
      </c>
      <c r="AI97" s="3" t="n">
        <f aca="false">Z97-M97</f>
        <v>-46.0273437499995</v>
      </c>
      <c r="AJ97" s="21" t="str">
        <f aca="false">DEC2HEX(X97,3)</f>
        <v>260</v>
      </c>
      <c r="AK97" s="21" t="str">
        <f aca="false">DEC2HEX(Y97,3)</f>
        <v>4C0</v>
      </c>
      <c r="AL97" s="21" t="str">
        <f aca="false">DEC2HEX(Z97,3)</f>
        <v>980</v>
      </c>
    </row>
    <row r="98" customFormat="false" ht="13.8" hidden="false" customHeight="false" outlineLevel="0" collapsed="false">
      <c r="A98" s="0" t="n">
        <v>97</v>
      </c>
      <c r="B98" s="1" t="str">
        <f aca="false">DEC2HEX(A98,2)</f>
        <v>61</v>
      </c>
      <c r="C98" s="1" t="str">
        <f aca="false">DEC2HEX(T98/8,2)</f>
        <v>9D</v>
      </c>
      <c r="D98" s="1" t="str">
        <f aca="false">DEC2HEX(Y98/8,2)</f>
        <v>9A</v>
      </c>
      <c r="E98" s="2" t="n">
        <f aca="false">$A98/128*48828.125/60</f>
        <v>616.709391276042</v>
      </c>
      <c r="F98" s="3" t="n">
        <f aca="false">$E98*2</f>
        <v>1233.41878255208</v>
      </c>
      <c r="G98" s="3" t="n">
        <f aca="false">$E98*4</f>
        <v>2466.83756510417</v>
      </c>
      <c r="H98" s="4" t="str">
        <f aca="false">DEC2HEX(ROUNDUP(E98,0),3)</f>
        <v>269</v>
      </c>
      <c r="I98" s="19" t="str">
        <f aca="false">DEC2HEX(ROUNDUP(F98,0),3)</f>
        <v>4D2</v>
      </c>
      <c r="J98" s="19" t="str">
        <f aca="false">DEC2HEX(ROUNDUP(G98,0),3)</f>
        <v>9A3</v>
      </c>
      <c r="K98" s="2" t="n">
        <f aca="false">E98*$K$1</f>
        <v>625.960032145182</v>
      </c>
      <c r="L98" s="3" t="n">
        <f aca="false">F98*$K$1</f>
        <v>1251.92006429036</v>
      </c>
      <c r="M98" s="3" t="n">
        <f aca="false">G98*$K$1</f>
        <v>2503.84012858073</v>
      </c>
      <c r="N98" s="2" t="n">
        <f aca="false">E98*$N$1</f>
        <v>616.586049397786</v>
      </c>
      <c r="O98" s="3" t="n">
        <f aca="false">F98*$N$1</f>
        <v>1233.17209879557</v>
      </c>
      <c r="P98" s="3" t="n">
        <f aca="false">G98*$N$1</f>
        <v>2466.34419759115</v>
      </c>
      <c r="R98" s="7" t="str">
        <f aca="false">IF(OR(AA98&lt;2,AB98&lt;2,AC98&lt;2),"LOW","")</f>
        <v/>
      </c>
      <c r="S98" s="6" t="n">
        <f aca="false">T98/2</f>
        <v>628</v>
      </c>
      <c r="T98" s="8" t="n">
        <f aca="false">ROUNDUP(L98/8,0)*8 + 8*Q98</f>
        <v>1256</v>
      </c>
      <c r="U98" s="7" t="n">
        <f aca="false">T98*2</f>
        <v>2512</v>
      </c>
      <c r="W98" s="7" t="str">
        <f aca="false">IF(OR(AG98&gt;-2,AH98&gt;-2,AI98&gt;-2),"HIGH","")</f>
        <v/>
      </c>
      <c r="X98" s="6" t="n">
        <f aca="false">Y98/2</f>
        <v>616</v>
      </c>
      <c r="Y98" s="8" t="n">
        <f aca="false">ROUNDDOWN(O98/8,0)*8 + 8*V98</f>
        <v>1232</v>
      </c>
      <c r="Z98" s="7" t="n">
        <f aca="false">Y98*2</f>
        <v>2464</v>
      </c>
      <c r="AA98" s="2" t="n">
        <f aca="false">S98-E98</f>
        <v>11.2906087239584</v>
      </c>
      <c r="AB98" s="3" t="n">
        <f aca="false">T98-F98</f>
        <v>22.5812174479167</v>
      </c>
      <c r="AC98" s="3" t="n">
        <f aca="false">U98-G98</f>
        <v>45.1624348958335</v>
      </c>
      <c r="AD98" s="1" t="str">
        <f aca="false">DEC2HEX(S98,3)</f>
        <v>274</v>
      </c>
      <c r="AE98" s="1" t="str">
        <f aca="false">DEC2HEX(T98,3)</f>
        <v>4E8</v>
      </c>
      <c r="AF98" s="1" t="str">
        <f aca="false">DEC2HEX(U98,3)</f>
        <v>9D0</v>
      </c>
      <c r="AG98" s="2" t="n">
        <f aca="false">X98-K98</f>
        <v>-9.96003214518214</v>
      </c>
      <c r="AH98" s="3" t="n">
        <f aca="false">Y98-L98</f>
        <v>-19.9200642903643</v>
      </c>
      <c r="AI98" s="3" t="n">
        <f aca="false">Z98-M98</f>
        <v>-39.8401285807286</v>
      </c>
      <c r="AJ98" s="21" t="str">
        <f aca="false">DEC2HEX(X98,3)</f>
        <v>268</v>
      </c>
      <c r="AK98" s="21" t="str">
        <f aca="false">DEC2HEX(Y98,3)</f>
        <v>4D0</v>
      </c>
      <c r="AL98" s="21" t="str">
        <f aca="false">DEC2HEX(Z98,3)</f>
        <v>9A0</v>
      </c>
    </row>
    <row r="99" customFormat="false" ht="13.8" hidden="false" customHeight="false" outlineLevel="0" collapsed="false">
      <c r="A99" s="0" t="n">
        <v>98</v>
      </c>
      <c r="B99" s="1" t="str">
        <f aca="false">DEC2HEX(A99,2)</f>
        <v>62</v>
      </c>
      <c r="C99" s="1" t="str">
        <f aca="false">DEC2HEX(T99/8,2)</f>
        <v>9F</v>
      </c>
      <c r="D99" s="1" t="str">
        <f aca="false">DEC2HEX(Y99/8,2)</f>
        <v>9B</v>
      </c>
      <c r="E99" s="2" t="n">
        <f aca="false">$A99/128*48828.125/60</f>
        <v>623.067220052083</v>
      </c>
      <c r="F99" s="3" t="n">
        <f aca="false">$E99*2</f>
        <v>1246.13444010417</v>
      </c>
      <c r="G99" s="3" t="n">
        <f aca="false">$E99*4</f>
        <v>2492.26888020833</v>
      </c>
      <c r="H99" s="4" t="str">
        <f aca="false">DEC2HEX(ROUNDUP(E99,0),3)</f>
        <v>270</v>
      </c>
      <c r="I99" s="19" t="str">
        <f aca="false">DEC2HEX(ROUNDUP(F99,0),3)</f>
        <v>4DF</v>
      </c>
      <c r="J99" s="19" t="str">
        <f aca="false">DEC2HEX(ROUNDUP(G99,0),3)</f>
        <v>9BD</v>
      </c>
      <c r="K99" s="2" t="n">
        <f aca="false">E99*$K$1</f>
        <v>632.413228352864</v>
      </c>
      <c r="L99" s="3" t="n">
        <f aca="false">F99*$K$1</f>
        <v>1264.82645670573</v>
      </c>
      <c r="M99" s="3" t="n">
        <f aca="false">G99*$K$1</f>
        <v>2529.65291341146</v>
      </c>
      <c r="N99" s="2" t="n">
        <f aca="false">E99*$N$1</f>
        <v>622.942606608073</v>
      </c>
      <c r="O99" s="3" t="n">
        <f aca="false">F99*$N$1</f>
        <v>1245.88521321615</v>
      </c>
      <c r="P99" s="3" t="n">
        <f aca="false">G99*$N$1</f>
        <v>2491.77042643229</v>
      </c>
      <c r="R99" s="7" t="str">
        <f aca="false">IF(OR(AA99&lt;2,AB99&lt;2,AC99&lt;2),"LOW","")</f>
        <v/>
      </c>
      <c r="S99" s="6" t="n">
        <f aca="false">T99/2</f>
        <v>636</v>
      </c>
      <c r="T99" s="8" t="n">
        <f aca="false">ROUNDUP(L99/8,0)*8 + 8*Q99</f>
        <v>1272</v>
      </c>
      <c r="U99" s="7" t="n">
        <f aca="false">T99*2</f>
        <v>2544</v>
      </c>
      <c r="W99" s="7" t="str">
        <f aca="false">IF(OR(AG99&gt;-2,AH99&gt;-2,AI99&gt;-2),"HIGH","")</f>
        <v/>
      </c>
      <c r="X99" s="6" t="n">
        <f aca="false">Y99/2</f>
        <v>620</v>
      </c>
      <c r="Y99" s="8" t="n">
        <f aca="false">ROUNDDOWN(O99/8,0)*8 + 8*V99</f>
        <v>1240</v>
      </c>
      <c r="Z99" s="7" t="n">
        <f aca="false">Y99*2</f>
        <v>2480</v>
      </c>
      <c r="AA99" s="2" t="n">
        <f aca="false">S99-E99</f>
        <v>12.9327799479166</v>
      </c>
      <c r="AB99" s="3" t="n">
        <f aca="false">T99-F99</f>
        <v>25.8655598958333</v>
      </c>
      <c r="AC99" s="3" t="n">
        <f aca="false">U99-G99</f>
        <v>51.7311197916665</v>
      </c>
      <c r="AD99" s="1" t="str">
        <f aca="false">DEC2HEX(S99,3)</f>
        <v>27C</v>
      </c>
      <c r="AE99" s="1" t="str">
        <f aca="false">DEC2HEX(T99,3)</f>
        <v>4F8</v>
      </c>
      <c r="AF99" s="1" t="str">
        <f aca="false">DEC2HEX(U99,3)</f>
        <v>9F0</v>
      </c>
      <c r="AG99" s="2" t="n">
        <f aca="false">X99-K99</f>
        <v>-12.4132283528645</v>
      </c>
      <c r="AH99" s="3" t="n">
        <f aca="false">Y99-L99</f>
        <v>-24.826456705729</v>
      </c>
      <c r="AI99" s="3" t="n">
        <f aca="false">Z99-M99</f>
        <v>-49.652913411458</v>
      </c>
      <c r="AJ99" s="21" t="str">
        <f aca="false">DEC2HEX(X99,3)</f>
        <v>26C</v>
      </c>
      <c r="AK99" s="21" t="str">
        <f aca="false">DEC2HEX(Y99,3)</f>
        <v>4D8</v>
      </c>
      <c r="AL99" s="21" t="str">
        <f aca="false">DEC2HEX(Z99,3)</f>
        <v>9B0</v>
      </c>
    </row>
    <row r="100" customFormat="false" ht="13.8" hidden="false" customHeight="false" outlineLevel="0" collapsed="false">
      <c r="A100" s="0" t="n">
        <v>99</v>
      </c>
      <c r="B100" s="1" t="str">
        <f aca="false">DEC2HEX(A100,2)</f>
        <v>63</v>
      </c>
      <c r="C100" s="1" t="str">
        <f aca="false">DEC2HEX(T100/8,2)</f>
        <v>A0</v>
      </c>
      <c r="D100" s="1" t="str">
        <f aca="false">DEC2HEX(Y100/8,2)</f>
        <v>9D</v>
      </c>
      <c r="E100" s="2" t="n">
        <f aca="false">$A100/128*48828.125/60</f>
        <v>629.425048828125</v>
      </c>
      <c r="F100" s="3" t="n">
        <f aca="false">$E100*2</f>
        <v>1258.85009765625</v>
      </c>
      <c r="G100" s="3" t="n">
        <f aca="false">$E100*4</f>
        <v>2517.7001953125</v>
      </c>
      <c r="H100" s="4" t="str">
        <f aca="false">DEC2HEX(ROUNDUP(E100,0),3)</f>
        <v>276</v>
      </c>
      <c r="I100" s="19" t="str">
        <f aca="false">DEC2HEX(ROUNDUP(F100,0),3)</f>
        <v>4EB</v>
      </c>
      <c r="J100" s="19" t="str">
        <f aca="false">DEC2HEX(ROUNDUP(G100,0),3)</f>
        <v>9D6</v>
      </c>
      <c r="K100" s="2" t="n">
        <f aca="false">E100*$K$1</f>
        <v>638.866424560547</v>
      </c>
      <c r="L100" s="3" t="n">
        <f aca="false">F100*$K$1</f>
        <v>1277.73284912109</v>
      </c>
      <c r="M100" s="3" t="n">
        <f aca="false">G100*$K$1</f>
        <v>2555.46569824219</v>
      </c>
      <c r="N100" s="2" t="n">
        <f aca="false">E100*$N$1</f>
        <v>629.299163818359</v>
      </c>
      <c r="O100" s="3" t="n">
        <f aca="false">F100*$N$1</f>
        <v>1258.59832763672</v>
      </c>
      <c r="P100" s="3" t="n">
        <f aca="false">G100*$N$1</f>
        <v>2517.19665527344</v>
      </c>
      <c r="R100" s="7" t="str">
        <f aca="false">IF(OR(AA100&lt;2,AB100&lt;2,AC100&lt;2),"LOW","")</f>
        <v/>
      </c>
      <c r="S100" s="6" t="n">
        <f aca="false">T100/2</f>
        <v>640</v>
      </c>
      <c r="T100" s="8" t="n">
        <f aca="false">ROUNDUP(L100/8,0)*8 + 8*Q100</f>
        <v>1280</v>
      </c>
      <c r="U100" s="7" t="n">
        <f aca="false">T100*2</f>
        <v>2560</v>
      </c>
      <c r="W100" s="7" t="str">
        <f aca="false">IF(OR(AG100&gt;-2,AH100&gt;-2,AI100&gt;-2),"HIGH","")</f>
        <v/>
      </c>
      <c r="X100" s="6" t="n">
        <f aca="false">Y100/2</f>
        <v>628</v>
      </c>
      <c r="Y100" s="8" t="n">
        <f aca="false">ROUNDDOWN(O100/8,0)*8 + 8*V100</f>
        <v>1256</v>
      </c>
      <c r="Z100" s="7" t="n">
        <f aca="false">Y100*2</f>
        <v>2512</v>
      </c>
      <c r="AA100" s="2" t="n">
        <f aca="false">S100-E100</f>
        <v>10.574951171875</v>
      </c>
      <c r="AB100" s="3" t="n">
        <f aca="false">T100-F100</f>
        <v>21.14990234375</v>
      </c>
      <c r="AC100" s="3" t="n">
        <f aca="false">U100-G100</f>
        <v>42.2998046875</v>
      </c>
      <c r="AD100" s="1" t="str">
        <f aca="false">DEC2HEX(S100,3)</f>
        <v>280</v>
      </c>
      <c r="AE100" s="1" t="str">
        <f aca="false">DEC2HEX(T100,3)</f>
        <v>500</v>
      </c>
      <c r="AF100" s="1" t="str">
        <f aca="false">DEC2HEX(U100,3)</f>
        <v>A00</v>
      </c>
      <c r="AG100" s="2" t="n">
        <f aca="false">X100-K100</f>
        <v>-10.8664245605468</v>
      </c>
      <c r="AH100" s="3" t="n">
        <f aca="false">Y100-L100</f>
        <v>-21.7328491210935</v>
      </c>
      <c r="AI100" s="3" t="n">
        <f aca="false">Z100-M100</f>
        <v>-43.465698242187</v>
      </c>
      <c r="AJ100" s="21" t="str">
        <f aca="false">DEC2HEX(X100,3)</f>
        <v>274</v>
      </c>
      <c r="AK100" s="21" t="str">
        <f aca="false">DEC2HEX(Y100,3)</f>
        <v>4E8</v>
      </c>
      <c r="AL100" s="21" t="str">
        <f aca="false">DEC2HEX(Z100,3)</f>
        <v>9D0</v>
      </c>
    </row>
    <row r="101" customFormat="false" ht="13.8" hidden="false" customHeight="false" outlineLevel="0" collapsed="false">
      <c r="A101" s="0" t="n">
        <v>100</v>
      </c>
      <c r="B101" s="1" t="str">
        <f aca="false">DEC2HEX(A101,2)</f>
        <v>64</v>
      </c>
      <c r="C101" s="1" t="str">
        <f aca="false">DEC2HEX(T101/8,2)</f>
        <v>A2</v>
      </c>
      <c r="D101" s="1" t="str">
        <f aca="false">DEC2HEX(Y101/8,2)</f>
        <v>9E</v>
      </c>
      <c r="E101" s="2" t="n">
        <f aca="false">$A101/128*48828.125/60</f>
        <v>635.782877604167</v>
      </c>
      <c r="F101" s="3" t="n">
        <f aca="false">$E101*2</f>
        <v>1271.56575520833</v>
      </c>
      <c r="G101" s="3" t="n">
        <f aca="false">$E101*4</f>
        <v>2543.13151041667</v>
      </c>
      <c r="H101" s="4" t="str">
        <f aca="false">DEC2HEX(ROUNDUP(E101,0),3)</f>
        <v>27C</v>
      </c>
      <c r="I101" s="19" t="str">
        <f aca="false">DEC2HEX(ROUNDUP(F101,0),3)</f>
        <v>4F8</v>
      </c>
      <c r="J101" s="19" t="str">
        <f aca="false">DEC2HEX(ROUNDUP(G101,0),3)</f>
        <v>9F0</v>
      </c>
      <c r="K101" s="2" t="n">
        <f aca="false">E101*$K$1</f>
        <v>645.319620768229</v>
      </c>
      <c r="L101" s="3" t="n">
        <f aca="false">F101*$K$1</f>
        <v>1290.63924153646</v>
      </c>
      <c r="M101" s="3" t="n">
        <f aca="false">G101*$K$1</f>
        <v>2581.27848307292</v>
      </c>
      <c r="N101" s="2" t="n">
        <f aca="false">E101*$N$1</f>
        <v>635.655721028646</v>
      </c>
      <c r="O101" s="3" t="n">
        <f aca="false">F101*$N$1</f>
        <v>1271.31144205729</v>
      </c>
      <c r="P101" s="3" t="n">
        <f aca="false">G101*$N$1</f>
        <v>2542.62288411458</v>
      </c>
      <c r="R101" s="7" t="str">
        <f aca="false">IF(OR(AA101&lt;2,AB101&lt;2,AC101&lt;2),"LOW","")</f>
        <v/>
      </c>
      <c r="S101" s="6" t="n">
        <f aca="false">T101/2</f>
        <v>648</v>
      </c>
      <c r="T101" s="8" t="n">
        <f aca="false">ROUNDUP(L101/8,0)*8 + 8*Q101</f>
        <v>1296</v>
      </c>
      <c r="U101" s="7" t="n">
        <f aca="false">T101*2</f>
        <v>2592</v>
      </c>
      <c r="W101" s="7" t="str">
        <f aca="false">IF(OR(AG101&gt;-2,AH101&gt;-2,AI101&gt;-2),"HIGH","")</f>
        <v/>
      </c>
      <c r="X101" s="6" t="n">
        <f aca="false">Y101/2</f>
        <v>632</v>
      </c>
      <c r="Y101" s="8" t="n">
        <f aca="false">ROUNDDOWN(O101/8,0)*8 + 8*V101</f>
        <v>1264</v>
      </c>
      <c r="Z101" s="7" t="n">
        <f aca="false">Y101*2</f>
        <v>2528</v>
      </c>
      <c r="AA101" s="2" t="n">
        <f aca="false">S101-E101</f>
        <v>12.2171223958334</v>
      </c>
      <c r="AB101" s="3" t="n">
        <f aca="false">T101-F101</f>
        <v>24.4342447916667</v>
      </c>
      <c r="AC101" s="3" t="n">
        <f aca="false">U101-G101</f>
        <v>48.8684895833335</v>
      </c>
      <c r="AD101" s="1" t="str">
        <f aca="false">DEC2HEX(S101,3)</f>
        <v>288</v>
      </c>
      <c r="AE101" s="1" t="str">
        <f aca="false">DEC2HEX(T101,3)</f>
        <v>510</v>
      </c>
      <c r="AF101" s="1" t="str">
        <f aca="false">DEC2HEX(U101,3)</f>
        <v>A20</v>
      </c>
      <c r="AG101" s="2" t="n">
        <f aca="false">X101-K101</f>
        <v>-13.319620768229</v>
      </c>
      <c r="AH101" s="3" t="n">
        <f aca="false">Y101-L101</f>
        <v>-26.639241536458</v>
      </c>
      <c r="AI101" s="3" t="n">
        <f aca="false">Z101-M101</f>
        <v>-53.2784830729161</v>
      </c>
      <c r="AJ101" s="21" t="str">
        <f aca="false">DEC2HEX(X101,3)</f>
        <v>278</v>
      </c>
      <c r="AK101" s="21" t="str">
        <f aca="false">DEC2HEX(Y101,3)</f>
        <v>4F0</v>
      </c>
      <c r="AL101" s="21" t="str">
        <f aca="false">DEC2HEX(Z101,3)</f>
        <v>9E0</v>
      </c>
    </row>
    <row r="102" customFormat="false" ht="13.8" hidden="false" customHeight="false" outlineLevel="0" collapsed="false">
      <c r="A102" s="0" t="n">
        <v>101</v>
      </c>
      <c r="B102" s="1" t="str">
        <f aca="false">DEC2HEX(A102,2)</f>
        <v>65</v>
      </c>
      <c r="C102" s="1" t="str">
        <f aca="false">DEC2HEX(T102/8,2)</f>
        <v>A3</v>
      </c>
      <c r="D102" s="1" t="str">
        <f aca="false">DEC2HEX(Y102/8,2)</f>
        <v>A0</v>
      </c>
      <c r="E102" s="2" t="n">
        <f aca="false">$A102/128*48828.125/60</f>
        <v>642.140706380208</v>
      </c>
      <c r="F102" s="3" t="n">
        <f aca="false">$E102*2</f>
        <v>1284.28141276042</v>
      </c>
      <c r="G102" s="3" t="n">
        <f aca="false">$E102*4</f>
        <v>2568.56282552083</v>
      </c>
      <c r="H102" s="4" t="str">
        <f aca="false">DEC2HEX(ROUNDUP(E102,0),3)</f>
        <v>283</v>
      </c>
      <c r="I102" s="19" t="str">
        <f aca="false">DEC2HEX(ROUNDUP(F102,0),3)</f>
        <v>505</v>
      </c>
      <c r="J102" s="19" t="str">
        <f aca="false">DEC2HEX(ROUNDUP(G102,0),3)</f>
        <v>A09</v>
      </c>
      <c r="K102" s="2" t="n">
        <f aca="false">E102*$K$1</f>
        <v>651.772816975911</v>
      </c>
      <c r="L102" s="3" t="n">
        <f aca="false">F102*$K$1</f>
        <v>1303.54563395182</v>
      </c>
      <c r="M102" s="3" t="n">
        <f aca="false">G102*$K$1</f>
        <v>2607.09126790365</v>
      </c>
      <c r="N102" s="2" t="n">
        <f aca="false">E102*$N$1</f>
        <v>642.012278238932</v>
      </c>
      <c r="O102" s="3" t="n">
        <f aca="false">F102*$N$1</f>
        <v>1284.02455647786</v>
      </c>
      <c r="P102" s="3" t="n">
        <f aca="false">G102*$N$1</f>
        <v>2568.04911295573</v>
      </c>
      <c r="R102" s="7" t="str">
        <f aca="false">IF(OR(AA102&lt;2,AB102&lt;2,AC102&lt;2),"LOW","")</f>
        <v/>
      </c>
      <c r="S102" s="6" t="n">
        <f aca="false">T102/2</f>
        <v>652</v>
      </c>
      <c r="T102" s="8" t="n">
        <f aca="false">ROUNDUP(L102/8,0)*8 + 8*Q102</f>
        <v>1304</v>
      </c>
      <c r="U102" s="7" t="n">
        <f aca="false">T102*2</f>
        <v>2608</v>
      </c>
      <c r="W102" s="7" t="str">
        <f aca="false">IF(OR(AG102&gt;-2,AH102&gt;-2,AI102&gt;-2),"HIGH","")</f>
        <v/>
      </c>
      <c r="X102" s="6" t="n">
        <f aca="false">Y102/2</f>
        <v>640</v>
      </c>
      <c r="Y102" s="8" t="n">
        <f aca="false">ROUNDDOWN(O102/8,0)*8 + 8*V102</f>
        <v>1280</v>
      </c>
      <c r="Z102" s="7" t="n">
        <f aca="false">Y102*2</f>
        <v>2560</v>
      </c>
      <c r="AA102" s="2" t="n">
        <f aca="false">S102-E102</f>
        <v>9.85929361979163</v>
      </c>
      <c r="AB102" s="3" t="n">
        <f aca="false">T102-F102</f>
        <v>19.7185872395833</v>
      </c>
      <c r="AC102" s="3" t="n">
        <f aca="false">U102-G102</f>
        <v>39.4371744791665</v>
      </c>
      <c r="AD102" s="1" t="str">
        <f aca="false">DEC2HEX(S102,3)</f>
        <v>28C</v>
      </c>
      <c r="AE102" s="1" t="str">
        <f aca="false">DEC2HEX(T102,3)</f>
        <v>518</v>
      </c>
      <c r="AF102" s="1" t="str">
        <f aca="false">DEC2HEX(U102,3)</f>
        <v>A30</v>
      </c>
      <c r="AG102" s="2" t="n">
        <f aca="false">X102-K102</f>
        <v>-11.7728169759114</v>
      </c>
      <c r="AH102" s="3" t="n">
        <f aca="false">Y102-L102</f>
        <v>-23.5456339518228</v>
      </c>
      <c r="AI102" s="3" t="n">
        <f aca="false">Z102-M102</f>
        <v>-47.0912679036455</v>
      </c>
      <c r="AJ102" s="21" t="str">
        <f aca="false">DEC2HEX(X102,3)</f>
        <v>280</v>
      </c>
      <c r="AK102" s="21" t="str">
        <f aca="false">DEC2HEX(Y102,3)</f>
        <v>500</v>
      </c>
      <c r="AL102" s="21" t="str">
        <f aca="false">DEC2HEX(Z102,3)</f>
        <v>A00</v>
      </c>
    </row>
    <row r="103" customFormat="false" ht="13.8" hidden="false" customHeight="false" outlineLevel="0" collapsed="false">
      <c r="A103" s="0" t="n">
        <v>102</v>
      </c>
      <c r="B103" s="1" t="str">
        <f aca="false">DEC2HEX(A103,2)</f>
        <v>66</v>
      </c>
      <c r="C103" s="1" t="str">
        <f aca="false">DEC2HEX(T103/8,2)</f>
        <v>A5</v>
      </c>
      <c r="D103" s="1" t="str">
        <f aca="false">DEC2HEX(Y103/8,2)</f>
        <v>A2</v>
      </c>
      <c r="E103" s="2" t="n">
        <f aca="false">$A103/128*48828.125/60</f>
        <v>648.49853515625</v>
      </c>
      <c r="F103" s="3" t="n">
        <f aca="false">$E103*2</f>
        <v>1296.9970703125</v>
      </c>
      <c r="G103" s="3" t="n">
        <f aca="false">$E103*4</f>
        <v>2593.994140625</v>
      </c>
      <c r="H103" s="4" t="str">
        <f aca="false">DEC2HEX(ROUNDUP(E103,0),3)</f>
        <v>289</v>
      </c>
      <c r="I103" s="19" t="str">
        <f aca="false">DEC2HEX(ROUNDUP(F103,0),3)</f>
        <v>511</v>
      </c>
      <c r="J103" s="19" t="str">
        <f aca="false">DEC2HEX(ROUNDUP(G103,0),3)</f>
        <v>A22</v>
      </c>
      <c r="K103" s="2" t="n">
        <f aca="false">E103*$K$1</f>
        <v>658.226013183594</v>
      </c>
      <c r="L103" s="3" t="n">
        <f aca="false">F103*$K$1</f>
        <v>1316.45202636719</v>
      </c>
      <c r="M103" s="3" t="n">
        <f aca="false">G103*$K$1</f>
        <v>2632.90405273437</v>
      </c>
      <c r="N103" s="2" t="n">
        <f aca="false">E103*$N$1</f>
        <v>648.368835449219</v>
      </c>
      <c r="O103" s="3" t="n">
        <f aca="false">F103*$N$1</f>
        <v>1296.73767089844</v>
      </c>
      <c r="P103" s="3" t="n">
        <f aca="false">G103*$N$1</f>
        <v>2593.47534179687</v>
      </c>
      <c r="R103" s="7" t="str">
        <f aca="false">IF(OR(AA103&lt;2,AB103&lt;2,AC103&lt;2),"LOW","")</f>
        <v/>
      </c>
      <c r="S103" s="6" t="n">
        <f aca="false">T103/2</f>
        <v>660</v>
      </c>
      <c r="T103" s="8" t="n">
        <f aca="false">ROUNDUP(L103/8,0)*8 + 8*Q103</f>
        <v>1320</v>
      </c>
      <c r="U103" s="7" t="n">
        <f aca="false">T103*2</f>
        <v>2640</v>
      </c>
      <c r="W103" s="7" t="str">
        <f aca="false">IF(OR(AG103&gt;-2,AH103&gt;-2,AI103&gt;-2),"HIGH","")</f>
        <v/>
      </c>
      <c r="X103" s="6" t="n">
        <f aca="false">Y103/2</f>
        <v>648</v>
      </c>
      <c r="Y103" s="8" t="n">
        <f aca="false">ROUNDDOWN(O103/8,0)*8 + 8*V103</f>
        <v>1296</v>
      </c>
      <c r="Z103" s="7" t="n">
        <f aca="false">Y103*2</f>
        <v>2592</v>
      </c>
      <c r="AA103" s="2" t="n">
        <f aca="false">S103-E103</f>
        <v>11.50146484375</v>
      </c>
      <c r="AB103" s="3" t="n">
        <f aca="false">T103-F103</f>
        <v>23.0029296875</v>
      </c>
      <c r="AC103" s="3" t="n">
        <f aca="false">U103-G103</f>
        <v>46.005859375</v>
      </c>
      <c r="AD103" s="1" t="str">
        <f aca="false">DEC2HEX(S103,3)</f>
        <v>294</v>
      </c>
      <c r="AE103" s="1" t="str">
        <f aca="false">DEC2HEX(T103,3)</f>
        <v>528</v>
      </c>
      <c r="AF103" s="1" t="str">
        <f aca="false">DEC2HEX(U103,3)</f>
        <v>A50</v>
      </c>
      <c r="AG103" s="2" t="n">
        <f aca="false">X103-K103</f>
        <v>-10.2260131835936</v>
      </c>
      <c r="AH103" s="3" t="n">
        <f aca="false">Y103-L103</f>
        <v>-20.4520263671873</v>
      </c>
      <c r="AI103" s="3" t="n">
        <f aca="false">Z103-M103</f>
        <v>-40.9040527343745</v>
      </c>
      <c r="AJ103" s="21" t="str">
        <f aca="false">DEC2HEX(X103,3)</f>
        <v>288</v>
      </c>
      <c r="AK103" s="21" t="str">
        <f aca="false">DEC2HEX(Y103,3)</f>
        <v>510</v>
      </c>
      <c r="AL103" s="21" t="str">
        <f aca="false">DEC2HEX(Z103,3)</f>
        <v>A20</v>
      </c>
    </row>
    <row r="104" customFormat="false" ht="13.8" hidden="false" customHeight="false" outlineLevel="0" collapsed="false">
      <c r="A104" s="0" t="n">
        <v>103</v>
      </c>
      <c r="B104" s="1" t="str">
        <f aca="false">DEC2HEX(A104,2)</f>
        <v>67</v>
      </c>
      <c r="C104" s="1" t="str">
        <f aca="false">DEC2HEX(T104/8,2)</f>
        <v>A7</v>
      </c>
      <c r="D104" s="1" t="str">
        <f aca="false">DEC2HEX(Y104/8,2)</f>
        <v>A3</v>
      </c>
      <c r="E104" s="2" t="n">
        <f aca="false">$A104/128*48828.125/60</f>
        <v>654.856363932292</v>
      </c>
      <c r="F104" s="3" t="n">
        <f aca="false">$E104*2</f>
        <v>1309.71272786458</v>
      </c>
      <c r="G104" s="3" t="n">
        <f aca="false">$E104*4</f>
        <v>2619.42545572917</v>
      </c>
      <c r="H104" s="4" t="str">
        <f aca="false">DEC2HEX(ROUNDUP(E104,0),3)</f>
        <v>28F</v>
      </c>
      <c r="I104" s="19" t="str">
        <f aca="false">DEC2HEX(ROUNDUP(F104,0),3)</f>
        <v>51E</v>
      </c>
      <c r="J104" s="19" t="str">
        <f aca="false">DEC2HEX(ROUNDUP(G104,0),3)</f>
        <v>A3C</v>
      </c>
      <c r="K104" s="2" t="n">
        <f aca="false">E104*$K$1</f>
        <v>664.679209391276</v>
      </c>
      <c r="L104" s="3" t="n">
        <f aca="false">F104*$K$1</f>
        <v>1329.35841878255</v>
      </c>
      <c r="M104" s="3" t="n">
        <f aca="false">G104*$K$1</f>
        <v>2658.7168375651</v>
      </c>
      <c r="N104" s="2" t="n">
        <f aca="false">E104*$N$1</f>
        <v>654.725392659505</v>
      </c>
      <c r="O104" s="3" t="n">
        <f aca="false">F104*$N$1</f>
        <v>1309.45078531901</v>
      </c>
      <c r="P104" s="3" t="n">
        <f aca="false">G104*$N$1</f>
        <v>2618.90157063802</v>
      </c>
      <c r="R104" s="7" t="str">
        <f aca="false">IF(OR(AA104&lt;2,AB104&lt;2,AC104&lt;2),"LOW","")</f>
        <v/>
      </c>
      <c r="S104" s="6" t="n">
        <f aca="false">T104/2</f>
        <v>668</v>
      </c>
      <c r="T104" s="8" t="n">
        <f aca="false">ROUNDUP(L104/8,0)*8 + 8*Q104</f>
        <v>1336</v>
      </c>
      <c r="U104" s="7" t="n">
        <f aca="false">T104*2</f>
        <v>2672</v>
      </c>
      <c r="W104" s="7" t="str">
        <f aca="false">IF(OR(AG104&gt;-2,AH104&gt;-2,AI104&gt;-2),"HIGH","")</f>
        <v/>
      </c>
      <c r="X104" s="6" t="n">
        <f aca="false">Y104/2</f>
        <v>652</v>
      </c>
      <c r="Y104" s="8" t="n">
        <f aca="false">ROUNDDOWN(O104/8,0)*8 + 8*V104</f>
        <v>1304</v>
      </c>
      <c r="Z104" s="7" t="n">
        <f aca="false">Y104*2</f>
        <v>2608</v>
      </c>
      <c r="AA104" s="2" t="n">
        <f aca="false">S104-E104</f>
        <v>13.1436360677084</v>
      </c>
      <c r="AB104" s="3" t="n">
        <f aca="false">T104-F104</f>
        <v>26.2872721354167</v>
      </c>
      <c r="AC104" s="3" t="n">
        <f aca="false">U104-G104</f>
        <v>52.5745442708335</v>
      </c>
      <c r="AD104" s="1" t="str">
        <f aca="false">DEC2HEX(S104,3)</f>
        <v>29C</v>
      </c>
      <c r="AE104" s="1" t="str">
        <f aca="false">DEC2HEX(T104,3)</f>
        <v>538</v>
      </c>
      <c r="AF104" s="1" t="str">
        <f aca="false">DEC2HEX(U104,3)</f>
        <v>A70</v>
      </c>
      <c r="AG104" s="2" t="n">
        <f aca="false">X104-K104</f>
        <v>-12.6792093912759</v>
      </c>
      <c r="AH104" s="3" t="n">
        <f aca="false">Y104-L104</f>
        <v>-25.3584187825518</v>
      </c>
      <c r="AI104" s="3" t="n">
        <f aca="false">Z104-M104</f>
        <v>-50.7168375651036</v>
      </c>
      <c r="AJ104" s="21" t="str">
        <f aca="false">DEC2HEX(X104,3)</f>
        <v>28C</v>
      </c>
      <c r="AK104" s="21" t="str">
        <f aca="false">DEC2HEX(Y104,3)</f>
        <v>518</v>
      </c>
      <c r="AL104" s="21" t="str">
        <f aca="false">DEC2HEX(Z104,3)</f>
        <v>A30</v>
      </c>
    </row>
    <row r="105" customFormat="false" ht="13.8" hidden="false" customHeight="false" outlineLevel="0" collapsed="false">
      <c r="A105" s="0" t="n">
        <v>104</v>
      </c>
      <c r="B105" s="1" t="str">
        <f aca="false">DEC2HEX(A105,2)</f>
        <v>68</v>
      </c>
      <c r="C105" s="1" t="str">
        <f aca="false">DEC2HEX(T105/8,2)</f>
        <v>A8</v>
      </c>
      <c r="D105" s="1" t="str">
        <f aca="false">DEC2HEX(Y105/8,2)</f>
        <v>A5</v>
      </c>
      <c r="E105" s="2" t="n">
        <f aca="false">$A105/128*48828.125/60</f>
        <v>661.214192708333</v>
      </c>
      <c r="F105" s="3" t="n">
        <f aca="false">$E105*2</f>
        <v>1322.42838541667</v>
      </c>
      <c r="G105" s="3" t="n">
        <f aca="false">$E105*4</f>
        <v>2644.85677083333</v>
      </c>
      <c r="H105" s="4" t="str">
        <f aca="false">DEC2HEX(ROUNDUP(E105,0),3)</f>
        <v>296</v>
      </c>
      <c r="I105" s="19" t="str">
        <f aca="false">DEC2HEX(ROUNDUP(F105,0),3)</f>
        <v>52B</v>
      </c>
      <c r="J105" s="19" t="str">
        <f aca="false">DEC2HEX(ROUNDUP(G105,0),3)</f>
        <v>A55</v>
      </c>
      <c r="K105" s="2" t="n">
        <f aca="false">E105*$K$1</f>
        <v>671.132405598958</v>
      </c>
      <c r="L105" s="3" t="n">
        <f aca="false">F105*$K$1</f>
        <v>1342.26481119792</v>
      </c>
      <c r="M105" s="3" t="n">
        <f aca="false">G105*$K$1</f>
        <v>2684.52962239583</v>
      </c>
      <c r="N105" s="2" t="n">
        <f aca="false">E105*$N$1</f>
        <v>661.081949869792</v>
      </c>
      <c r="O105" s="3" t="n">
        <f aca="false">F105*$N$1</f>
        <v>1322.16389973958</v>
      </c>
      <c r="P105" s="3" t="n">
        <f aca="false">G105*$N$1</f>
        <v>2644.32779947917</v>
      </c>
      <c r="R105" s="7" t="str">
        <f aca="false">IF(OR(AA105&lt;2,AB105&lt;2,AC105&lt;2),"LOW","")</f>
        <v/>
      </c>
      <c r="S105" s="6" t="n">
        <f aca="false">T105/2</f>
        <v>672</v>
      </c>
      <c r="T105" s="8" t="n">
        <f aca="false">ROUNDUP(L105/8,0)*8 + 8*Q105</f>
        <v>1344</v>
      </c>
      <c r="U105" s="7" t="n">
        <f aca="false">T105*2</f>
        <v>2688</v>
      </c>
      <c r="W105" s="7" t="str">
        <f aca="false">IF(OR(AG105&gt;-2,AH105&gt;-2,AI105&gt;-2),"HIGH","")</f>
        <v/>
      </c>
      <c r="X105" s="6" t="n">
        <f aca="false">Y105/2</f>
        <v>660</v>
      </c>
      <c r="Y105" s="8" t="n">
        <f aca="false">ROUNDDOWN(O105/8,0)*8 + 8*V105</f>
        <v>1320</v>
      </c>
      <c r="Z105" s="7" t="n">
        <f aca="false">Y105*2</f>
        <v>2640</v>
      </c>
      <c r="AA105" s="2" t="n">
        <f aca="false">S105-E105</f>
        <v>10.7858072916666</v>
      </c>
      <c r="AB105" s="3" t="n">
        <f aca="false">T105-F105</f>
        <v>21.5716145833333</v>
      </c>
      <c r="AC105" s="3" t="n">
        <f aca="false">U105-G105</f>
        <v>43.1432291666665</v>
      </c>
      <c r="AD105" s="1" t="str">
        <f aca="false">DEC2HEX(S105,3)</f>
        <v>2A0</v>
      </c>
      <c r="AE105" s="1" t="str">
        <f aca="false">DEC2HEX(T105,3)</f>
        <v>540</v>
      </c>
      <c r="AF105" s="1" t="str">
        <f aca="false">DEC2HEX(U105,3)</f>
        <v>A80</v>
      </c>
      <c r="AG105" s="2" t="n">
        <f aca="false">X105-K105</f>
        <v>-11.1324055989583</v>
      </c>
      <c r="AH105" s="3" t="n">
        <f aca="false">Y105-L105</f>
        <v>-22.2648111979165</v>
      </c>
      <c r="AI105" s="3" t="n">
        <f aca="false">Z105-M105</f>
        <v>-44.529622395833</v>
      </c>
      <c r="AJ105" s="21" t="str">
        <f aca="false">DEC2HEX(X105,3)</f>
        <v>294</v>
      </c>
      <c r="AK105" s="21" t="str">
        <f aca="false">DEC2HEX(Y105,3)</f>
        <v>528</v>
      </c>
      <c r="AL105" s="21" t="str">
        <f aca="false">DEC2HEX(Z105,3)</f>
        <v>A50</v>
      </c>
    </row>
    <row r="106" customFormat="false" ht="13.8" hidden="false" customHeight="false" outlineLevel="0" collapsed="false">
      <c r="A106" s="0" t="n">
        <v>105</v>
      </c>
      <c r="B106" s="1" t="str">
        <f aca="false">DEC2HEX(A106,2)</f>
        <v>69</v>
      </c>
      <c r="C106" s="1" t="str">
        <f aca="false">DEC2HEX(T106/8,2)</f>
        <v>AA</v>
      </c>
      <c r="D106" s="1" t="str">
        <f aca="false">DEC2HEX(Y106/8,2)</f>
        <v>A6</v>
      </c>
      <c r="E106" s="2" t="n">
        <f aca="false">$A106/128*48828.125/60</f>
        <v>667.572021484375</v>
      </c>
      <c r="F106" s="3" t="n">
        <f aca="false">$E106*2</f>
        <v>1335.14404296875</v>
      </c>
      <c r="G106" s="3" t="n">
        <f aca="false">$E106*4</f>
        <v>2670.2880859375</v>
      </c>
      <c r="H106" s="4" t="str">
        <f aca="false">DEC2HEX(ROUNDUP(E106,0),3)</f>
        <v>29C</v>
      </c>
      <c r="I106" s="19" t="str">
        <f aca="false">DEC2HEX(ROUNDUP(F106,0),3)</f>
        <v>538</v>
      </c>
      <c r="J106" s="19" t="str">
        <f aca="false">DEC2HEX(ROUNDUP(G106,0),3)</f>
        <v>A6F</v>
      </c>
      <c r="K106" s="2" t="n">
        <f aca="false">E106*$K$1</f>
        <v>677.585601806641</v>
      </c>
      <c r="L106" s="3" t="n">
        <f aca="false">F106*$K$1</f>
        <v>1355.17120361328</v>
      </c>
      <c r="M106" s="3" t="n">
        <f aca="false">G106*$K$1</f>
        <v>2710.34240722656</v>
      </c>
      <c r="N106" s="2" t="n">
        <f aca="false">E106*$N$1</f>
        <v>667.438507080078</v>
      </c>
      <c r="O106" s="3" t="n">
        <f aca="false">F106*$N$1</f>
        <v>1334.87701416016</v>
      </c>
      <c r="P106" s="3" t="n">
        <f aca="false">G106*$N$1</f>
        <v>2669.75402832031</v>
      </c>
      <c r="R106" s="7" t="str">
        <f aca="false">IF(OR(AA106&lt;2,AB106&lt;2,AC106&lt;2),"LOW","")</f>
        <v/>
      </c>
      <c r="S106" s="6" t="n">
        <f aca="false">T106/2</f>
        <v>680</v>
      </c>
      <c r="T106" s="8" t="n">
        <f aca="false">ROUNDUP(L106/8,0)*8 + 8*Q106</f>
        <v>1360</v>
      </c>
      <c r="U106" s="7" t="n">
        <f aca="false">T106*2</f>
        <v>2720</v>
      </c>
      <c r="W106" s="7" t="str">
        <f aca="false">IF(OR(AG106&gt;-2,AH106&gt;-2,AI106&gt;-2),"HIGH","")</f>
        <v/>
      </c>
      <c r="X106" s="6" t="n">
        <f aca="false">Y106/2</f>
        <v>664</v>
      </c>
      <c r="Y106" s="8" t="n">
        <f aca="false">ROUNDDOWN(O106/8,0)*8 + 8*V106</f>
        <v>1328</v>
      </c>
      <c r="Z106" s="7" t="n">
        <f aca="false">Y106*2</f>
        <v>2656</v>
      </c>
      <c r="AA106" s="2" t="n">
        <f aca="false">S106-E106</f>
        <v>12.427978515625</v>
      </c>
      <c r="AB106" s="3" t="n">
        <f aca="false">T106-F106</f>
        <v>24.85595703125</v>
      </c>
      <c r="AC106" s="3" t="n">
        <f aca="false">U106-G106</f>
        <v>49.7119140625</v>
      </c>
      <c r="AD106" s="1" t="str">
        <f aca="false">DEC2HEX(S106,3)</f>
        <v>2A8</v>
      </c>
      <c r="AE106" s="1" t="str">
        <f aca="false">DEC2HEX(T106,3)</f>
        <v>550</v>
      </c>
      <c r="AF106" s="1" t="str">
        <f aca="false">DEC2HEX(U106,3)</f>
        <v>AA0</v>
      </c>
      <c r="AG106" s="2" t="n">
        <f aca="false">X106-K106</f>
        <v>-13.5856018066405</v>
      </c>
      <c r="AH106" s="3" t="n">
        <f aca="false">Y106-L106</f>
        <v>-27.171203613281</v>
      </c>
      <c r="AI106" s="3" t="n">
        <f aca="false">Z106-M106</f>
        <v>-54.342407226562</v>
      </c>
      <c r="AJ106" s="21" t="str">
        <f aca="false">DEC2HEX(X106,3)</f>
        <v>298</v>
      </c>
      <c r="AK106" s="21" t="str">
        <f aca="false">DEC2HEX(Y106,3)</f>
        <v>530</v>
      </c>
      <c r="AL106" s="21" t="str">
        <f aca="false">DEC2HEX(Z106,3)</f>
        <v>A60</v>
      </c>
    </row>
    <row r="107" customFormat="false" ht="13.8" hidden="false" customHeight="false" outlineLevel="0" collapsed="false">
      <c r="A107" s="0" t="n">
        <v>106</v>
      </c>
      <c r="B107" s="1" t="str">
        <f aca="false">DEC2HEX(A107,2)</f>
        <v>6A</v>
      </c>
      <c r="C107" s="1" t="str">
        <f aca="false">DEC2HEX(T107/8,2)</f>
        <v>AC</v>
      </c>
      <c r="D107" s="1" t="str">
        <f aca="false">DEC2HEX(Y107/8,2)</f>
        <v>A8</v>
      </c>
      <c r="E107" s="2" t="n">
        <f aca="false">$A107/128*48828.125/60</f>
        <v>673.929850260417</v>
      </c>
      <c r="F107" s="3" t="n">
        <f aca="false">$E107*2</f>
        <v>1347.85970052083</v>
      </c>
      <c r="G107" s="3" t="n">
        <f aca="false">$E107*4</f>
        <v>2695.71940104167</v>
      </c>
      <c r="H107" s="4" t="str">
        <f aca="false">DEC2HEX(ROUNDUP(E107,0),3)</f>
        <v>2A2</v>
      </c>
      <c r="I107" s="19" t="str">
        <f aca="false">DEC2HEX(ROUNDUP(F107,0),3)</f>
        <v>544</v>
      </c>
      <c r="J107" s="19" t="str">
        <f aca="false">DEC2HEX(ROUNDUP(G107,0),3)</f>
        <v>A88</v>
      </c>
      <c r="K107" s="2" t="n">
        <f aca="false">E107*$K$1</f>
        <v>684.038798014323</v>
      </c>
      <c r="L107" s="3" t="n">
        <f aca="false">F107*$K$1</f>
        <v>1368.07759602865</v>
      </c>
      <c r="M107" s="3" t="n">
        <f aca="false">G107*$K$1</f>
        <v>2736.15519205729</v>
      </c>
      <c r="N107" s="2" t="n">
        <f aca="false">E107*$N$1</f>
        <v>673.795064290364</v>
      </c>
      <c r="O107" s="3" t="n">
        <f aca="false">F107*$N$1</f>
        <v>1347.59012858073</v>
      </c>
      <c r="P107" s="3" t="n">
        <f aca="false">G107*$N$1</f>
        <v>2695.18025716146</v>
      </c>
      <c r="R107" s="7" t="str">
        <f aca="false">IF(OR(AA107&lt;2,AB107&lt;2,AC107&lt;2),"LOW","")</f>
        <v/>
      </c>
      <c r="S107" s="6" t="n">
        <f aca="false">T107/2</f>
        <v>688</v>
      </c>
      <c r="T107" s="8" t="n">
        <f aca="false">ROUNDUP(L107/8,0)*8 + 8*Q107</f>
        <v>1376</v>
      </c>
      <c r="U107" s="7" t="n">
        <f aca="false">T107*2</f>
        <v>2752</v>
      </c>
      <c r="W107" s="7" t="str">
        <f aca="false">IF(OR(AG107&gt;-2,AH107&gt;-2,AI107&gt;-2),"HIGH","")</f>
        <v/>
      </c>
      <c r="X107" s="6" t="n">
        <f aca="false">Y107/2</f>
        <v>672</v>
      </c>
      <c r="Y107" s="8" t="n">
        <f aca="false">ROUNDDOWN(O107/8,0)*8 + 8*V107</f>
        <v>1344</v>
      </c>
      <c r="Z107" s="7" t="n">
        <f aca="false">Y107*2</f>
        <v>2688</v>
      </c>
      <c r="AA107" s="2" t="n">
        <f aca="false">S107-E107</f>
        <v>14.0701497395834</v>
      </c>
      <c r="AB107" s="3" t="n">
        <f aca="false">T107-F107</f>
        <v>28.1402994791667</v>
      </c>
      <c r="AC107" s="3" t="n">
        <f aca="false">U107-G107</f>
        <v>56.2805989583335</v>
      </c>
      <c r="AD107" s="1" t="str">
        <f aca="false">DEC2HEX(S107,3)</f>
        <v>2B0</v>
      </c>
      <c r="AE107" s="1" t="str">
        <f aca="false">DEC2HEX(T107,3)</f>
        <v>560</v>
      </c>
      <c r="AF107" s="1" t="str">
        <f aca="false">DEC2HEX(U107,3)</f>
        <v>AC0</v>
      </c>
      <c r="AG107" s="2" t="n">
        <f aca="false">X107-K107</f>
        <v>-12.0387980143228</v>
      </c>
      <c r="AH107" s="3" t="n">
        <f aca="false">Y107-L107</f>
        <v>-24.0775960286455</v>
      </c>
      <c r="AI107" s="3" t="n">
        <f aca="false">Z107-M107</f>
        <v>-48.1551920572911</v>
      </c>
      <c r="AJ107" s="21" t="str">
        <f aca="false">DEC2HEX(X107,3)</f>
        <v>2A0</v>
      </c>
      <c r="AK107" s="21" t="str">
        <f aca="false">DEC2HEX(Y107,3)</f>
        <v>540</v>
      </c>
      <c r="AL107" s="21" t="str">
        <f aca="false">DEC2HEX(Z107,3)</f>
        <v>A80</v>
      </c>
    </row>
    <row r="108" customFormat="false" ht="13.8" hidden="false" customHeight="false" outlineLevel="0" collapsed="false">
      <c r="A108" s="0" t="n">
        <v>107</v>
      </c>
      <c r="B108" s="1" t="str">
        <f aca="false">DEC2HEX(A108,2)</f>
        <v>6B</v>
      </c>
      <c r="C108" s="1" t="str">
        <f aca="false">DEC2HEX(T108/8,2)</f>
        <v>AD</v>
      </c>
      <c r="D108" s="1" t="str">
        <f aca="false">DEC2HEX(Y108/8,2)</f>
        <v>AA</v>
      </c>
      <c r="E108" s="2" t="n">
        <f aca="false">$A108/128*48828.125/60</f>
        <v>680.287679036458</v>
      </c>
      <c r="F108" s="3" t="n">
        <f aca="false">$E108*2</f>
        <v>1360.57535807292</v>
      </c>
      <c r="G108" s="3" t="n">
        <f aca="false">$E108*4</f>
        <v>2721.15071614583</v>
      </c>
      <c r="H108" s="4" t="str">
        <f aca="false">DEC2HEX(ROUNDUP(E108,0),3)</f>
        <v>2A9</v>
      </c>
      <c r="I108" s="19" t="str">
        <f aca="false">DEC2HEX(ROUNDUP(F108,0),3)</f>
        <v>551</v>
      </c>
      <c r="J108" s="19" t="str">
        <f aca="false">DEC2HEX(ROUNDUP(G108,0),3)</f>
        <v>AA2</v>
      </c>
      <c r="K108" s="2" t="n">
        <f aca="false">E108*$K$1</f>
        <v>690.491994222005</v>
      </c>
      <c r="L108" s="3" t="n">
        <f aca="false">F108*$K$1</f>
        <v>1380.98398844401</v>
      </c>
      <c r="M108" s="3" t="n">
        <f aca="false">G108*$K$1</f>
        <v>2761.96797688802</v>
      </c>
      <c r="N108" s="2" t="n">
        <f aca="false">E108*$N$1</f>
        <v>680.151621500651</v>
      </c>
      <c r="O108" s="3" t="n">
        <f aca="false">F108*$N$1</f>
        <v>1360.3032430013</v>
      </c>
      <c r="P108" s="3" t="n">
        <f aca="false">G108*$N$1</f>
        <v>2720.6064860026</v>
      </c>
      <c r="R108" s="7" t="str">
        <f aca="false">IF(OR(AA108&lt;2,AB108&lt;2,AC108&lt;2),"LOW","")</f>
        <v/>
      </c>
      <c r="S108" s="6" t="n">
        <f aca="false">T108/2</f>
        <v>692</v>
      </c>
      <c r="T108" s="8" t="n">
        <f aca="false">ROUNDUP(L108/8,0)*8 + 8*Q108</f>
        <v>1384</v>
      </c>
      <c r="U108" s="7" t="n">
        <f aca="false">T108*2</f>
        <v>2768</v>
      </c>
      <c r="W108" s="7" t="str">
        <f aca="false">IF(OR(AG108&gt;-2,AH108&gt;-2,AI108&gt;-2),"HIGH","")</f>
        <v/>
      </c>
      <c r="X108" s="6" t="n">
        <f aca="false">Y108/2</f>
        <v>680</v>
      </c>
      <c r="Y108" s="8" t="n">
        <f aca="false">ROUNDDOWN(O108/8,0)*8 + 8*V108</f>
        <v>1360</v>
      </c>
      <c r="Z108" s="7" t="n">
        <f aca="false">Y108*2</f>
        <v>2720</v>
      </c>
      <c r="AA108" s="2" t="n">
        <f aca="false">S108-E108</f>
        <v>11.7123209635416</v>
      </c>
      <c r="AB108" s="3" t="n">
        <f aca="false">T108-F108</f>
        <v>23.4246419270833</v>
      </c>
      <c r="AC108" s="3" t="n">
        <f aca="false">U108-G108</f>
        <v>46.8492838541665</v>
      </c>
      <c r="AD108" s="1" t="str">
        <f aca="false">DEC2HEX(S108,3)</f>
        <v>2B4</v>
      </c>
      <c r="AE108" s="1" t="str">
        <f aca="false">DEC2HEX(T108,3)</f>
        <v>568</v>
      </c>
      <c r="AF108" s="1" t="str">
        <f aca="false">DEC2HEX(U108,3)</f>
        <v>AD0</v>
      </c>
      <c r="AG108" s="2" t="n">
        <f aca="false">X108-K108</f>
        <v>-10.4919942220051</v>
      </c>
      <c r="AH108" s="3" t="n">
        <f aca="false">Y108-L108</f>
        <v>-20.9839884440103</v>
      </c>
      <c r="AI108" s="3" t="n">
        <f aca="false">Z108-M108</f>
        <v>-41.9679768880205</v>
      </c>
      <c r="AJ108" s="21" t="str">
        <f aca="false">DEC2HEX(X108,3)</f>
        <v>2A8</v>
      </c>
      <c r="AK108" s="21" t="str">
        <f aca="false">DEC2HEX(Y108,3)</f>
        <v>550</v>
      </c>
      <c r="AL108" s="21" t="str">
        <f aca="false">DEC2HEX(Z108,3)</f>
        <v>AA0</v>
      </c>
    </row>
    <row r="109" customFormat="false" ht="13.8" hidden="false" customHeight="false" outlineLevel="0" collapsed="false">
      <c r="A109" s="0" t="n">
        <v>108</v>
      </c>
      <c r="B109" s="1" t="str">
        <f aca="false">DEC2HEX(A109,2)</f>
        <v>6C</v>
      </c>
      <c r="C109" s="1" t="str">
        <f aca="false">DEC2HEX(T109/8,2)</f>
        <v>AF</v>
      </c>
      <c r="D109" s="1" t="str">
        <f aca="false">DEC2HEX(Y109/8,2)</f>
        <v>AB</v>
      </c>
      <c r="E109" s="2" t="n">
        <f aca="false">$A109/128*48828.125/60</f>
        <v>686.6455078125</v>
      </c>
      <c r="F109" s="3" t="n">
        <f aca="false">$E109*2</f>
        <v>1373.291015625</v>
      </c>
      <c r="G109" s="3" t="n">
        <f aca="false">$E109*4</f>
        <v>2746.58203125</v>
      </c>
      <c r="H109" s="4" t="str">
        <f aca="false">DEC2HEX(ROUNDUP(E109,0),3)</f>
        <v>2AF</v>
      </c>
      <c r="I109" s="19" t="str">
        <f aca="false">DEC2HEX(ROUNDUP(F109,0),3)</f>
        <v>55E</v>
      </c>
      <c r="J109" s="19" t="str">
        <f aca="false">DEC2HEX(ROUNDUP(G109,0),3)</f>
        <v>ABB</v>
      </c>
      <c r="K109" s="2" t="n">
        <f aca="false">E109*$K$1</f>
        <v>696.945190429687</v>
      </c>
      <c r="L109" s="3" t="n">
        <f aca="false">F109*$K$1</f>
        <v>1393.89038085937</v>
      </c>
      <c r="M109" s="3" t="n">
        <f aca="false">G109*$K$1</f>
        <v>2787.78076171875</v>
      </c>
      <c r="N109" s="2" t="n">
        <f aca="false">E109*$N$1</f>
        <v>686.508178710938</v>
      </c>
      <c r="O109" s="3" t="n">
        <f aca="false">F109*$N$1</f>
        <v>1373.01635742188</v>
      </c>
      <c r="P109" s="3" t="n">
        <f aca="false">G109*$N$1</f>
        <v>2746.03271484375</v>
      </c>
      <c r="R109" s="7" t="str">
        <f aca="false">IF(OR(AA109&lt;2,AB109&lt;2,AC109&lt;2),"LOW","")</f>
        <v/>
      </c>
      <c r="S109" s="6" t="n">
        <f aca="false">T109/2</f>
        <v>700</v>
      </c>
      <c r="T109" s="8" t="n">
        <f aca="false">ROUNDUP(L109/8,0)*8 + 8*Q109</f>
        <v>1400</v>
      </c>
      <c r="U109" s="7" t="n">
        <f aca="false">T109*2</f>
        <v>2800</v>
      </c>
      <c r="W109" s="7" t="str">
        <f aca="false">IF(OR(AG109&gt;-2,AH109&gt;-2,AI109&gt;-2),"HIGH","")</f>
        <v/>
      </c>
      <c r="X109" s="6" t="n">
        <f aca="false">Y109/2</f>
        <v>684</v>
      </c>
      <c r="Y109" s="8" t="n">
        <f aca="false">ROUNDDOWN(O109/8,0)*8 + 8*V109</f>
        <v>1368</v>
      </c>
      <c r="Z109" s="7" t="n">
        <f aca="false">Y109*2</f>
        <v>2736</v>
      </c>
      <c r="AA109" s="2" t="n">
        <f aca="false">S109-E109</f>
        <v>13.3544921875</v>
      </c>
      <c r="AB109" s="3" t="n">
        <f aca="false">T109-F109</f>
        <v>26.708984375</v>
      </c>
      <c r="AC109" s="3" t="n">
        <f aca="false">U109-G109</f>
        <v>53.41796875</v>
      </c>
      <c r="AD109" s="1" t="str">
        <f aca="false">DEC2HEX(S109,3)</f>
        <v>2BC</v>
      </c>
      <c r="AE109" s="1" t="str">
        <f aca="false">DEC2HEX(T109,3)</f>
        <v>578</v>
      </c>
      <c r="AF109" s="1" t="str">
        <f aca="false">DEC2HEX(U109,3)</f>
        <v>AF0</v>
      </c>
      <c r="AG109" s="2" t="n">
        <f aca="false">X109-K109</f>
        <v>-12.9451904296874</v>
      </c>
      <c r="AH109" s="3" t="n">
        <f aca="false">Y109-L109</f>
        <v>-25.8903808593748</v>
      </c>
      <c r="AI109" s="3" t="n">
        <f aca="false">Z109-M109</f>
        <v>-51.7807617187495</v>
      </c>
      <c r="AJ109" s="21" t="str">
        <f aca="false">DEC2HEX(X109,3)</f>
        <v>2AC</v>
      </c>
      <c r="AK109" s="21" t="str">
        <f aca="false">DEC2HEX(Y109,3)</f>
        <v>558</v>
      </c>
      <c r="AL109" s="21" t="str">
        <f aca="false">DEC2HEX(Z109,3)</f>
        <v>AB0</v>
      </c>
    </row>
    <row r="110" customFormat="false" ht="13.8" hidden="false" customHeight="false" outlineLevel="0" collapsed="false">
      <c r="A110" s="0" t="n">
        <v>109</v>
      </c>
      <c r="B110" s="1" t="str">
        <f aca="false">DEC2HEX(A110,2)</f>
        <v>6D</v>
      </c>
      <c r="C110" s="1" t="str">
        <f aca="false">DEC2HEX(T110/8,2)</f>
        <v>B0</v>
      </c>
      <c r="D110" s="1" t="str">
        <f aca="false">DEC2HEX(Y110/8,2)</f>
        <v>AD</v>
      </c>
      <c r="E110" s="2" t="n">
        <f aca="false">$A110/128*48828.125/60</f>
        <v>693.003336588542</v>
      </c>
      <c r="F110" s="3" t="n">
        <f aca="false">$E110*2</f>
        <v>1386.00667317708</v>
      </c>
      <c r="G110" s="3" t="n">
        <f aca="false">$E110*4</f>
        <v>2772.01334635417</v>
      </c>
      <c r="H110" s="4" t="str">
        <f aca="false">DEC2HEX(ROUNDUP(E110,0),3)</f>
        <v>2B6</v>
      </c>
      <c r="I110" s="19" t="str">
        <f aca="false">DEC2HEX(ROUNDUP(F110,0),3)</f>
        <v>56B</v>
      </c>
      <c r="J110" s="19" t="str">
        <f aca="false">DEC2HEX(ROUNDUP(G110,0),3)</f>
        <v>AD5</v>
      </c>
      <c r="K110" s="2" t="n">
        <f aca="false">E110*$K$1</f>
        <v>703.39838663737</v>
      </c>
      <c r="L110" s="3" t="n">
        <f aca="false">F110*$K$1</f>
        <v>1406.79677327474</v>
      </c>
      <c r="M110" s="3" t="n">
        <f aca="false">G110*$K$1</f>
        <v>2813.59354654948</v>
      </c>
      <c r="N110" s="2" t="n">
        <f aca="false">E110*$N$1</f>
        <v>692.864735921224</v>
      </c>
      <c r="O110" s="3" t="n">
        <f aca="false">F110*$N$1</f>
        <v>1385.72947184245</v>
      </c>
      <c r="P110" s="3" t="n">
        <f aca="false">G110*$N$1</f>
        <v>2771.4589436849</v>
      </c>
      <c r="R110" s="7" t="str">
        <f aca="false">IF(OR(AA110&lt;2,AB110&lt;2,AC110&lt;2),"LOW","")</f>
        <v/>
      </c>
      <c r="S110" s="6" t="n">
        <f aca="false">T110/2</f>
        <v>704</v>
      </c>
      <c r="T110" s="8" t="n">
        <f aca="false">ROUNDUP(L110/8,0)*8 + 8*Q110</f>
        <v>1408</v>
      </c>
      <c r="U110" s="7" t="n">
        <f aca="false">T110*2</f>
        <v>2816</v>
      </c>
      <c r="W110" s="7" t="str">
        <f aca="false">IF(OR(AG110&gt;-2,AH110&gt;-2,AI110&gt;-2),"HIGH","")</f>
        <v/>
      </c>
      <c r="X110" s="6" t="n">
        <f aca="false">Y110/2</f>
        <v>692</v>
      </c>
      <c r="Y110" s="8" t="n">
        <f aca="false">ROUNDDOWN(O110/8,0)*8 + 8*V110</f>
        <v>1384</v>
      </c>
      <c r="Z110" s="7" t="n">
        <f aca="false">Y110*2</f>
        <v>2768</v>
      </c>
      <c r="AA110" s="2" t="n">
        <f aca="false">S110-E110</f>
        <v>10.9966634114584</v>
      </c>
      <c r="AB110" s="3" t="n">
        <f aca="false">T110-F110</f>
        <v>21.9933268229167</v>
      </c>
      <c r="AC110" s="3" t="n">
        <f aca="false">U110-G110</f>
        <v>43.9866536458335</v>
      </c>
      <c r="AD110" s="1" t="str">
        <f aca="false">DEC2HEX(S110,3)</f>
        <v>2C0</v>
      </c>
      <c r="AE110" s="1" t="str">
        <f aca="false">DEC2HEX(T110,3)</f>
        <v>580</v>
      </c>
      <c r="AF110" s="1" t="str">
        <f aca="false">DEC2HEX(U110,3)</f>
        <v>B00</v>
      </c>
      <c r="AG110" s="2" t="n">
        <f aca="false">X110-K110</f>
        <v>-11.3983866373696</v>
      </c>
      <c r="AH110" s="3" t="n">
        <f aca="false">Y110-L110</f>
        <v>-22.7967732747393</v>
      </c>
      <c r="AI110" s="3" t="n">
        <f aca="false">Z110-M110</f>
        <v>-45.5935465494786</v>
      </c>
      <c r="AJ110" s="21" t="str">
        <f aca="false">DEC2HEX(X110,3)</f>
        <v>2B4</v>
      </c>
      <c r="AK110" s="21" t="str">
        <f aca="false">DEC2HEX(Y110,3)</f>
        <v>568</v>
      </c>
      <c r="AL110" s="21" t="str">
        <f aca="false">DEC2HEX(Z110,3)</f>
        <v>AD0</v>
      </c>
    </row>
    <row r="111" customFormat="false" ht="13.8" hidden="false" customHeight="false" outlineLevel="0" collapsed="false">
      <c r="A111" s="0" t="n">
        <v>110</v>
      </c>
      <c r="B111" s="1" t="str">
        <f aca="false">DEC2HEX(A111,2)</f>
        <v>6E</v>
      </c>
      <c r="C111" s="1" t="str">
        <f aca="false">DEC2HEX(T111/8,2)</f>
        <v>B2</v>
      </c>
      <c r="D111" s="1" t="str">
        <f aca="false">DEC2HEX(Y111/8,2)</f>
        <v>AE</v>
      </c>
      <c r="E111" s="2" t="n">
        <f aca="false">$A111/128*48828.125/60</f>
        <v>699.361165364583</v>
      </c>
      <c r="F111" s="3" t="n">
        <f aca="false">$E111*2</f>
        <v>1398.72233072917</v>
      </c>
      <c r="G111" s="3" t="n">
        <f aca="false">$E111*4</f>
        <v>2797.44466145833</v>
      </c>
      <c r="H111" s="4" t="str">
        <f aca="false">DEC2HEX(ROUNDUP(E111,0),3)</f>
        <v>2BC</v>
      </c>
      <c r="I111" s="19" t="str">
        <f aca="false">DEC2HEX(ROUNDUP(F111,0),3)</f>
        <v>577</v>
      </c>
      <c r="J111" s="19" t="str">
        <f aca="false">DEC2HEX(ROUNDUP(G111,0),3)</f>
        <v>AEE</v>
      </c>
      <c r="K111" s="2" t="n">
        <f aca="false">E111*$K$1</f>
        <v>709.851582845052</v>
      </c>
      <c r="L111" s="3" t="n">
        <f aca="false">F111*$K$1</f>
        <v>1419.7031656901</v>
      </c>
      <c r="M111" s="3" t="n">
        <f aca="false">G111*$K$1</f>
        <v>2839.40633138021</v>
      </c>
      <c r="N111" s="2" t="n">
        <f aca="false">E111*$N$1</f>
        <v>699.221293131511</v>
      </c>
      <c r="O111" s="3" t="n">
        <f aca="false">F111*$N$1</f>
        <v>1398.44258626302</v>
      </c>
      <c r="P111" s="3" t="n">
        <f aca="false">G111*$N$1</f>
        <v>2796.88517252604</v>
      </c>
      <c r="R111" s="7" t="str">
        <f aca="false">IF(OR(AA111&lt;2,AB111&lt;2,AC111&lt;2),"LOW","")</f>
        <v/>
      </c>
      <c r="S111" s="6" t="n">
        <f aca="false">T111/2</f>
        <v>712</v>
      </c>
      <c r="T111" s="8" t="n">
        <f aca="false">ROUNDUP(L111/8,0)*8 + 8*Q111</f>
        <v>1424</v>
      </c>
      <c r="U111" s="7" t="n">
        <f aca="false">T111*2</f>
        <v>2848</v>
      </c>
      <c r="W111" s="7" t="str">
        <f aca="false">IF(OR(AG111&gt;-2,AH111&gt;-2,AI111&gt;-2),"HIGH","")</f>
        <v/>
      </c>
      <c r="X111" s="6" t="n">
        <f aca="false">Y111/2</f>
        <v>696</v>
      </c>
      <c r="Y111" s="8" t="n">
        <f aca="false">ROUNDDOWN(O111/8,0)*8 + 8*V111</f>
        <v>1392</v>
      </c>
      <c r="Z111" s="7" t="n">
        <f aca="false">Y111*2</f>
        <v>2784</v>
      </c>
      <c r="AA111" s="2" t="n">
        <f aca="false">S111-E111</f>
        <v>12.6388346354166</v>
      </c>
      <c r="AB111" s="3" t="n">
        <f aca="false">T111-F111</f>
        <v>25.2776692708333</v>
      </c>
      <c r="AC111" s="3" t="n">
        <f aca="false">U111-G111</f>
        <v>50.5553385416665</v>
      </c>
      <c r="AD111" s="1" t="str">
        <f aca="false">DEC2HEX(S111,3)</f>
        <v>2C8</v>
      </c>
      <c r="AE111" s="1" t="str">
        <f aca="false">DEC2HEX(T111,3)</f>
        <v>590</v>
      </c>
      <c r="AF111" s="1" t="str">
        <f aca="false">DEC2HEX(U111,3)</f>
        <v>B20</v>
      </c>
      <c r="AG111" s="2" t="n">
        <f aca="false">X111-K111</f>
        <v>-13.851582845052</v>
      </c>
      <c r="AH111" s="3" t="n">
        <f aca="false">Y111-L111</f>
        <v>-27.703165690104</v>
      </c>
      <c r="AI111" s="3" t="n">
        <f aca="false">Z111-M111</f>
        <v>-55.406331380208</v>
      </c>
      <c r="AJ111" s="21" t="str">
        <f aca="false">DEC2HEX(X111,3)</f>
        <v>2B8</v>
      </c>
      <c r="AK111" s="21" t="str">
        <f aca="false">DEC2HEX(Y111,3)</f>
        <v>570</v>
      </c>
      <c r="AL111" s="21" t="str">
        <f aca="false">DEC2HEX(Z111,3)</f>
        <v>AE0</v>
      </c>
    </row>
    <row r="112" customFormat="false" ht="13.8" hidden="false" customHeight="false" outlineLevel="0" collapsed="false">
      <c r="A112" s="0" t="n">
        <v>111</v>
      </c>
      <c r="B112" s="1" t="str">
        <f aca="false">DEC2HEX(A112,2)</f>
        <v>6F</v>
      </c>
      <c r="C112" s="1" t="str">
        <f aca="false">DEC2HEX(T112/8,2)</f>
        <v>B4</v>
      </c>
      <c r="D112" s="1" t="str">
        <f aca="false">DEC2HEX(Y112/8,2)</f>
        <v>B0</v>
      </c>
      <c r="E112" s="2" t="n">
        <f aca="false">$A112/128*48828.125/60</f>
        <v>705.718994140625</v>
      </c>
      <c r="F112" s="3" t="n">
        <f aca="false">$E112*2</f>
        <v>1411.43798828125</v>
      </c>
      <c r="G112" s="3" t="n">
        <f aca="false">$E112*4</f>
        <v>2822.8759765625</v>
      </c>
      <c r="H112" s="4" t="str">
        <f aca="false">DEC2HEX(ROUNDUP(E112,0),3)</f>
        <v>2C2</v>
      </c>
      <c r="I112" s="19" t="str">
        <f aca="false">DEC2HEX(ROUNDUP(F112,0),3)</f>
        <v>584</v>
      </c>
      <c r="J112" s="19" t="str">
        <f aca="false">DEC2HEX(ROUNDUP(G112,0),3)</f>
        <v>B07</v>
      </c>
      <c r="K112" s="2" t="n">
        <f aca="false">E112*$K$1</f>
        <v>716.304779052734</v>
      </c>
      <c r="L112" s="3" t="n">
        <f aca="false">F112*$K$1</f>
        <v>1432.60955810547</v>
      </c>
      <c r="M112" s="3" t="n">
        <f aca="false">G112*$K$1</f>
        <v>2865.21911621094</v>
      </c>
      <c r="N112" s="2" t="n">
        <f aca="false">E112*$N$1</f>
        <v>705.577850341797</v>
      </c>
      <c r="O112" s="3" t="n">
        <f aca="false">F112*$N$1</f>
        <v>1411.15570068359</v>
      </c>
      <c r="P112" s="3" t="n">
        <f aca="false">G112*$N$1</f>
        <v>2822.31140136719</v>
      </c>
      <c r="R112" s="7" t="str">
        <f aca="false">IF(OR(AA112&lt;2,AB112&lt;2,AC112&lt;2),"LOW","")</f>
        <v/>
      </c>
      <c r="S112" s="6" t="n">
        <f aca="false">T112/2</f>
        <v>720</v>
      </c>
      <c r="T112" s="8" t="n">
        <f aca="false">ROUNDUP(L112/8,0)*8 + 8*Q112</f>
        <v>1440</v>
      </c>
      <c r="U112" s="7" t="n">
        <f aca="false">T112*2</f>
        <v>2880</v>
      </c>
      <c r="W112" s="7" t="str">
        <f aca="false">IF(OR(AG112&gt;-2,AH112&gt;-2,AI112&gt;-2),"HIGH","")</f>
        <v/>
      </c>
      <c r="X112" s="6" t="n">
        <f aca="false">Y112/2</f>
        <v>704</v>
      </c>
      <c r="Y112" s="8" t="n">
        <f aca="false">ROUNDDOWN(O112/8,0)*8 + 8*V112</f>
        <v>1408</v>
      </c>
      <c r="Z112" s="7" t="n">
        <f aca="false">Y112*2</f>
        <v>2816</v>
      </c>
      <c r="AA112" s="2" t="n">
        <f aca="false">S112-E112</f>
        <v>14.281005859375</v>
      </c>
      <c r="AB112" s="3" t="n">
        <f aca="false">T112-F112</f>
        <v>28.56201171875</v>
      </c>
      <c r="AC112" s="3" t="n">
        <f aca="false">U112-G112</f>
        <v>57.1240234375</v>
      </c>
      <c r="AD112" s="1" t="str">
        <f aca="false">DEC2HEX(S112,3)</f>
        <v>2D0</v>
      </c>
      <c r="AE112" s="1" t="str">
        <f aca="false">DEC2HEX(T112,3)</f>
        <v>5A0</v>
      </c>
      <c r="AF112" s="1" t="str">
        <f aca="false">DEC2HEX(U112,3)</f>
        <v>B40</v>
      </c>
      <c r="AG112" s="2" t="n">
        <f aca="false">X112-K112</f>
        <v>-12.3047790527343</v>
      </c>
      <c r="AH112" s="3" t="n">
        <f aca="false">Y112-L112</f>
        <v>-24.6095581054685</v>
      </c>
      <c r="AI112" s="3" t="n">
        <f aca="false">Z112-M112</f>
        <v>-49.219116210937</v>
      </c>
      <c r="AJ112" s="21" t="str">
        <f aca="false">DEC2HEX(X112,3)</f>
        <v>2C0</v>
      </c>
      <c r="AK112" s="21" t="str">
        <f aca="false">DEC2HEX(Y112,3)</f>
        <v>580</v>
      </c>
      <c r="AL112" s="21" t="str">
        <f aca="false">DEC2HEX(Z112,3)</f>
        <v>B00</v>
      </c>
    </row>
    <row r="113" customFormat="false" ht="13.8" hidden="false" customHeight="false" outlineLevel="0" collapsed="false">
      <c r="A113" s="0" t="n">
        <v>112</v>
      </c>
      <c r="B113" s="1" t="str">
        <f aca="false">DEC2HEX(A113,2)</f>
        <v>70</v>
      </c>
      <c r="C113" s="1" t="str">
        <f aca="false">DEC2HEX(T113/8,2)</f>
        <v>B5</v>
      </c>
      <c r="D113" s="1" t="str">
        <f aca="false">DEC2HEX(Y113/8,2)</f>
        <v>B1</v>
      </c>
      <c r="E113" s="2" t="n">
        <f aca="false">$A113/128*48828.125/60</f>
        <v>712.076822916667</v>
      </c>
      <c r="F113" s="3" t="n">
        <f aca="false">$E113*2</f>
        <v>1424.15364583333</v>
      </c>
      <c r="G113" s="3" t="n">
        <f aca="false">$E113*4</f>
        <v>2848.30729166667</v>
      </c>
      <c r="H113" s="4" t="str">
        <f aca="false">DEC2HEX(ROUNDUP(E113,0),3)</f>
        <v>2C9</v>
      </c>
      <c r="I113" s="19" t="str">
        <f aca="false">DEC2HEX(ROUNDUP(F113,0),3)</f>
        <v>591</v>
      </c>
      <c r="J113" s="19" t="str">
        <f aca="false">DEC2HEX(ROUNDUP(G113,0),3)</f>
        <v>B21</v>
      </c>
      <c r="K113" s="2" t="n">
        <f aca="false">E113*$K$1</f>
        <v>722.757975260417</v>
      </c>
      <c r="L113" s="3" t="n">
        <f aca="false">F113*$K$1</f>
        <v>1445.51595052083</v>
      </c>
      <c r="M113" s="3" t="n">
        <f aca="false">G113*$K$1</f>
        <v>2891.03190104167</v>
      </c>
      <c r="N113" s="2" t="n">
        <f aca="false">E113*$N$1</f>
        <v>711.934407552083</v>
      </c>
      <c r="O113" s="3" t="n">
        <f aca="false">F113*$N$1</f>
        <v>1423.86881510417</v>
      </c>
      <c r="P113" s="3" t="n">
        <f aca="false">G113*$N$1</f>
        <v>2847.73763020833</v>
      </c>
      <c r="R113" s="7" t="str">
        <f aca="false">IF(OR(AA113&lt;2,AB113&lt;2,AC113&lt;2),"LOW","")</f>
        <v/>
      </c>
      <c r="S113" s="6" t="n">
        <f aca="false">T113/2</f>
        <v>724</v>
      </c>
      <c r="T113" s="8" t="n">
        <f aca="false">ROUNDUP(L113/8,0)*8 + 8*Q113</f>
        <v>1448</v>
      </c>
      <c r="U113" s="7" t="n">
        <f aca="false">T113*2</f>
        <v>2896</v>
      </c>
      <c r="W113" s="7" t="str">
        <f aca="false">IF(OR(AG113&gt;-2,AH113&gt;-2,AI113&gt;-2),"HIGH","")</f>
        <v/>
      </c>
      <c r="X113" s="6" t="n">
        <f aca="false">Y113/2</f>
        <v>708</v>
      </c>
      <c r="Y113" s="8" t="n">
        <f aca="false">ROUNDDOWN(O113/8,0)*8 + 8*V113</f>
        <v>1416</v>
      </c>
      <c r="Z113" s="7" t="n">
        <f aca="false">Y113*2</f>
        <v>2832</v>
      </c>
      <c r="AA113" s="2" t="n">
        <f aca="false">S113-E113</f>
        <v>11.9231770833334</v>
      </c>
      <c r="AB113" s="3" t="n">
        <f aca="false">T113-F113</f>
        <v>23.8463541666667</v>
      </c>
      <c r="AC113" s="3" t="n">
        <f aca="false">U113-G113</f>
        <v>47.6927083333335</v>
      </c>
      <c r="AD113" s="1" t="str">
        <f aca="false">DEC2HEX(S113,3)</f>
        <v>2D4</v>
      </c>
      <c r="AE113" s="1" t="str">
        <f aca="false">DEC2HEX(T113,3)</f>
        <v>5A8</v>
      </c>
      <c r="AF113" s="1" t="str">
        <f aca="false">DEC2HEX(U113,3)</f>
        <v>B50</v>
      </c>
      <c r="AG113" s="2" t="n">
        <f aca="false">X113-K113</f>
        <v>-14.7579752604165</v>
      </c>
      <c r="AH113" s="3" t="n">
        <f aca="false">Y113-L113</f>
        <v>-29.515950520833</v>
      </c>
      <c r="AI113" s="3" t="n">
        <f aca="false">Z113-M113</f>
        <v>-59.0319010416661</v>
      </c>
      <c r="AJ113" s="21" t="str">
        <f aca="false">DEC2HEX(X113,3)</f>
        <v>2C4</v>
      </c>
      <c r="AK113" s="21" t="str">
        <f aca="false">DEC2HEX(Y113,3)</f>
        <v>588</v>
      </c>
      <c r="AL113" s="21" t="str">
        <f aca="false">DEC2HEX(Z113,3)</f>
        <v>B10</v>
      </c>
    </row>
    <row r="114" customFormat="false" ht="13.8" hidden="false" customHeight="false" outlineLevel="0" collapsed="false">
      <c r="A114" s="0" t="n">
        <v>113</v>
      </c>
      <c r="B114" s="1" t="str">
        <f aca="false">DEC2HEX(A114,2)</f>
        <v>71</v>
      </c>
      <c r="C114" s="1" t="str">
        <f aca="false">DEC2HEX(T114/8,2)</f>
        <v>B7</v>
      </c>
      <c r="D114" s="1" t="str">
        <f aca="false">DEC2HEX(Y114/8,2)</f>
        <v>B3</v>
      </c>
      <c r="E114" s="2" t="n">
        <f aca="false">$A114/128*48828.125/60</f>
        <v>718.434651692708</v>
      </c>
      <c r="F114" s="3" t="n">
        <f aca="false">$E114*2</f>
        <v>1436.86930338542</v>
      </c>
      <c r="G114" s="3" t="n">
        <f aca="false">$E114*4</f>
        <v>2873.73860677083</v>
      </c>
      <c r="H114" s="4" t="str">
        <f aca="false">DEC2HEX(ROUNDUP(E114,0),3)</f>
        <v>2CF</v>
      </c>
      <c r="I114" s="19" t="str">
        <f aca="false">DEC2HEX(ROUNDUP(F114,0),3)</f>
        <v>59D</v>
      </c>
      <c r="J114" s="19" t="str">
        <f aca="false">DEC2HEX(ROUNDUP(G114,0),3)</f>
        <v>B3A</v>
      </c>
      <c r="K114" s="2" t="n">
        <f aca="false">E114*$K$1</f>
        <v>729.211171468099</v>
      </c>
      <c r="L114" s="3" t="n">
        <f aca="false">F114*$K$1</f>
        <v>1458.4223429362</v>
      </c>
      <c r="M114" s="3" t="n">
        <f aca="false">G114*$K$1</f>
        <v>2916.8446858724</v>
      </c>
      <c r="N114" s="2" t="n">
        <f aca="false">E114*$N$1</f>
        <v>718.29096476237</v>
      </c>
      <c r="O114" s="3" t="n">
        <f aca="false">F114*$N$1</f>
        <v>1436.58192952474</v>
      </c>
      <c r="P114" s="3" t="n">
        <f aca="false">G114*$N$1</f>
        <v>2873.16385904948</v>
      </c>
      <c r="R114" s="7" t="str">
        <f aca="false">IF(OR(AA114&lt;2,AB114&lt;2,AC114&lt;2),"LOW","")</f>
        <v/>
      </c>
      <c r="S114" s="6" t="n">
        <f aca="false">T114/2</f>
        <v>732</v>
      </c>
      <c r="T114" s="8" t="n">
        <f aca="false">ROUNDUP(L114/8,0)*8 + 8*Q114</f>
        <v>1464</v>
      </c>
      <c r="U114" s="7" t="n">
        <f aca="false">T114*2</f>
        <v>2928</v>
      </c>
      <c r="W114" s="7" t="str">
        <f aca="false">IF(OR(AG114&gt;-2,AH114&gt;-2,AI114&gt;-2),"HIGH","")</f>
        <v/>
      </c>
      <c r="X114" s="6" t="n">
        <f aca="false">Y114/2</f>
        <v>716</v>
      </c>
      <c r="Y114" s="8" t="n">
        <f aca="false">ROUNDDOWN(O114/8,0)*8 + 8*V114</f>
        <v>1432</v>
      </c>
      <c r="Z114" s="7" t="n">
        <f aca="false">Y114*2</f>
        <v>2864</v>
      </c>
      <c r="AA114" s="2" t="n">
        <f aca="false">S114-E114</f>
        <v>13.5653483072916</v>
      </c>
      <c r="AB114" s="3" t="n">
        <f aca="false">T114-F114</f>
        <v>27.1306966145833</v>
      </c>
      <c r="AC114" s="3" t="n">
        <f aca="false">U114-G114</f>
        <v>54.2613932291665</v>
      </c>
      <c r="AD114" s="1" t="str">
        <f aca="false">DEC2HEX(S114,3)</f>
        <v>2DC</v>
      </c>
      <c r="AE114" s="1" t="str">
        <f aca="false">DEC2HEX(T114,3)</f>
        <v>5B8</v>
      </c>
      <c r="AF114" s="1" t="str">
        <f aca="false">DEC2HEX(U114,3)</f>
        <v>B70</v>
      </c>
      <c r="AG114" s="2" t="n">
        <f aca="false">X114-K114</f>
        <v>-13.2111714680989</v>
      </c>
      <c r="AH114" s="3" t="n">
        <f aca="false">Y114-L114</f>
        <v>-26.4223429361978</v>
      </c>
      <c r="AI114" s="3" t="n">
        <f aca="false">Z114-M114</f>
        <v>-52.8446858723955</v>
      </c>
      <c r="AJ114" s="21" t="str">
        <f aca="false">DEC2HEX(X114,3)</f>
        <v>2CC</v>
      </c>
      <c r="AK114" s="21" t="str">
        <f aca="false">DEC2HEX(Y114,3)</f>
        <v>598</v>
      </c>
      <c r="AL114" s="21" t="str">
        <f aca="false">DEC2HEX(Z114,3)</f>
        <v>B30</v>
      </c>
    </row>
    <row r="115" customFormat="false" ht="13.8" hidden="false" customHeight="false" outlineLevel="0" collapsed="false">
      <c r="A115" s="0" t="n">
        <v>114</v>
      </c>
      <c r="B115" s="1" t="str">
        <f aca="false">DEC2HEX(A115,2)</f>
        <v>72</v>
      </c>
      <c r="C115" s="1" t="str">
        <f aca="false">DEC2HEX(T115/8,2)</f>
        <v>B8</v>
      </c>
      <c r="D115" s="1" t="str">
        <f aca="false">DEC2HEX(Y115/8,2)</f>
        <v>B5</v>
      </c>
      <c r="E115" s="2" t="n">
        <f aca="false">$A115/128*48828.125/60</f>
        <v>724.79248046875</v>
      </c>
      <c r="F115" s="3" t="n">
        <f aca="false">$E115*2</f>
        <v>1449.5849609375</v>
      </c>
      <c r="G115" s="3" t="n">
        <f aca="false">$E115*4</f>
        <v>2899.169921875</v>
      </c>
      <c r="H115" s="4" t="str">
        <f aca="false">DEC2HEX(ROUNDUP(E115,0),3)</f>
        <v>2D5</v>
      </c>
      <c r="I115" s="19" t="str">
        <f aca="false">DEC2HEX(ROUNDUP(F115,0),3)</f>
        <v>5AA</v>
      </c>
      <c r="J115" s="19" t="str">
        <f aca="false">DEC2HEX(ROUNDUP(G115,0),3)</f>
        <v>B54</v>
      </c>
      <c r="K115" s="2" t="n">
        <f aca="false">E115*$K$1</f>
        <v>735.664367675781</v>
      </c>
      <c r="L115" s="3" t="n">
        <f aca="false">F115*$K$1</f>
        <v>1471.32873535156</v>
      </c>
      <c r="M115" s="3" t="n">
        <f aca="false">G115*$K$1</f>
        <v>2942.65747070312</v>
      </c>
      <c r="N115" s="2" t="n">
        <f aca="false">E115*$N$1</f>
        <v>724.647521972656</v>
      </c>
      <c r="O115" s="3" t="n">
        <f aca="false">F115*$N$1</f>
        <v>1449.29504394531</v>
      </c>
      <c r="P115" s="3" t="n">
        <f aca="false">G115*$N$1</f>
        <v>2898.59008789062</v>
      </c>
      <c r="R115" s="7" t="str">
        <f aca="false">IF(OR(AA115&lt;2,AB115&lt;2,AC115&lt;2),"LOW","")</f>
        <v/>
      </c>
      <c r="S115" s="6" t="n">
        <f aca="false">T115/2</f>
        <v>736</v>
      </c>
      <c r="T115" s="8" t="n">
        <f aca="false">ROUNDUP(L115/8,0)*8 + 8*Q115</f>
        <v>1472</v>
      </c>
      <c r="U115" s="7" t="n">
        <f aca="false">T115*2</f>
        <v>2944</v>
      </c>
      <c r="W115" s="7" t="str">
        <f aca="false">IF(OR(AG115&gt;-2,AH115&gt;-2,AI115&gt;-2),"HIGH","")</f>
        <v/>
      </c>
      <c r="X115" s="6" t="n">
        <f aca="false">Y115/2</f>
        <v>724</v>
      </c>
      <c r="Y115" s="8" t="n">
        <f aca="false">ROUNDDOWN(O115/8,0)*8 + 8*V115</f>
        <v>1448</v>
      </c>
      <c r="Z115" s="7" t="n">
        <f aca="false">Y115*2</f>
        <v>2896</v>
      </c>
      <c r="AA115" s="2" t="n">
        <f aca="false">S115-E115</f>
        <v>11.20751953125</v>
      </c>
      <c r="AB115" s="3" t="n">
        <f aca="false">T115-F115</f>
        <v>22.4150390625</v>
      </c>
      <c r="AC115" s="3" t="n">
        <f aca="false">U115-G115</f>
        <v>44.830078125</v>
      </c>
      <c r="AD115" s="1" t="str">
        <f aca="false">DEC2HEX(S115,3)</f>
        <v>2E0</v>
      </c>
      <c r="AE115" s="1" t="str">
        <f aca="false">DEC2HEX(T115,3)</f>
        <v>5C0</v>
      </c>
      <c r="AF115" s="1" t="str">
        <f aca="false">DEC2HEX(U115,3)</f>
        <v>B80</v>
      </c>
      <c r="AG115" s="2" t="n">
        <f aca="false">X115-K115</f>
        <v>-11.6643676757811</v>
      </c>
      <c r="AH115" s="3" t="n">
        <f aca="false">Y115-L115</f>
        <v>-23.3287353515623</v>
      </c>
      <c r="AI115" s="3" t="n">
        <f aca="false">Z115-M115</f>
        <v>-46.6574707031245</v>
      </c>
      <c r="AJ115" s="21" t="str">
        <f aca="false">DEC2HEX(X115,3)</f>
        <v>2D4</v>
      </c>
      <c r="AK115" s="21" t="str">
        <f aca="false">DEC2HEX(Y115,3)</f>
        <v>5A8</v>
      </c>
      <c r="AL115" s="21" t="str">
        <f aca="false">DEC2HEX(Z115,3)</f>
        <v>B50</v>
      </c>
    </row>
    <row r="116" customFormat="false" ht="13.8" hidden="false" customHeight="false" outlineLevel="0" collapsed="false">
      <c r="A116" s="0" t="n">
        <v>115</v>
      </c>
      <c r="B116" s="1" t="str">
        <f aca="false">DEC2HEX(A116,2)</f>
        <v>73</v>
      </c>
      <c r="C116" s="1" t="str">
        <f aca="false">DEC2HEX(T116/8,2)</f>
        <v>BA</v>
      </c>
      <c r="D116" s="1" t="str">
        <f aca="false">DEC2HEX(Y116/8,2)</f>
        <v>B6</v>
      </c>
      <c r="E116" s="2" t="n">
        <f aca="false">$A116/128*48828.125/60</f>
        <v>731.150309244792</v>
      </c>
      <c r="F116" s="3" t="n">
        <f aca="false">$E116*2</f>
        <v>1462.30061848958</v>
      </c>
      <c r="G116" s="3" t="n">
        <f aca="false">$E116*4</f>
        <v>2924.60123697917</v>
      </c>
      <c r="H116" s="4" t="str">
        <f aca="false">DEC2HEX(ROUNDUP(E116,0),3)</f>
        <v>2DC</v>
      </c>
      <c r="I116" s="19" t="str">
        <f aca="false">DEC2HEX(ROUNDUP(F116,0),3)</f>
        <v>5B7</v>
      </c>
      <c r="J116" s="19" t="str">
        <f aca="false">DEC2HEX(ROUNDUP(G116,0),3)</f>
        <v>B6D</v>
      </c>
      <c r="K116" s="2" t="n">
        <f aca="false">E116*$K$1</f>
        <v>742.117563883463</v>
      </c>
      <c r="L116" s="3" t="n">
        <f aca="false">F116*$K$1</f>
        <v>1484.23512776693</v>
      </c>
      <c r="M116" s="3" t="n">
        <f aca="false">G116*$K$1</f>
        <v>2968.47025553385</v>
      </c>
      <c r="N116" s="2" t="n">
        <f aca="false">E116*$N$1</f>
        <v>731.004079182943</v>
      </c>
      <c r="O116" s="3" t="n">
        <f aca="false">F116*$N$1</f>
        <v>1462.00815836589</v>
      </c>
      <c r="P116" s="3" t="n">
        <f aca="false">G116*$N$1</f>
        <v>2924.01631673177</v>
      </c>
      <c r="R116" s="7" t="str">
        <f aca="false">IF(OR(AA116&lt;2,AB116&lt;2,AC116&lt;2),"LOW","")</f>
        <v/>
      </c>
      <c r="S116" s="6" t="n">
        <f aca="false">T116/2</f>
        <v>744</v>
      </c>
      <c r="T116" s="8" t="n">
        <f aca="false">ROUNDUP(L116/8,0)*8 + 8*Q116</f>
        <v>1488</v>
      </c>
      <c r="U116" s="7" t="n">
        <f aca="false">T116*2</f>
        <v>2976</v>
      </c>
      <c r="W116" s="7" t="str">
        <f aca="false">IF(OR(AG116&gt;-2,AH116&gt;-2,AI116&gt;-2),"HIGH","")</f>
        <v/>
      </c>
      <c r="X116" s="6" t="n">
        <f aca="false">Y116/2</f>
        <v>728</v>
      </c>
      <c r="Y116" s="8" t="n">
        <f aca="false">ROUNDDOWN(O116/8,0)*8 + 8*V116</f>
        <v>1456</v>
      </c>
      <c r="Z116" s="7" t="n">
        <f aca="false">Y116*2</f>
        <v>2912</v>
      </c>
      <c r="AA116" s="2" t="n">
        <f aca="false">S116-E116</f>
        <v>12.8496907552084</v>
      </c>
      <c r="AB116" s="3" t="n">
        <f aca="false">T116-F116</f>
        <v>25.6993815104167</v>
      </c>
      <c r="AC116" s="3" t="n">
        <f aca="false">U116-G116</f>
        <v>51.3987630208335</v>
      </c>
      <c r="AD116" s="1" t="str">
        <f aca="false">DEC2HEX(S116,3)</f>
        <v>2E8</v>
      </c>
      <c r="AE116" s="1" t="str">
        <f aca="false">DEC2HEX(T116,3)</f>
        <v>5D0</v>
      </c>
      <c r="AF116" s="1" t="str">
        <f aca="false">DEC2HEX(U116,3)</f>
        <v>BA0</v>
      </c>
      <c r="AG116" s="2" t="n">
        <f aca="false">X116-K116</f>
        <v>-14.1175638834634</v>
      </c>
      <c r="AH116" s="3" t="n">
        <f aca="false">Y116-L116</f>
        <v>-28.2351277669268</v>
      </c>
      <c r="AI116" s="3" t="n">
        <f aca="false">Z116-M116</f>
        <v>-56.4702555338536</v>
      </c>
      <c r="AJ116" s="21" t="str">
        <f aca="false">DEC2HEX(X116,3)</f>
        <v>2D8</v>
      </c>
      <c r="AK116" s="21" t="str">
        <f aca="false">DEC2HEX(Y116,3)</f>
        <v>5B0</v>
      </c>
      <c r="AL116" s="21" t="str">
        <f aca="false">DEC2HEX(Z116,3)</f>
        <v>B60</v>
      </c>
    </row>
    <row r="117" customFormat="false" ht="13.8" hidden="false" customHeight="false" outlineLevel="0" collapsed="false">
      <c r="A117" s="0" t="n">
        <v>116</v>
      </c>
      <c r="B117" s="1" t="str">
        <f aca="false">DEC2HEX(A117,2)</f>
        <v>74</v>
      </c>
      <c r="C117" s="1" t="str">
        <f aca="false">DEC2HEX(T117/8,2)</f>
        <v>BC</v>
      </c>
      <c r="D117" s="1" t="str">
        <f aca="false">DEC2HEX(Y117/8,2)</f>
        <v>B8</v>
      </c>
      <c r="E117" s="2" t="n">
        <f aca="false">$A117/128*48828.125/60</f>
        <v>737.508138020833</v>
      </c>
      <c r="F117" s="3" t="n">
        <f aca="false">$E117*2</f>
        <v>1475.01627604167</v>
      </c>
      <c r="G117" s="3" t="n">
        <f aca="false">$E117*4</f>
        <v>2950.03255208333</v>
      </c>
      <c r="H117" s="4" t="str">
        <f aca="false">DEC2HEX(ROUNDUP(E117,0),3)</f>
        <v>2E2</v>
      </c>
      <c r="I117" s="19" t="str">
        <f aca="false">DEC2HEX(ROUNDUP(F117,0),3)</f>
        <v>5C4</v>
      </c>
      <c r="J117" s="19" t="str">
        <f aca="false">DEC2HEX(ROUNDUP(G117,0),3)</f>
        <v>B87</v>
      </c>
      <c r="K117" s="2" t="n">
        <f aca="false">E117*$K$1</f>
        <v>748.570760091146</v>
      </c>
      <c r="L117" s="3" t="n">
        <f aca="false">F117*$K$1</f>
        <v>1497.14152018229</v>
      </c>
      <c r="M117" s="3" t="n">
        <f aca="false">G117*$K$1</f>
        <v>2994.28304036458</v>
      </c>
      <c r="N117" s="2" t="n">
        <f aca="false">E117*$N$1</f>
        <v>737.360636393229</v>
      </c>
      <c r="O117" s="3" t="n">
        <f aca="false">F117*$N$1</f>
        <v>1474.72127278646</v>
      </c>
      <c r="P117" s="3" t="n">
        <f aca="false">G117*$N$1</f>
        <v>2949.44254557292</v>
      </c>
      <c r="R117" s="7" t="str">
        <f aca="false">IF(OR(AA117&lt;2,AB117&lt;2,AC117&lt;2),"LOW","")</f>
        <v/>
      </c>
      <c r="S117" s="6" t="n">
        <f aca="false">T117/2</f>
        <v>752</v>
      </c>
      <c r="T117" s="8" t="n">
        <f aca="false">ROUNDUP(L117/8,0)*8 + 8*Q117</f>
        <v>1504</v>
      </c>
      <c r="U117" s="7" t="n">
        <f aca="false">T117*2</f>
        <v>3008</v>
      </c>
      <c r="W117" s="7" t="str">
        <f aca="false">IF(OR(AG117&gt;-2,AH117&gt;-2,AI117&gt;-2),"HIGH","")</f>
        <v/>
      </c>
      <c r="X117" s="6" t="n">
        <f aca="false">Y117/2</f>
        <v>736</v>
      </c>
      <c r="Y117" s="8" t="n">
        <f aca="false">ROUNDDOWN(O117/8,0)*8 + 8*V117</f>
        <v>1472</v>
      </c>
      <c r="Z117" s="7" t="n">
        <f aca="false">Y117*2</f>
        <v>2944</v>
      </c>
      <c r="AA117" s="2" t="n">
        <f aca="false">S117-E117</f>
        <v>14.4918619791666</v>
      </c>
      <c r="AB117" s="3" t="n">
        <f aca="false">T117-F117</f>
        <v>28.9837239583333</v>
      </c>
      <c r="AC117" s="3" t="n">
        <f aca="false">U117-G117</f>
        <v>57.9674479166665</v>
      </c>
      <c r="AD117" s="1" t="str">
        <f aca="false">DEC2HEX(S117,3)</f>
        <v>2F0</v>
      </c>
      <c r="AE117" s="1" t="str">
        <f aca="false">DEC2HEX(T117,3)</f>
        <v>5E0</v>
      </c>
      <c r="AF117" s="1" t="str">
        <f aca="false">DEC2HEX(U117,3)</f>
        <v>BC0</v>
      </c>
      <c r="AG117" s="2" t="n">
        <f aca="false">X117-K117</f>
        <v>-12.5707600911458</v>
      </c>
      <c r="AH117" s="3" t="n">
        <f aca="false">Y117-L117</f>
        <v>-25.1415201822915</v>
      </c>
      <c r="AI117" s="3" t="n">
        <f aca="false">Z117-M117</f>
        <v>-50.283040364583</v>
      </c>
      <c r="AJ117" s="21" t="str">
        <f aca="false">DEC2HEX(X117,3)</f>
        <v>2E0</v>
      </c>
      <c r="AK117" s="21" t="str">
        <f aca="false">DEC2HEX(Y117,3)</f>
        <v>5C0</v>
      </c>
      <c r="AL117" s="21" t="str">
        <f aca="false">DEC2HEX(Z117,3)</f>
        <v>B80</v>
      </c>
    </row>
    <row r="118" customFormat="false" ht="13.8" hidden="false" customHeight="false" outlineLevel="0" collapsed="false">
      <c r="A118" s="0" t="n">
        <v>117</v>
      </c>
      <c r="B118" s="1" t="str">
        <f aca="false">DEC2HEX(A118,2)</f>
        <v>75</v>
      </c>
      <c r="C118" s="1" t="str">
        <f aca="false">DEC2HEX(T118/8,2)</f>
        <v>BD</v>
      </c>
      <c r="D118" s="1" t="str">
        <f aca="false">DEC2HEX(Y118/8,2)</f>
        <v>BA</v>
      </c>
      <c r="E118" s="2" t="n">
        <f aca="false">$A118/128*48828.125/60</f>
        <v>743.865966796875</v>
      </c>
      <c r="F118" s="3" t="n">
        <f aca="false">$E118*2</f>
        <v>1487.73193359375</v>
      </c>
      <c r="G118" s="3" t="n">
        <f aca="false">$E118*4</f>
        <v>2975.4638671875</v>
      </c>
      <c r="H118" s="4" t="str">
        <f aca="false">DEC2HEX(ROUNDUP(E118,0),3)</f>
        <v>2E8</v>
      </c>
      <c r="I118" s="19" t="str">
        <f aca="false">DEC2HEX(ROUNDUP(F118,0),3)</f>
        <v>5D0</v>
      </c>
      <c r="J118" s="19" t="str">
        <f aca="false">DEC2HEX(ROUNDUP(G118,0),3)</f>
        <v>BA0</v>
      </c>
      <c r="K118" s="2" t="n">
        <f aca="false">E118*$K$1</f>
        <v>755.023956298828</v>
      </c>
      <c r="L118" s="3" t="n">
        <f aca="false">F118*$K$1</f>
        <v>1510.04791259766</v>
      </c>
      <c r="M118" s="3" t="n">
        <f aca="false">G118*$K$1</f>
        <v>3020.09582519531</v>
      </c>
      <c r="N118" s="2" t="n">
        <f aca="false">E118*$N$1</f>
        <v>743.717193603516</v>
      </c>
      <c r="O118" s="3" t="n">
        <f aca="false">F118*$N$1</f>
        <v>1487.43438720703</v>
      </c>
      <c r="P118" s="3" t="n">
        <f aca="false">G118*$N$1</f>
        <v>2974.86877441406</v>
      </c>
      <c r="R118" s="7" t="str">
        <f aca="false">IF(OR(AA118&lt;2,AB118&lt;2,AC118&lt;2),"LOW","")</f>
        <v/>
      </c>
      <c r="S118" s="6" t="n">
        <f aca="false">T118/2</f>
        <v>756</v>
      </c>
      <c r="T118" s="8" t="n">
        <f aca="false">ROUNDUP(L118/8,0)*8 + 8*Q118</f>
        <v>1512</v>
      </c>
      <c r="U118" s="7" t="n">
        <f aca="false">T118*2</f>
        <v>3024</v>
      </c>
      <c r="V118" s="6" t="n">
        <v>1</v>
      </c>
      <c r="W118" s="7" t="str">
        <f aca="false">IF(OR(AG118&gt;-2,AH118&gt;-2,AI118&gt;-2),"HIGH","")</f>
        <v/>
      </c>
      <c r="X118" s="6" t="n">
        <f aca="false">Y118/2</f>
        <v>744</v>
      </c>
      <c r="Y118" s="8" t="n">
        <f aca="false">ROUNDDOWN(O118/8,0)*8 + 8*V118</f>
        <v>1488</v>
      </c>
      <c r="Z118" s="7" t="n">
        <f aca="false">Y118*2</f>
        <v>2976</v>
      </c>
      <c r="AA118" s="2" t="n">
        <f aca="false">S118-E118</f>
        <v>12.134033203125</v>
      </c>
      <c r="AB118" s="3" t="n">
        <f aca="false">T118-F118</f>
        <v>24.26806640625</v>
      </c>
      <c r="AC118" s="3" t="n">
        <f aca="false">U118-G118</f>
        <v>48.5361328125</v>
      </c>
      <c r="AD118" s="1" t="str">
        <f aca="false">DEC2HEX(S118,3)</f>
        <v>2F4</v>
      </c>
      <c r="AE118" s="1" t="str">
        <f aca="false">DEC2HEX(T118,3)</f>
        <v>5E8</v>
      </c>
      <c r="AF118" s="1" t="str">
        <f aca="false">DEC2HEX(U118,3)</f>
        <v>BD0</v>
      </c>
      <c r="AG118" s="2" t="n">
        <f aca="false">X118-K118</f>
        <v>-11.023956298828</v>
      </c>
      <c r="AH118" s="3" t="n">
        <f aca="false">Y118-L118</f>
        <v>-22.047912597656</v>
      </c>
      <c r="AI118" s="3" t="n">
        <f aca="false">Z118-M118</f>
        <v>-44.095825195312</v>
      </c>
      <c r="AJ118" s="21" t="str">
        <f aca="false">DEC2HEX(X118,3)</f>
        <v>2E8</v>
      </c>
      <c r="AK118" s="21" t="str">
        <f aca="false">DEC2HEX(Y118,3)</f>
        <v>5D0</v>
      </c>
      <c r="AL118" s="21" t="str">
        <f aca="false">DEC2HEX(Z118,3)</f>
        <v>BA0</v>
      </c>
    </row>
    <row r="119" customFormat="false" ht="13.8" hidden="false" customHeight="false" outlineLevel="0" collapsed="false">
      <c r="A119" s="0" t="n">
        <v>118</v>
      </c>
      <c r="B119" s="1" t="str">
        <f aca="false">DEC2HEX(A119,2)</f>
        <v>76</v>
      </c>
      <c r="C119" s="1" t="str">
        <f aca="false">DEC2HEX(T119/8,2)</f>
        <v>BF</v>
      </c>
      <c r="D119" s="1" t="str">
        <f aca="false">DEC2HEX(Y119/8,2)</f>
        <v>BC</v>
      </c>
      <c r="E119" s="2" t="n">
        <f aca="false">$A119/128*48828.125/60</f>
        <v>750.223795572917</v>
      </c>
      <c r="F119" s="3" t="n">
        <f aca="false">$E119*2</f>
        <v>1500.44759114583</v>
      </c>
      <c r="G119" s="3" t="n">
        <f aca="false">$E119*4</f>
        <v>3000.89518229167</v>
      </c>
      <c r="H119" s="4" t="str">
        <f aca="false">DEC2HEX(ROUNDUP(E119,0),3)</f>
        <v>2EF</v>
      </c>
      <c r="I119" s="19" t="str">
        <f aca="false">DEC2HEX(ROUNDUP(F119,0),3)</f>
        <v>5DD</v>
      </c>
      <c r="J119" s="19" t="str">
        <f aca="false">DEC2HEX(ROUNDUP(G119,0),3)</f>
        <v>BB9</v>
      </c>
      <c r="K119" s="2" t="n">
        <f aca="false">E119*$K$1</f>
        <v>761.47715250651</v>
      </c>
      <c r="L119" s="3" t="n">
        <f aca="false">F119*$K$1</f>
        <v>1522.95430501302</v>
      </c>
      <c r="M119" s="3" t="n">
        <f aca="false">G119*$K$1</f>
        <v>3045.90861002604</v>
      </c>
      <c r="N119" s="2" t="n">
        <f aca="false">E119*$N$1</f>
        <v>750.073750813802</v>
      </c>
      <c r="O119" s="3" t="n">
        <f aca="false">F119*$N$1</f>
        <v>1500.1475016276</v>
      </c>
      <c r="P119" s="3" t="n">
        <f aca="false">G119*$N$1</f>
        <v>3000.29500325521</v>
      </c>
      <c r="R119" s="7" t="str">
        <f aca="false">IF(OR(AA119&lt;2,AB119&lt;2,AC119&lt;2),"LOW","")</f>
        <v/>
      </c>
      <c r="S119" s="6" t="n">
        <f aca="false">T119/2</f>
        <v>764</v>
      </c>
      <c r="T119" s="8" t="n">
        <f aca="false">ROUNDUP(L119/8,0)*8 + 8*Q119</f>
        <v>1528</v>
      </c>
      <c r="U119" s="7" t="n">
        <f aca="false">T119*2</f>
        <v>3056</v>
      </c>
      <c r="V119" s="6" t="n">
        <v>1</v>
      </c>
      <c r="W119" s="7" t="str">
        <f aca="false">IF(OR(AG119&gt;-2,AH119&gt;-2,AI119&gt;-2),"HIGH","")</f>
        <v/>
      </c>
      <c r="X119" s="6" t="n">
        <f aca="false">Y119/2</f>
        <v>752</v>
      </c>
      <c r="Y119" s="8" t="n">
        <f aca="false">ROUNDDOWN(O119/8,0)*8 + 8*V119</f>
        <v>1504</v>
      </c>
      <c r="Z119" s="7" t="n">
        <f aca="false">Y119*2</f>
        <v>3008</v>
      </c>
      <c r="AA119" s="2" t="n">
        <f aca="false">S119-E119</f>
        <v>13.7762044270834</v>
      </c>
      <c r="AB119" s="3" t="n">
        <f aca="false">T119-F119</f>
        <v>27.5524088541667</v>
      </c>
      <c r="AC119" s="3" t="n">
        <f aca="false">U119-G119</f>
        <v>55.1048177083335</v>
      </c>
      <c r="AD119" s="1" t="str">
        <f aca="false">DEC2HEX(S119,3)</f>
        <v>2FC</v>
      </c>
      <c r="AE119" s="1" t="str">
        <f aca="false">DEC2HEX(T119,3)</f>
        <v>5F8</v>
      </c>
      <c r="AF119" s="1" t="str">
        <f aca="false">DEC2HEX(U119,3)</f>
        <v>BF0</v>
      </c>
      <c r="AG119" s="2" t="n">
        <f aca="false">X119-K119</f>
        <v>-9.47715250651027</v>
      </c>
      <c r="AH119" s="3" t="n">
        <f aca="false">Y119-L119</f>
        <v>-18.9543050130205</v>
      </c>
      <c r="AI119" s="3" t="n">
        <f aca="false">Z119-M119</f>
        <v>-37.9086100260411</v>
      </c>
      <c r="AJ119" s="21" t="str">
        <f aca="false">DEC2HEX(X119,3)</f>
        <v>2F0</v>
      </c>
      <c r="AK119" s="21" t="str">
        <f aca="false">DEC2HEX(Y119,3)</f>
        <v>5E0</v>
      </c>
      <c r="AL119" s="21" t="str">
        <f aca="false">DEC2HEX(Z119,3)</f>
        <v>BC0</v>
      </c>
    </row>
    <row r="120" customFormat="false" ht="13.8" hidden="false" customHeight="false" outlineLevel="0" collapsed="false">
      <c r="A120" s="0" t="n">
        <v>119</v>
      </c>
      <c r="B120" s="1" t="str">
        <f aca="false">DEC2HEX(A120,2)</f>
        <v>77</v>
      </c>
      <c r="C120" s="1" t="str">
        <f aca="false">DEC2HEX(T120/8,2)</f>
        <v>C0</v>
      </c>
      <c r="D120" s="1" t="str">
        <f aca="false">DEC2HEX(Y120/8,2)</f>
        <v>BE</v>
      </c>
      <c r="E120" s="2" t="n">
        <f aca="false">$A120/128*48828.125/60</f>
        <v>756.581624348958</v>
      </c>
      <c r="F120" s="3" t="n">
        <f aca="false">$E120*2</f>
        <v>1513.16324869792</v>
      </c>
      <c r="G120" s="3" t="n">
        <f aca="false">$E120*4</f>
        <v>3026.32649739583</v>
      </c>
      <c r="H120" s="4" t="str">
        <f aca="false">DEC2HEX(ROUNDUP(E120,0),3)</f>
        <v>2F5</v>
      </c>
      <c r="I120" s="19" t="str">
        <f aca="false">DEC2HEX(ROUNDUP(F120,0),3)</f>
        <v>5EA</v>
      </c>
      <c r="J120" s="19" t="str">
        <f aca="false">DEC2HEX(ROUNDUP(G120,0),3)</f>
        <v>BD3</v>
      </c>
      <c r="K120" s="2" t="n">
        <f aca="false">E120*$K$1</f>
        <v>767.930348714193</v>
      </c>
      <c r="L120" s="3" t="n">
        <f aca="false">F120*$K$1</f>
        <v>1535.86069742839</v>
      </c>
      <c r="M120" s="3" t="n">
        <f aca="false">G120*$K$1</f>
        <v>3071.72139485677</v>
      </c>
      <c r="N120" s="2" t="n">
        <f aca="false">E120*$N$1</f>
        <v>756.430308024089</v>
      </c>
      <c r="O120" s="3" t="n">
        <f aca="false">F120*$N$1</f>
        <v>1512.86061604818</v>
      </c>
      <c r="P120" s="3" t="n">
        <f aca="false">G120*$N$1</f>
        <v>3025.72123209635</v>
      </c>
      <c r="R120" s="7" t="str">
        <f aca="false">IF(OR(AA120&lt;2,AB120&lt;2,AC120&lt;2),"LOW","")</f>
        <v/>
      </c>
      <c r="S120" s="6" t="n">
        <f aca="false">T120/2</f>
        <v>768</v>
      </c>
      <c r="T120" s="8" t="n">
        <f aca="false">ROUNDUP(L120/8,0)*8 + 8*Q120</f>
        <v>1536</v>
      </c>
      <c r="U120" s="7" t="n">
        <f aca="false">T120*2</f>
        <v>3072</v>
      </c>
      <c r="V120" s="6" t="n">
        <v>1</v>
      </c>
      <c r="W120" s="7" t="str">
        <f aca="false">IF(OR(AG120&gt;-2,AH120&gt;-2,AI120&gt;-2),"HIGH","")</f>
        <v/>
      </c>
      <c r="X120" s="6" t="n">
        <f aca="false">Y120/2</f>
        <v>760</v>
      </c>
      <c r="Y120" s="8" t="n">
        <f aca="false">ROUNDDOWN(O120/8,0)*8 + 8*V120</f>
        <v>1520</v>
      </c>
      <c r="Z120" s="7" t="n">
        <f aca="false">Y120*2</f>
        <v>3040</v>
      </c>
      <c r="AA120" s="2" t="n">
        <f aca="false">S120-E120</f>
        <v>11.4183756510416</v>
      </c>
      <c r="AB120" s="3" t="n">
        <f aca="false">T120-F120</f>
        <v>22.8367513020833</v>
      </c>
      <c r="AC120" s="3" t="n">
        <f aca="false">U120-G120</f>
        <v>45.6735026041665</v>
      </c>
      <c r="AD120" s="1" t="str">
        <f aca="false">DEC2HEX(S120,3)</f>
        <v>300</v>
      </c>
      <c r="AE120" s="1" t="str">
        <f aca="false">DEC2HEX(T120,3)</f>
        <v>600</v>
      </c>
      <c r="AF120" s="1" t="str">
        <f aca="false">DEC2HEX(U120,3)</f>
        <v>C00</v>
      </c>
      <c r="AG120" s="2" t="n">
        <f aca="false">X120-K120</f>
        <v>-7.93034871419263</v>
      </c>
      <c r="AH120" s="3" t="n">
        <f aca="false">Y120-L120</f>
        <v>-15.8606974283853</v>
      </c>
      <c r="AI120" s="3" t="n">
        <f aca="false">Z120-M120</f>
        <v>-31.7213948567705</v>
      </c>
      <c r="AJ120" s="21" t="str">
        <f aca="false">DEC2HEX(X120,3)</f>
        <v>2F8</v>
      </c>
      <c r="AK120" s="21" t="str">
        <f aca="false">DEC2HEX(Y120,3)</f>
        <v>5F0</v>
      </c>
      <c r="AL120" s="21" t="str">
        <f aca="false">DEC2HEX(Z120,3)</f>
        <v>BE0</v>
      </c>
    </row>
    <row r="121" customFormat="false" ht="13.8" hidden="false" customHeight="false" outlineLevel="0" collapsed="false">
      <c r="A121" s="0" t="n">
        <v>120</v>
      </c>
      <c r="B121" s="1" t="str">
        <f aca="false">DEC2HEX(A121,2)</f>
        <v>78</v>
      </c>
      <c r="C121" s="1" t="str">
        <f aca="false">DEC2HEX(T121/8,2)</f>
        <v>C2</v>
      </c>
      <c r="D121" s="1" t="str">
        <f aca="false">DEC2HEX(Y121/8,2)</f>
        <v>BF</v>
      </c>
      <c r="E121" s="2" t="n">
        <f aca="false">$A121/128*48828.125/60</f>
        <v>762.939453125</v>
      </c>
      <c r="F121" s="3" t="n">
        <f aca="false">$E121*2</f>
        <v>1525.87890625</v>
      </c>
      <c r="G121" s="3" t="n">
        <f aca="false">$E121*4</f>
        <v>3051.7578125</v>
      </c>
      <c r="H121" s="4" t="str">
        <f aca="false">DEC2HEX(ROUNDUP(E121,0),3)</f>
        <v>2FB</v>
      </c>
      <c r="I121" s="19" t="str">
        <f aca="false">DEC2HEX(ROUNDUP(F121,0),3)</f>
        <v>5F6</v>
      </c>
      <c r="J121" s="19" t="str">
        <f aca="false">DEC2HEX(ROUNDUP(G121,0),3)</f>
        <v>BEC</v>
      </c>
      <c r="K121" s="2" t="n">
        <f aca="false">E121*$K$1</f>
        <v>774.383544921875</v>
      </c>
      <c r="L121" s="3" t="n">
        <f aca="false">F121*$K$1</f>
        <v>1548.76708984375</v>
      </c>
      <c r="M121" s="3" t="n">
        <f aca="false">G121*$K$1</f>
        <v>3097.5341796875</v>
      </c>
      <c r="N121" s="2" t="n">
        <f aca="false">E121*$N$1</f>
        <v>762.786865234375</v>
      </c>
      <c r="O121" s="3" t="n">
        <f aca="false">F121*$N$1</f>
        <v>1525.57373046875</v>
      </c>
      <c r="P121" s="3" t="n">
        <f aca="false">G121*$N$1</f>
        <v>3051.1474609375</v>
      </c>
      <c r="R121" s="7" t="str">
        <f aca="false">IF(OR(AA121&lt;2,AB121&lt;2,AC121&lt;2),"LOW","")</f>
        <v/>
      </c>
      <c r="S121" s="6" t="n">
        <f aca="false">T121/2</f>
        <v>776</v>
      </c>
      <c r="T121" s="8" t="n">
        <f aca="false">ROUNDUP(L121/8,0)*8 + 8*Q121</f>
        <v>1552</v>
      </c>
      <c r="U121" s="7" t="n">
        <f aca="false">T121*2</f>
        <v>3104</v>
      </c>
      <c r="V121" s="6" t="n">
        <v>1</v>
      </c>
      <c r="W121" s="7" t="str">
        <f aca="false">IF(OR(AG121&gt;-2,AH121&gt;-2,AI121&gt;-2),"HIGH","")</f>
        <v/>
      </c>
      <c r="X121" s="6" t="n">
        <f aca="false">Y121/2</f>
        <v>764</v>
      </c>
      <c r="Y121" s="8" t="n">
        <f aca="false">ROUNDDOWN(O121/8,0)*8 + 8*V121</f>
        <v>1528</v>
      </c>
      <c r="Z121" s="7" t="n">
        <f aca="false">Y121*2</f>
        <v>3056</v>
      </c>
      <c r="AA121" s="2" t="n">
        <f aca="false">S121-E121</f>
        <v>13.060546875</v>
      </c>
      <c r="AB121" s="3" t="n">
        <f aca="false">T121-F121</f>
        <v>26.12109375</v>
      </c>
      <c r="AC121" s="3" t="n">
        <f aca="false">U121-G121</f>
        <v>52.2421875</v>
      </c>
      <c r="AD121" s="1" t="str">
        <f aca="false">DEC2HEX(S121,3)</f>
        <v>308</v>
      </c>
      <c r="AE121" s="1" t="str">
        <f aca="false">DEC2HEX(T121,3)</f>
        <v>610</v>
      </c>
      <c r="AF121" s="1" t="str">
        <f aca="false">DEC2HEX(U121,3)</f>
        <v>C20</v>
      </c>
      <c r="AG121" s="2" t="n">
        <f aca="false">X121-K121</f>
        <v>-10.3835449218749</v>
      </c>
      <c r="AH121" s="3" t="n">
        <f aca="false">Y121-L121</f>
        <v>-20.7670898437498</v>
      </c>
      <c r="AI121" s="3" t="n">
        <f aca="false">Z121-M121</f>
        <v>-41.5341796874995</v>
      </c>
      <c r="AJ121" s="21" t="str">
        <f aca="false">DEC2HEX(X121,3)</f>
        <v>2FC</v>
      </c>
      <c r="AK121" s="21" t="str">
        <f aca="false">DEC2HEX(Y121,3)</f>
        <v>5F8</v>
      </c>
      <c r="AL121" s="21" t="str">
        <f aca="false">DEC2HEX(Z121,3)</f>
        <v>BF0</v>
      </c>
    </row>
    <row r="122" customFormat="false" ht="13.8" hidden="false" customHeight="false" outlineLevel="0" collapsed="false">
      <c r="A122" s="0" t="n">
        <v>121</v>
      </c>
      <c r="B122" s="1" t="str">
        <f aca="false">DEC2HEX(A122,2)</f>
        <v>79</v>
      </c>
      <c r="C122" s="1" t="str">
        <f aca="false">DEC2HEX(T122/8,2)</f>
        <v>C4</v>
      </c>
      <c r="D122" s="1" t="str">
        <f aca="false">DEC2HEX(Y122/8,2)</f>
        <v>C1</v>
      </c>
      <c r="E122" s="2" t="n">
        <f aca="false">$A122/128*48828.125/60</f>
        <v>769.297281901042</v>
      </c>
      <c r="F122" s="3" t="n">
        <f aca="false">$E122*2</f>
        <v>1538.59456380208</v>
      </c>
      <c r="G122" s="3" t="n">
        <f aca="false">$E122*4</f>
        <v>3077.18912760417</v>
      </c>
      <c r="H122" s="4" t="str">
        <f aca="false">DEC2HEX(ROUNDUP(E122,0),3)</f>
        <v>302</v>
      </c>
      <c r="I122" s="19" t="str">
        <f aca="false">DEC2HEX(ROUNDUP(F122,0),3)</f>
        <v>603</v>
      </c>
      <c r="J122" s="19" t="str">
        <f aca="false">DEC2HEX(ROUNDUP(G122,0),3)</f>
        <v>C06</v>
      </c>
      <c r="K122" s="2" t="n">
        <f aca="false">E122*$K$1</f>
        <v>780.836741129557</v>
      </c>
      <c r="L122" s="3" t="n">
        <f aca="false">F122*$K$1</f>
        <v>1561.67348225911</v>
      </c>
      <c r="M122" s="3" t="n">
        <f aca="false">G122*$K$1</f>
        <v>3123.34696451823</v>
      </c>
      <c r="N122" s="2" t="n">
        <f aca="false">E122*$N$1</f>
        <v>769.143422444661</v>
      </c>
      <c r="O122" s="3" t="n">
        <f aca="false">F122*$N$1</f>
        <v>1538.28684488932</v>
      </c>
      <c r="P122" s="3" t="n">
        <f aca="false">G122*$N$1</f>
        <v>3076.57368977865</v>
      </c>
      <c r="R122" s="7" t="str">
        <f aca="false">IF(OR(AA122&lt;2,AB122&lt;2,AC122&lt;2),"LOW","")</f>
        <v/>
      </c>
      <c r="S122" s="6" t="n">
        <f aca="false">T122/2</f>
        <v>784</v>
      </c>
      <c r="T122" s="8" t="n">
        <f aca="false">ROUNDUP(L122/8,0)*8 + 8*Q122</f>
        <v>1568</v>
      </c>
      <c r="U122" s="7" t="n">
        <f aca="false">T122*2</f>
        <v>3136</v>
      </c>
      <c r="V122" s="6" t="n">
        <v>1</v>
      </c>
      <c r="W122" s="7" t="str">
        <f aca="false">IF(OR(AG122&gt;-2,AH122&gt;-2,AI122&gt;-2),"HIGH","")</f>
        <v/>
      </c>
      <c r="X122" s="6" t="n">
        <f aca="false">Y122/2</f>
        <v>772</v>
      </c>
      <c r="Y122" s="8" t="n">
        <f aca="false">ROUNDDOWN(O122/8,0)*8 + 8*V122</f>
        <v>1544</v>
      </c>
      <c r="Z122" s="7" t="n">
        <f aca="false">Y122*2</f>
        <v>3088</v>
      </c>
      <c r="AA122" s="2" t="n">
        <f aca="false">S122-E122</f>
        <v>14.7027180989584</v>
      </c>
      <c r="AB122" s="3" t="n">
        <f aca="false">T122-F122</f>
        <v>29.4054361979167</v>
      </c>
      <c r="AC122" s="3" t="n">
        <f aca="false">U122-G122</f>
        <v>58.8108723958335</v>
      </c>
      <c r="AD122" s="1" t="str">
        <f aca="false">DEC2HEX(S122,3)</f>
        <v>310</v>
      </c>
      <c r="AE122" s="1" t="str">
        <f aca="false">DEC2HEX(T122,3)</f>
        <v>620</v>
      </c>
      <c r="AF122" s="1" t="str">
        <f aca="false">DEC2HEX(U122,3)</f>
        <v>C40</v>
      </c>
      <c r="AG122" s="2" t="n">
        <f aca="false">X122-K122</f>
        <v>-8.83674112955714</v>
      </c>
      <c r="AH122" s="3" t="n">
        <f aca="false">Y122-L122</f>
        <v>-17.6734822591143</v>
      </c>
      <c r="AI122" s="3" t="n">
        <f aca="false">Z122-M122</f>
        <v>-35.3469645182286</v>
      </c>
      <c r="AJ122" s="21" t="str">
        <f aca="false">DEC2HEX(X122,3)</f>
        <v>304</v>
      </c>
      <c r="AK122" s="21" t="str">
        <f aca="false">DEC2HEX(Y122,3)</f>
        <v>608</v>
      </c>
      <c r="AL122" s="21" t="str">
        <f aca="false">DEC2HEX(Z122,3)</f>
        <v>C10</v>
      </c>
    </row>
    <row r="123" customFormat="false" ht="13.8" hidden="false" customHeight="false" outlineLevel="0" collapsed="false">
      <c r="A123" s="0" t="n">
        <v>122</v>
      </c>
      <c r="B123" s="1" t="str">
        <f aca="false">DEC2HEX(A123,2)</f>
        <v>7A</v>
      </c>
      <c r="C123" s="1" t="str">
        <f aca="false">DEC2HEX(T123/8,2)</f>
        <v>C5</v>
      </c>
      <c r="D123" s="1" t="str">
        <f aca="false">DEC2HEX(Y123/8,2)</f>
        <v>C2</v>
      </c>
      <c r="E123" s="2" t="n">
        <f aca="false">$A123/128*48828.125/60</f>
        <v>775.655110677083</v>
      </c>
      <c r="F123" s="3" t="n">
        <f aca="false">$E123*2</f>
        <v>1551.31022135417</v>
      </c>
      <c r="G123" s="3" t="n">
        <f aca="false">$E123*4</f>
        <v>3102.62044270833</v>
      </c>
      <c r="H123" s="4" t="str">
        <f aca="false">DEC2HEX(ROUNDUP(E123,0),3)</f>
        <v>308</v>
      </c>
      <c r="I123" s="19" t="str">
        <f aca="false">DEC2HEX(ROUNDUP(F123,0),3)</f>
        <v>610</v>
      </c>
      <c r="J123" s="19" t="str">
        <f aca="false">DEC2HEX(ROUNDUP(G123,0),3)</f>
        <v>C1F</v>
      </c>
      <c r="K123" s="2" t="n">
        <f aca="false">E123*$K$1</f>
        <v>787.289937337239</v>
      </c>
      <c r="L123" s="3" t="n">
        <f aca="false">F123*$K$1</f>
        <v>1574.57987467448</v>
      </c>
      <c r="M123" s="3" t="n">
        <f aca="false">G123*$K$1</f>
        <v>3149.15974934896</v>
      </c>
      <c r="N123" s="2" t="n">
        <f aca="false">E123*$N$1</f>
        <v>775.499979654948</v>
      </c>
      <c r="O123" s="3" t="n">
        <f aca="false">F123*$N$1</f>
        <v>1550.9999593099</v>
      </c>
      <c r="P123" s="3" t="n">
        <f aca="false">G123*$N$1</f>
        <v>3101.99991861979</v>
      </c>
      <c r="R123" s="7" t="str">
        <f aca="false">IF(OR(AA123&lt;2,AB123&lt;2,AC123&lt;2),"LOW","")</f>
        <v/>
      </c>
      <c r="S123" s="6" t="n">
        <f aca="false">T123/2</f>
        <v>788</v>
      </c>
      <c r="T123" s="8" t="n">
        <f aca="false">ROUNDUP(L123/8,0)*8 + 8*Q123</f>
        <v>1576</v>
      </c>
      <c r="U123" s="7" t="n">
        <f aca="false">T123*2</f>
        <v>3152</v>
      </c>
      <c r="V123" s="6" t="n">
        <v>1</v>
      </c>
      <c r="W123" s="7" t="str">
        <f aca="false">IF(OR(AG123&gt;-2,AH123&gt;-2,AI123&gt;-2),"HIGH","")</f>
        <v/>
      </c>
      <c r="X123" s="6" t="n">
        <f aca="false">Y123/2</f>
        <v>776</v>
      </c>
      <c r="Y123" s="8" t="n">
        <f aca="false">ROUNDDOWN(O123/8,0)*8 + 8*V123</f>
        <v>1552</v>
      </c>
      <c r="Z123" s="7" t="n">
        <f aca="false">Y123*2</f>
        <v>3104</v>
      </c>
      <c r="AA123" s="2" t="n">
        <f aca="false">S123-E123</f>
        <v>12.3448893229166</v>
      </c>
      <c r="AB123" s="3" t="n">
        <f aca="false">T123-F123</f>
        <v>24.6897786458333</v>
      </c>
      <c r="AC123" s="3" t="n">
        <f aca="false">U123-G123</f>
        <v>49.3795572916665</v>
      </c>
      <c r="AD123" s="1" t="str">
        <f aca="false">DEC2HEX(S123,3)</f>
        <v>314</v>
      </c>
      <c r="AE123" s="1" t="str">
        <f aca="false">DEC2HEX(T123,3)</f>
        <v>628</v>
      </c>
      <c r="AF123" s="1" t="str">
        <f aca="false">DEC2HEX(U123,3)</f>
        <v>C50</v>
      </c>
      <c r="AG123" s="2" t="n">
        <f aca="false">X123-K123</f>
        <v>-11.2899373372395</v>
      </c>
      <c r="AH123" s="3" t="n">
        <f aca="false">Y123-L123</f>
        <v>-22.579874674479</v>
      </c>
      <c r="AI123" s="3" t="n">
        <f aca="false">Z123-M123</f>
        <v>-45.159749348958</v>
      </c>
      <c r="AJ123" s="21" t="str">
        <f aca="false">DEC2HEX(X123,3)</f>
        <v>308</v>
      </c>
      <c r="AK123" s="21" t="str">
        <f aca="false">DEC2HEX(Y123,3)</f>
        <v>610</v>
      </c>
      <c r="AL123" s="21" t="str">
        <f aca="false">DEC2HEX(Z123,3)</f>
        <v>C20</v>
      </c>
    </row>
    <row r="124" customFormat="false" ht="13.8" hidden="false" customHeight="false" outlineLevel="0" collapsed="false">
      <c r="A124" s="0" t="n">
        <v>123</v>
      </c>
      <c r="B124" s="1" t="str">
        <f aca="false">DEC2HEX(A124,2)</f>
        <v>7B</v>
      </c>
      <c r="C124" s="1" t="str">
        <f aca="false">DEC2HEX(T124/8,2)</f>
        <v>C7</v>
      </c>
      <c r="D124" s="1" t="str">
        <f aca="false">DEC2HEX(Y124/8,2)</f>
        <v>C4</v>
      </c>
      <c r="E124" s="2" t="n">
        <f aca="false">$A124/128*48828.125/60</f>
        <v>782.012939453125</v>
      </c>
      <c r="F124" s="3" t="n">
        <f aca="false">$E124*2</f>
        <v>1564.02587890625</v>
      </c>
      <c r="G124" s="3" t="n">
        <f aca="false">$E124*4</f>
        <v>3128.0517578125</v>
      </c>
      <c r="H124" s="4" t="str">
        <f aca="false">DEC2HEX(ROUNDUP(E124,0),3)</f>
        <v>30F</v>
      </c>
      <c r="I124" s="19" t="str">
        <f aca="false">DEC2HEX(ROUNDUP(F124,0),3)</f>
        <v>61D</v>
      </c>
      <c r="J124" s="19" t="str">
        <f aca="false">DEC2HEX(ROUNDUP(G124,0),3)</f>
        <v>C39</v>
      </c>
      <c r="K124" s="2" t="n">
        <f aca="false">E124*$K$1</f>
        <v>793.743133544922</v>
      </c>
      <c r="L124" s="3" t="n">
        <f aca="false">F124*$K$1</f>
        <v>1587.48626708984</v>
      </c>
      <c r="M124" s="3" t="n">
        <f aca="false">G124*$K$1</f>
        <v>3174.97253417969</v>
      </c>
      <c r="N124" s="2" t="n">
        <f aca="false">E124*$N$1</f>
        <v>781.856536865234</v>
      </c>
      <c r="O124" s="3" t="n">
        <f aca="false">F124*$N$1</f>
        <v>1563.71307373047</v>
      </c>
      <c r="P124" s="3" t="n">
        <f aca="false">G124*$N$1</f>
        <v>3127.42614746094</v>
      </c>
      <c r="R124" s="7" t="str">
        <f aca="false">IF(OR(AA124&lt;2,AB124&lt;2,AC124&lt;2),"LOW","")</f>
        <v/>
      </c>
      <c r="S124" s="6" t="n">
        <f aca="false">T124/2</f>
        <v>796</v>
      </c>
      <c r="T124" s="8" t="n">
        <f aca="false">ROUNDUP(L124/8,0)*8 + 8*Q124</f>
        <v>1592</v>
      </c>
      <c r="U124" s="7" t="n">
        <f aca="false">T124*2</f>
        <v>3184</v>
      </c>
      <c r="V124" s="6" t="n">
        <v>1</v>
      </c>
      <c r="W124" s="7" t="str">
        <f aca="false">IF(OR(AG124&gt;-2,AH124&gt;-2,AI124&gt;-2),"HIGH","")</f>
        <v/>
      </c>
      <c r="X124" s="6" t="n">
        <f aca="false">Y124/2</f>
        <v>784</v>
      </c>
      <c r="Y124" s="8" t="n">
        <f aca="false">ROUNDDOWN(O124/8,0)*8 + 8*V124</f>
        <v>1568</v>
      </c>
      <c r="Z124" s="7" t="n">
        <f aca="false">Y124*2</f>
        <v>3136</v>
      </c>
      <c r="AA124" s="2" t="n">
        <f aca="false">S124-E124</f>
        <v>13.987060546875</v>
      </c>
      <c r="AB124" s="3" t="n">
        <f aca="false">T124-F124</f>
        <v>27.97412109375</v>
      </c>
      <c r="AC124" s="3" t="n">
        <f aca="false">U124-G124</f>
        <v>55.9482421875</v>
      </c>
      <c r="AD124" s="1" t="str">
        <f aca="false">DEC2HEX(S124,3)</f>
        <v>31C</v>
      </c>
      <c r="AE124" s="1" t="str">
        <f aca="false">DEC2HEX(T124,3)</f>
        <v>638</v>
      </c>
      <c r="AF124" s="1" t="str">
        <f aca="false">DEC2HEX(U124,3)</f>
        <v>C70</v>
      </c>
      <c r="AG124" s="2" t="n">
        <f aca="false">X124-K124</f>
        <v>-9.74313354492176</v>
      </c>
      <c r="AH124" s="3" t="n">
        <f aca="false">Y124-L124</f>
        <v>-19.4862670898435</v>
      </c>
      <c r="AI124" s="3" t="n">
        <f aca="false">Z124-M124</f>
        <v>-38.972534179687</v>
      </c>
      <c r="AJ124" s="21" t="str">
        <f aca="false">DEC2HEX(X124,3)</f>
        <v>310</v>
      </c>
      <c r="AK124" s="21" t="str">
        <f aca="false">DEC2HEX(Y124,3)</f>
        <v>620</v>
      </c>
      <c r="AL124" s="21" t="str">
        <f aca="false">DEC2HEX(Z124,3)</f>
        <v>C40</v>
      </c>
    </row>
    <row r="125" customFormat="false" ht="13.8" hidden="false" customHeight="false" outlineLevel="0" collapsed="false">
      <c r="A125" s="0" t="n">
        <v>124</v>
      </c>
      <c r="B125" s="1" t="str">
        <f aca="false">DEC2HEX(A125,2)</f>
        <v>7C</v>
      </c>
      <c r="C125" s="1" t="str">
        <f aca="false">DEC2HEX(T125/8,2)</f>
        <v>C9</v>
      </c>
      <c r="D125" s="1" t="str">
        <f aca="false">DEC2HEX(Y125/8,2)</f>
        <v>C6</v>
      </c>
      <c r="E125" s="2" t="n">
        <f aca="false">$A125/128*48828.125/60</f>
        <v>788.370768229167</v>
      </c>
      <c r="F125" s="3" t="n">
        <f aca="false">$E125*2</f>
        <v>1576.74153645833</v>
      </c>
      <c r="G125" s="3" t="n">
        <f aca="false">$E125*4</f>
        <v>3153.48307291667</v>
      </c>
      <c r="H125" s="4" t="str">
        <f aca="false">DEC2HEX(ROUNDUP(E125,0),3)</f>
        <v>315</v>
      </c>
      <c r="I125" s="19" t="str">
        <f aca="false">DEC2HEX(ROUNDUP(F125,0),3)</f>
        <v>629</v>
      </c>
      <c r="J125" s="19" t="str">
        <f aca="false">DEC2HEX(ROUNDUP(G125,0),3)</f>
        <v>C52</v>
      </c>
      <c r="K125" s="2" t="n">
        <f aca="false">E125*$K$1</f>
        <v>800.196329752604</v>
      </c>
      <c r="L125" s="3" t="n">
        <f aca="false">F125*$K$1</f>
        <v>1600.39265950521</v>
      </c>
      <c r="M125" s="3" t="n">
        <f aca="false">G125*$K$1</f>
        <v>3200.78531901042</v>
      </c>
      <c r="N125" s="2" t="n">
        <f aca="false">E125*$N$1</f>
        <v>788.213094075521</v>
      </c>
      <c r="O125" s="3" t="n">
        <f aca="false">F125*$N$1</f>
        <v>1576.42618815104</v>
      </c>
      <c r="P125" s="3" t="n">
        <f aca="false">G125*$N$1</f>
        <v>3152.85237630208</v>
      </c>
      <c r="R125" s="7" t="str">
        <f aca="false">IF(OR(AA125&lt;2,AB125&lt;2,AC125&lt;2),"LOW","")</f>
        <v/>
      </c>
      <c r="S125" s="6" t="n">
        <f aca="false">T125/2</f>
        <v>804</v>
      </c>
      <c r="T125" s="8" t="n">
        <f aca="false">ROUNDUP(L125/8,0)*8 + 8*Q125</f>
        <v>1608</v>
      </c>
      <c r="U125" s="7" t="n">
        <f aca="false">T125*2</f>
        <v>3216</v>
      </c>
      <c r="V125" s="6" t="n">
        <v>1</v>
      </c>
      <c r="W125" s="7" t="str">
        <f aca="false">IF(OR(AG125&gt;-2,AH125&gt;-2,AI125&gt;-2),"HIGH","")</f>
        <v/>
      </c>
      <c r="X125" s="6" t="n">
        <f aca="false">Y125/2</f>
        <v>792</v>
      </c>
      <c r="Y125" s="8" t="n">
        <f aca="false">ROUNDDOWN(O125/8,0)*8 + 8*V125</f>
        <v>1584</v>
      </c>
      <c r="Z125" s="7" t="n">
        <f aca="false">Y125*2</f>
        <v>3168</v>
      </c>
      <c r="AA125" s="2" t="n">
        <f aca="false">S125-E125</f>
        <v>15.6292317708334</v>
      </c>
      <c r="AB125" s="3" t="n">
        <f aca="false">T125-F125</f>
        <v>31.2584635416667</v>
      </c>
      <c r="AC125" s="3" t="n">
        <f aca="false">U125-G125</f>
        <v>62.5169270833335</v>
      </c>
      <c r="AD125" s="1" t="str">
        <f aca="false">DEC2HEX(S125,3)</f>
        <v>324</v>
      </c>
      <c r="AE125" s="1" t="str">
        <f aca="false">DEC2HEX(T125,3)</f>
        <v>648</v>
      </c>
      <c r="AF125" s="1" t="str">
        <f aca="false">DEC2HEX(U125,3)</f>
        <v>C90</v>
      </c>
      <c r="AG125" s="2" t="n">
        <f aca="false">X125-K125</f>
        <v>-8.19632975260402</v>
      </c>
      <c r="AH125" s="3" t="n">
        <f aca="false">Y125-L125</f>
        <v>-16.392659505208</v>
      </c>
      <c r="AI125" s="3" t="n">
        <f aca="false">Z125-M125</f>
        <v>-32.7853190104161</v>
      </c>
      <c r="AJ125" s="21" t="str">
        <f aca="false">DEC2HEX(X125,3)</f>
        <v>318</v>
      </c>
      <c r="AK125" s="21" t="str">
        <f aca="false">DEC2HEX(Y125,3)</f>
        <v>630</v>
      </c>
      <c r="AL125" s="21" t="str">
        <f aca="false">DEC2HEX(Z125,3)</f>
        <v>C60</v>
      </c>
    </row>
    <row r="126" customFormat="false" ht="13.8" hidden="false" customHeight="false" outlineLevel="0" collapsed="false">
      <c r="A126" s="0" t="n">
        <v>125</v>
      </c>
      <c r="B126" s="1" t="str">
        <f aca="false">DEC2HEX(A126,2)</f>
        <v>7D</v>
      </c>
      <c r="C126" s="1" t="str">
        <f aca="false">DEC2HEX(T126/8,2)</f>
        <v>CA</v>
      </c>
      <c r="D126" s="1" t="str">
        <f aca="false">DEC2HEX(Y126/8,2)</f>
        <v>C7</v>
      </c>
      <c r="E126" s="2" t="n">
        <f aca="false">$A126/128*48828.125/60</f>
        <v>794.728597005208</v>
      </c>
      <c r="F126" s="3" t="n">
        <f aca="false">$E126*2</f>
        <v>1589.45719401042</v>
      </c>
      <c r="G126" s="3" t="n">
        <f aca="false">$E126*4</f>
        <v>3178.91438802083</v>
      </c>
      <c r="H126" s="4" t="str">
        <f aca="false">DEC2HEX(ROUNDUP(E126,0),3)</f>
        <v>31B</v>
      </c>
      <c r="I126" s="19" t="str">
        <f aca="false">DEC2HEX(ROUNDUP(F126,0),3)</f>
        <v>636</v>
      </c>
      <c r="J126" s="19" t="str">
        <f aca="false">DEC2HEX(ROUNDUP(G126,0),3)</f>
        <v>C6B</v>
      </c>
      <c r="K126" s="2" t="n">
        <f aca="false">E126*$K$1</f>
        <v>806.649525960286</v>
      </c>
      <c r="L126" s="3" t="n">
        <f aca="false">F126*$K$1</f>
        <v>1613.29905192057</v>
      </c>
      <c r="M126" s="3" t="n">
        <f aca="false">G126*$K$1</f>
        <v>3226.59810384115</v>
      </c>
      <c r="N126" s="2" t="n">
        <f aca="false">E126*$N$1</f>
        <v>794.569651285807</v>
      </c>
      <c r="O126" s="3" t="n">
        <f aca="false">F126*$N$1</f>
        <v>1589.13930257161</v>
      </c>
      <c r="P126" s="3" t="n">
        <f aca="false">G126*$N$1</f>
        <v>3178.27860514323</v>
      </c>
      <c r="R126" s="7" t="str">
        <f aca="false">IF(OR(AA126&lt;2,AB126&lt;2,AC126&lt;2),"LOW","")</f>
        <v/>
      </c>
      <c r="S126" s="6" t="n">
        <f aca="false">T126/2</f>
        <v>808</v>
      </c>
      <c r="T126" s="8" t="n">
        <f aca="false">ROUNDUP(L126/8,0)*8 + 8*Q126</f>
        <v>1616</v>
      </c>
      <c r="U126" s="7" t="n">
        <f aca="false">T126*2</f>
        <v>3232</v>
      </c>
      <c r="V126" s="6" t="n">
        <v>1</v>
      </c>
      <c r="W126" s="7" t="str">
        <f aca="false">IF(OR(AG126&gt;-2,AH126&gt;-2,AI126&gt;-2),"HIGH","")</f>
        <v/>
      </c>
      <c r="X126" s="6" t="n">
        <f aca="false">Y126/2</f>
        <v>796</v>
      </c>
      <c r="Y126" s="8" t="n">
        <f aca="false">ROUNDDOWN(O126/8,0)*8 + 8*V126</f>
        <v>1592</v>
      </c>
      <c r="Z126" s="7" t="n">
        <f aca="false">Y126*2</f>
        <v>3184</v>
      </c>
      <c r="AA126" s="2" t="n">
        <f aca="false">S126-E126</f>
        <v>13.2714029947916</v>
      </c>
      <c r="AB126" s="3" t="n">
        <f aca="false">T126-F126</f>
        <v>26.5428059895833</v>
      </c>
      <c r="AC126" s="3" t="n">
        <f aca="false">U126-G126</f>
        <v>53.0856119791665</v>
      </c>
      <c r="AD126" s="1" t="str">
        <f aca="false">DEC2HEX(S126,3)</f>
        <v>328</v>
      </c>
      <c r="AE126" s="1" t="str">
        <f aca="false">DEC2HEX(T126,3)</f>
        <v>650</v>
      </c>
      <c r="AF126" s="1" t="str">
        <f aca="false">DEC2HEX(U126,3)</f>
        <v>CA0</v>
      </c>
      <c r="AG126" s="2" t="n">
        <f aca="false">X126-K126</f>
        <v>-10.6495259602864</v>
      </c>
      <c r="AH126" s="3" t="n">
        <f aca="false">Y126-L126</f>
        <v>-21.2990519205728</v>
      </c>
      <c r="AI126" s="3" t="n">
        <f aca="false">Z126-M126</f>
        <v>-42.5981038411455</v>
      </c>
      <c r="AJ126" s="21" t="str">
        <f aca="false">DEC2HEX(X126,3)</f>
        <v>31C</v>
      </c>
      <c r="AK126" s="21" t="str">
        <f aca="false">DEC2HEX(Y126,3)</f>
        <v>638</v>
      </c>
      <c r="AL126" s="21" t="str">
        <f aca="false">DEC2HEX(Z126,3)</f>
        <v>C70</v>
      </c>
    </row>
    <row r="127" customFormat="false" ht="13.8" hidden="false" customHeight="false" outlineLevel="0" collapsed="false">
      <c r="A127" s="0" t="n">
        <v>126</v>
      </c>
      <c r="B127" s="1" t="str">
        <f aca="false">DEC2HEX(A127,2)</f>
        <v>7E</v>
      </c>
      <c r="C127" s="1" t="str">
        <f aca="false">DEC2HEX(T127/8,2)</f>
        <v>CC</v>
      </c>
      <c r="D127" s="1" t="str">
        <f aca="false">DEC2HEX(Y127/8,2)</f>
        <v>C9</v>
      </c>
      <c r="E127" s="2" t="n">
        <f aca="false">$A127/128*48828.125/60</f>
        <v>801.08642578125</v>
      </c>
      <c r="F127" s="3" t="n">
        <f aca="false">$E127*2</f>
        <v>1602.1728515625</v>
      </c>
      <c r="G127" s="3" t="n">
        <f aca="false">$E127*4</f>
        <v>3204.345703125</v>
      </c>
      <c r="H127" s="4" t="str">
        <f aca="false">DEC2HEX(ROUNDUP(E127,0),3)</f>
        <v>322</v>
      </c>
      <c r="I127" s="19" t="str">
        <f aca="false">DEC2HEX(ROUNDUP(F127,0),3)</f>
        <v>643</v>
      </c>
      <c r="J127" s="19" t="str">
        <f aca="false">DEC2HEX(ROUNDUP(G127,0),3)</f>
        <v>C85</v>
      </c>
      <c r="K127" s="2" t="n">
        <f aca="false">E127*$K$1</f>
        <v>813.102722167969</v>
      </c>
      <c r="L127" s="3" t="n">
        <f aca="false">F127*$K$1</f>
        <v>1626.20544433594</v>
      </c>
      <c r="M127" s="3" t="n">
        <f aca="false">G127*$K$1</f>
        <v>3252.41088867187</v>
      </c>
      <c r="N127" s="2" t="n">
        <f aca="false">E127*$N$1</f>
        <v>800.926208496094</v>
      </c>
      <c r="O127" s="3" t="n">
        <f aca="false">F127*$N$1</f>
        <v>1601.85241699219</v>
      </c>
      <c r="P127" s="3" t="n">
        <f aca="false">G127*$N$1</f>
        <v>3203.70483398437</v>
      </c>
      <c r="R127" s="7" t="str">
        <f aca="false">IF(OR(AA127&lt;2,AB127&lt;2,AC127&lt;2),"LOW","")</f>
        <v/>
      </c>
      <c r="S127" s="6" t="n">
        <f aca="false">T127/2</f>
        <v>816</v>
      </c>
      <c r="T127" s="8" t="n">
        <f aca="false">ROUNDUP(L127/8,0)*8 + 8*Q127</f>
        <v>1632</v>
      </c>
      <c r="U127" s="7" t="n">
        <f aca="false">T127*2</f>
        <v>3264</v>
      </c>
      <c r="V127" s="6" t="n">
        <v>1</v>
      </c>
      <c r="W127" s="7" t="str">
        <f aca="false">IF(OR(AG127&gt;-2,AH127&gt;-2,AI127&gt;-2),"HIGH","")</f>
        <v/>
      </c>
      <c r="X127" s="6" t="n">
        <f aca="false">Y127/2</f>
        <v>804</v>
      </c>
      <c r="Y127" s="8" t="n">
        <f aca="false">ROUNDDOWN(O127/8,0)*8 + 8*V127</f>
        <v>1608</v>
      </c>
      <c r="Z127" s="7" t="n">
        <f aca="false">Y127*2</f>
        <v>3216</v>
      </c>
      <c r="AA127" s="2" t="n">
        <f aca="false">S127-E127</f>
        <v>14.91357421875</v>
      </c>
      <c r="AB127" s="3" t="n">
        <f aca="false">T127-F127</f>
        <v>29.8271484375</v>
      </c>
      <c r="AC127" s="3" t="n">
        <f aca="false">U127-G127</f>
        <v>59.654296875</v>
      </c>
      <c r="AD127" s="1" t="str">
        <f aca="false">DEC2HEX(S127,3)</f>
        <v>330</v>
      </c>
      <c r="AE127" s="1" t="str">
        <f aca="false">DEC2HEX(T127,3)</f>
        <v>660</v>
      </c>
      <c r="AF127" s="1" t="str">
        <f aca="false">DEC2HEX(U127,3)</f>
        <v>CC0</v>
      </c>
      <c r="AG127" s="2" t="n">
        <f aca="false">X127-K127</f>
        <v>-9.10272216796864</v>
      </c>
      <c r="AH127" s="3" t="n">
        <f aca="false">Y127-L127</f>
        <v>-18.2054443359373</v>
      </c>
      <c r="AI127" s="3" t="n">
        <f aca="false">Z127-M127</f>
        <v>-36.4108886718745</v>
      </c>
      <c r="AJ127" s="21" t="str">
        <f aca="false">DEC2HEX(X127,3)</f>
        <v>324</v>
      </c>
      <c r="AK127" s="21" t="str">
        <f aca="false">DEC2HEX(Y127,3)</f>
        <v>648</v>
      </c>
      <c r="AL127" s="21" t="str">
        <f aca="false">DEC2HEX(Z127,3)</f>
        <v>C90</v>
      </c>
    </row>
    <row r="128" customFormat="false" ht="13.8" hidden="false" customHeight="false" outlineLevel="0" collapsed="false">
      <c r="A128" s="0" t="n">
        <v>127</v>
      </c>
      <c r="B128" s="1" t="str">
        <f aca="false">DEC2HEX(A128,2)</f>
        <v>7F</v>
      </c>
      <c r="C128" s="1" t="str">
        <f aca="false">DEC2HEX(T128/8,2)</f>
        <v>CD</v>
      </c>
      <c r="D128" s="1" t="str">
        <f aca="false">DEC2HEX(Y128/8,2)</f>
        <v>CA</v>
      </c>
      <c r="E128" s="2" t="n">
        <f aca="false">$A128/128*48828.125/60</f>
        <v>807.444254557292</v>
      </c>
      <c r="F128" s="3" t="n">
        <f aca="false">$E128*2</f>
        <v>1614.88850911458</v>
      </c>
      <c r="G128" s="3" t="n">
        <f aca="false">$E128*4</f>
        <v>3229.77701822917</v>
      </c>
      <c r="H128" s="4" t="str">
        <f aca="false">DEC2HEX(ROUNDUP(E128,0),3)</f>
        <v>328</v>
      </c>
      <c r="I128" s="19" t="str">
        <f aca="false">DEC2HEX(ROUNDUP(F128,0),3)</f>
        <v>64F</v>
      </c>
      <c r="J128" s="19" t="str">
        <f aca="false">DEC2HEX(ROUNDUP(G128,0),3)</f>
        <v>C9E</v>
      </c>
      <c r="K128" s="2" t="n">
        <f aca="false">E128*$K$1</f>
        <v>819.555918375651</v>
      </c>
      <c r="L128" s="3" t="n">
        <f aca="false">F128*$K$1</f>
        <v>1639.1118367513</v>
      </c>
      <c r="M128" s="3" t="n">
        <f aca="false">G128*$K$1</f>
        <v>3278.2236735026</v>
      </c>
      <c r="N128" s="2" t="n">
        <f aca="false">E128*$N$1</f>
        <v>807.28276570638</v>
      </c>
      <c r="O128" s="3" t="n">
        <f aca="false">F128*$N$1</f>
        <v>1614.56553141276</v>
      </c>
      <c r="P128" s="3" t="n">
        <f aca="false">G128*$N$1</f>
        <v>3229.13106282552</v>
      </c>
      <c r="R128" s="7" t="str">
        <f aca="false">IF(OR(AA128&lt;2,AB128&lt;2,AC128&lt;2),"LOW","")</f>
        <v/>
      </c>
      <c r="S128" s="6" t="n">
        <f aca="false">T128/2</f>
        <v>820</v>
      </c>
      <c r="T128" s="8" t="n">
        <f aca="false">ROUNDUP(L128/8,0)*8 + 8*Q128</f>
        <v>1640</v>
      </c>
      <c r="U128" s="7" t="n">
        <f aca="false">T128*2</f>
        <v>3280</v>
      </c>
      <c r="V128" s="6" t="n">
        <v>1</v>
      </c>
      <c r="W128" s="7" t="str">
        <f aca="false">IF(OR(AG128&gt;-2,AH128&gt;-2,AI128&gt;-2),"HIGH","")</f>
        <v/>
      </c>
      <c r="X128" s="6" t="n">
        <f aca="false">Y128/2</f>
        <v>808</v>
      </c>
      <c r="Y128" s="8" t="n">
        <f aca="false">ROUNDDOWN(O128/8,0)*8 + 8*V128</f>
        <v>1616</v>
      </c>
      <c r="Z128" s="7" t="n">
        <f aca="false">Y128*2</f>
        <v>3232</v>
      </c>
      <c r="AA128" s="2" t="n">
        <f aca="false">S128-E128</f>
        <v>12.5557454427084</v>
      </c>
      <c r="AB128" s="3" t="n">
        <f aca="false">T128-F128</f>
        <v>25.1114908854167</v>
      </c>
      <c r="AC128" s="3" t="n">
        <f aca="false">U128-G128</f>
        <v>50.2229817708335</v>
      </c>
      <c r="AD128" s="1" t="str">
        <f aca="false">DEC2HEX(S128,3)</f>
        <v>334</v>
      </c>
      <c r="AE128" s="1" t="str">
        <f aca="false">DEC2HEX(T128,3)</f>
        <v>668</v>
      </c>
      <c r="AF128" s="1" t="str">
        <f aca="false">DEC2HEX(U128,3)</f>
        <v>CD0</v>
      </c>
      <c r="AG128" s="2" t="n">
        <f aca="false">X128-K128</f>
        <v>-11.5559183756509</v>
      </c>
      <c r="AH128" s="3" t="n">
        <f aca="false">Y128-L128</f>
        <v>-23.1118367513018</v>
      </c>
      <c r="AI128" s="3" t="n">
        <f aca="false">Z128-M128</f>
        <v>-46.2236735026036</v>
      </c>
      <c r="AJ128" s="21" t="str">
        <f aca="false">DEC2HEX(X128,3)</f>
        <v>328</v>
      </c>
      <c r="AK128" s="21" t="str">
        <f aca="false">DEC2HEX(Y128,3)</f>
        <v>650</v>
      </c>
      <c r="AL128" s="21" t="str">
        <f aca="false">DEC2HEX(Z128,3)</f>
        <v>CA0</v>
      </c>
    </row>
    <row r="129" customFormat="false" ht="13.8" hidden="false" customHeight="false" outlineLevel="0" collapsed="false">
      <c r="A129" s="0" t="n">
        <v>128</v>
      </c>
      <c r="B129" s="1" t="str">
        <f aca="false">DEC2HEX(A129,2)</f>
        <v>80</v>
      </c>
      <c r="C129" s="1" t="str">
        <f aca="false">DEC2HEX(T129/8,2)</f>
        <v>CF</v>
      </c>
      <c r="D129" s="1" t="str">
        <f aca="false">DEC2HEX(Y129/8,2)</f>
        <v>CC</v>
      </c>
      <c r="E129" s="2" t="n">
        <f aca="false">$A129/128*48828.125/60</f>
        <v>813.802083333333</v>
      </c>
      <c r="F129" s="3" t="n">
        <f aca="false">$E129*2</f>
        <v>1627.60416666667</v>
      </c>
      <c r="G129" s="3" t="n">
        <f aca="false">$E129*4</f>
        <v>3255.20833333333</v>
      </c>
      <c r="H129" s="4" t="str">
        <f aca="false">DEC2HEX(ROUNDUP(E129,0),3)</f>
        <v>32E</v>
      </c>
      <c r="I129" s="19" t="str">
        <f aca="false">DEC2HEX(ROUNDUP(F129,0),3)</f>
        <v>65C</v>
      </c>
      <c r="J129" s="19" t="str">
        <f aca="false">DEC2HEX(ROUNDUP(G129,0),3)</f>
        <v>CB8</v>
      </c>
      <c r="K129" s="2" t="n">
        <f aca="false">E129*$K$1</f>
        <v>826.009114583333</v>
      </c>
      <c r="L129" s="3" t="n">
        <f aca="false">F129*$K$1</f>
        <v>1652.01822916667</v>
      </c>
      <c r="M129" s="3" t="n">
        <f aca="false">G129*$K$1</f>
        <v>3304.03645833333</v>
      </c>
      <c r="N129" s="2" t="n">
        <f aca="false">E129*$N$1</f>
        <v>813.639322916667</v>
      </c>
      <c r="O129" s="3" t="n">
        <f aca="false">F129*$N$1</f>
        <v>1627.27864583333</v>
      </c>
      <c r="P129" s="3" t="n">
        <f aca="false">G129*$N$1</f>
        <v>3254.55729166667</v>
      </c>
      <c r="R129" s="7" t="str">
        <f aca="false">IF(OR(AA129&lt;2,AB129&lt;2,AC129&lt;2),"LOW","")</f>
        <v/>
      </c>
      <c r="S129" s="6" t="n">
        <f aca="false">T129/2</f>
        <v>828</v>
      </c>
      <c r="T129" s="8" t="n">
        <f aca="false">ROUNDUP(L129/8,0)*8 + 8*Q129</f>
        <v>1656</v>
      </c>
      <c r="U129" s="7" t="n">
        <f aca="false">T129*2</f>
        <v>3312</v>
      </c>
      <c r="V129" s="6" t="n">
        <v>1</v>
      </c>
      <c r="W129" s="7" t="str">
        <f aca="false">IF(OR(AG129&gt;-2,AH129&gt;-2,AI129&gt;-2),"HIGH","")</f>
        <v/>
      </c>
      <c r="X129" s="6" t="n">
        <f aca="false">Y129/2</f>
        <v>816</v>
      </c>
      <c r="Y129" s="8" t="n">
        <f aca="false">ROUNDDOWN(O129/8,0)*8 + 8*V129</f>
        <v>1632</v>
      </c>
      <c r="Z129" s="7" t="n">
        <f aca="false">Y129*2</f>
        <v>3264</v>
      </c>
      <c r="AA129" s="2" t="n">
        <f aca="false">S129-E129</f>
        <v>14.1979166666666</v>
      </c>
      <c r="AB129" s="3" t="n">
        <f aca="false">T129-F129</f>
        <v>28.3958333333333</v>
      </c>
      <c r="AC129" s="3" t="n">
        <f aca="false">U129-G129</f>
        <v>56.7916666666665</v>
      </c>
      <c r="AD129" s="1" t="str">
        <f aca="false">DEC2HEX(S129,3)</f>
        <v>33C</v>
      </c>
      <c r="AE129" s="1" t="str">
        <f aca="false">DEC2HEX(T129,3)</f>
        <v>678</v>
      </c>
      <c r="AF129" s="1" t="str">
        <f aca="false">DEC2HEX(U129,3)</f>
        <v>CF0</v>
      </c>
      <c r="AG129" s="2" t="n">
        <f aca="false">X129-K129</f>
        <v>-10.0091145833333</v>
      </c>
      <c r="AH129" s="3" t="n">
        <f aca="false">Y129-L129</f>
        <v>-20.0182291666665</v>
      </c>
      <c r="AI129" s="3" t="n">
        <f aca="false">Z129-M129</f>
        <v>-40.036458333333</v>
      </c>
      <c r="AJ129" s="21" t="str">
        <f aca="false">DEC2HEX(X129,3)</f>
        <v>330</v>
      </c>
      <c r="AK129" s="21" t="str">
        <f aca="false">DEC2HEX(Y129,3)</f>
        <v>660</v>
      </c>
      <c r="AL129" s="21" t="str">
        <f aca="false">DEC2HEX(Z129,3)</f>
        <v>CC0</v>
      </c>
    </row>
  </sheetData>
  <mergeCells count="1">
    <mergeCell ref="AA1:A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2022-04-25T13:48:59Z</dcterms:created>
  <dc:creator>Barry Yost</dc:creator>
  <dc:description/>
  <dc:language>en-US</dc:language>
  <cp:lastModifiedBy/>
  <dcterms:modified xsi:type="dcterms:W3CDTF">2022-04-25T13:49:24Z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