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rcade-Blockade_MiSTer\docs\"/>
    </mc:Choice>
  </mc:AlternateContent>
  <xr:revisionPtr revIDLastSave="0" documentId="13_ncr:1_{BDEAA2D0-BE5C-4765-99C5-124344110581}" xr6:coauthVersionLast="47" xr6:coauthVersionMax="47" xr10:uidLastSave="{00000000-0000-0000-0000-000000000000}"/>
  <bookViews>
    <workbookView xWindow="28680" yWindow="-120" windowWidth="29040" windowHeight="17640" xr2:uid="{2689206F-860B-425A-BE78-CA48063DCFFF}"/>
  </bookViews>
  <sheets>
    <sheet name="Sheet1" sheetId="1" r:id="rId1"/>
  </sheets>
  <definedNames>
    <definedName name="CAPSCALE">Sheet1!$G$6</definedName>
    <definedName name="SYS_CLOCK">Sheet1!$G$18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I10" i="1"/>
  <c r="I11" i="1"/>
  <c r="I12" i="1" s="1"/>
  <c r="F11" i="1"/>
  <c r="J11" i="1" l="1"/>
  <c r="J12" i="1" s="1"/>
  <c r="P14" i="1"/>
  <c r="G18" i="1" l="1"/>
  <c r="D20" i="1"/>
  <c r="C20" i="1"/>
  <c r="C21" i="1" s="1"/>
  <c r="D12" i="1"/>
  <c r="D11" i="1"/>
  <c r="D10" i="1"/>
  <c r="D3" i="1"/>
  <c r="D2" i="1"/>
  <c r="F2" i="1"/>
  <c r="C7" i="1"/>
  <c r="D7" i="1" s="1"/>
  <c r="D13" i="1" l="1"/>
  <c r="D14" i="1" s="1"/>
  <c r="D15" i="1" s="1"/>
  <c r="E15" i="1" s="1"/>
  <c r="G15" i="1" s="1"/>
  <c r="D16" i="1"/>
  <c r="E16" i="1" s="1"/>
  <c r="G16" i="1" s="1"/>
  <c r="D17" i="1" l="1"/>
  <c r="D18" i="1" s="1"/>
  <c r="G19" i="1" s="1"/>
</calcChain>
</file>

<file path=xl/sharedStrings.xml><?xml version="1.0" encoding="utf-8"?>
<sst xmlns="http://schemas.openxmlformats.org/spreadsheetml/2006/main" count="16" uniqueCount="12">
  <si>
    <t>Magic</t>
  </si>
  <si>
    <t>C1</t>
  </si>
  <si>
    <t>C2</t>
  </si>
  <si>
    <t>T</t>
  </si>
  <si>
    <t>t1</t>
  </si>
  <si>
    <t>R1</t>
  </si>
  <si>
    <t>R2</t>
  </si>
  <si>
    <t>R1+R2</t>
  </si>
  <si>
    <t>M(R1+R2)</t>
  </si>
  <si>
    <t>t2</t>
  </si>
  <si>
    <t>t</t>
  </si>
  <si>
    <t>https://www.electronics-tutorials.ws/waveforms/555_oscillator.html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</si>
</sst>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8743-25EF-42B7-B16C-407C2EBD4CDC}">
  <dimension ref="B1:P21"/>
  <sheetViews>
    <sheetView tabSelected="1" workbookViewId="0">
      <selection activeCell="H10" sqref="H10"/>
    </sheetView>
  </sheetViews>
  <sheetFormatPr defaultRowHeight="15" x14ac:dyDescent="0.25"/>
  <cols>
    <col min="4" max="4" width="11" bestFit="1" customWidth="1"/>
    <col min="7" max="7" width="12" bestFit="1" customWidth="1"/>
  </cols>
  <sheetData>
    <row r="1" spans="2:16" x14ac:dyDescent="0.25">
      <c r="B1" t="s">
        <v>0</v>
      </c>
      <c r="C1">
        <v>0.69299999999999995</v>
      </c>
    </row>
    <row r="2" spans="2:16" x14ac:dyDescent="0.25">
      <c r="B2" t="s">
        <v>5</v>
      </c>
      <c r="C2">
        <v>4.7</v>
      </c>
      <c r="D2">
        <f>C2*1000</f>
        <v>4700</v>
      </c>
      <c r="F2">
        <f>C2+(2*C3)</f>
        <v>10.100000000000001</v>
      </c>
    </row>
    <row r="3" spans="2:16" x14ac:dyDescent="0.25">
      <c r="B3" t="s">
        <v>6</v>
      </c>
      <c r="C3">
        <v>2.7</v>
      </c>
      <c r="D3">
        <f>C3*1000</f>
        <v>2700</v>
      </c>
    </row>
    <row r="4" spans="2:16" x14ac:dyDescent="0.25">
      <c r="B4" t="s">
        <v>1</v>
      </c>
      <c r="C4">
        <v>0.01</v>
      </c>
    </row>
    <row r="5" spans="2:16" x14ac:dyDescent="0.25">
      <c r="B5" t="s">
        <v>2</v>
      </c>
      <c r="C5">
        <v>0.05</v>
      </c>
      <c r="J5" t="s">
        <v>11</v>
      </c>
    </row>
    <row r="6" spans="2:16" x14ac:dyDescent="0.25">
      <c r="G6" s="1">
        <v>9.9999999999999995E-7</v>
      </c>
    </row>
    <row r="7" spans="2:16" x14ac:dyDescent="0.25">
      <c r="B7" t="s">
        <v>3</v>
      </c>
      <c r="C7">
        <f>C1*(C2+(C3*2))*C4</f>
        <v>6.9993000000000014E-2</v>
      </c>
      <c r="D7">
        <f>1/C7</f>
        <v>14.287143000014284</v>
      </c>
    </row>
    <row r="9" spans="2:16" x14ac:dyDescent="0.25">
      <c r="B9" t="s">
        <v>0</v>
      </c>
      <c r="C9">
        <v>0.69299999999999995</v>
      </c>
      <c r="E9" s="1"/>
    </row>
    <row r="10" spans="2:16" x14ac:dyDescent="0.25">
      <c r="B10" t="s">
        <v>5</v>
      </c>
      <c r="C10">
        <v>4.7</v>
      </c>
      <c r="D10">
        <f>C10*1000</f>
        <v>4700</v>
      </c>
      <c r="H10">
        <v>93681.5</v>
      </c>
      <c r="I10">
        <f>SYS_CLOCK/H10</f>
        <v>221.92215111841719</v>
      </c>
      <c r="J10">
        <f>SYS_CLOCK/H10/2</f>
        <v>110.9610755592086</v>
      </c>
    </row>
    <row r="11" spans="2:16" x14ac:dyDescent="0.25">
      <c r="B11" t="s">
        <v>6</v>
      </c>
      <c r="C11">
        <v>2.7</v>
      </c>
      <c r="D11">
        <f>C11*1000</f>
        <v>2700</v>
      </c>
      <c r="F11">
        <f>D10+D11</f>
        <v>7400</v>
      </c>
      <c r="I11">
        <f>I10/F11*D10</f>
        <v>140.95055544007579</v>
      </c>
      <c r="J11">
        <f>J10/F11*D10</f>
        <v>70.475277720037894</v>
      </c>
    </row>
    <row r="12" spans="2:16" x14ac:dyDescent="0.25">
      <c r="B12" t="s">
        <v>1</v>
      </c>
      <c r="C12">
        <v>1.5200000000000001E-3</v>
      </c>
      <c r="D12">
        <f>C12*CAPSCALE</f>
        <v>1.5199999999999999E-9</v>
      </c>
      <c r="I12">
        <f>I11/F11*D11</f>
        <v>51.427905363270895</v>
      </c>
      <c r="J12">
        <f>J11/F11*D11</f>
        <v>25.713952681635448</v>
      </c>
    </row>
    <row r="13" spans="2:16" x14ac:dyDescent="0.25">
      <c r="B13" t="s">
        <v>7</v>
      </c>
      <c r="D13">
        <f>D10+D11</f>
        <v>7400</v>
      </c>
    </row>
    <row r="14" spans="2:16" x14ac:dyDescent="0.25">
      <c r="B14" t="s">
        <v>8</v>
      </c>
      <c r="D14">
        <f>D13*C9</f>
        <v>5128.2</v>
      </c>
      <c r="P14">
        <f>3.3*2.4</f>
        <v>7.919999999999999</v>
      </c>
    </row>
    <row r="15" spans="2:16" x14ac:dyDescent="0.25">
      <c r="B15" t="s">
        <v>4</v>
      </c>
      <c r="D15">
        <f>D14*D12</f>
        <v>7.7948639999999987E-6</v>
      </c>
      <c r="E15">
        <f>1/D15</f>
        <v>128289.60197381252</v>
      </c>
      <c r="G15" s="2">
        <f>G18/E15</f>
        <v>162.05522255999998</v>
      </c>
    </row>
    <row r="16" spans="2:16" x14ac:dyDescent="0.25">
      <c r="B16" t="s">
        <v>9</v>
      </c>
      <c r="D16">
        <f>C9*D11*D12</f>
        <v>2.8440719999999997E-6</v>
      </c>
      <c r="E16">
        <f>1/D16</f>
        <v>351608.53874304169</v>
      </c>
      <c r="G16" s="2">
        <f>G18/E16</f>
        <v>59.128256879999995</v>
      </c>
    </row>
    <row r="17" spans="2:9" x14ac:dyDescent="0.25">
      <c r="B17" t="s">
        <v>10</v>
      </c>
      <c r="D17">
        <f>D15+D16</f>
        <v>1.0638935999999999E-5</v>
      </c>
    </row>
    <row r="18" spans="2:9" x14ac:dyDescent="0.25">
      <c r="D18">
        <f>1/D17</f>
        <v>93994.361842199258</v>
      </c>
      <c r="G18">
        <f>I18*1000000</f>
        <v>20790000</v>
      </c>
      <c r="I18">
        <v>20.79</v>
      </c>
    </row>
    <row r="19" spans="2:9" x14ac:dyDescent="0.25">
      <c r="G19">
        <f>G18/D18</f>
        <v>221.18347944000001</v>
      </c>
    </row>
    <row r="20" spans="2:9" x14ac:dyDescent="0.25">
      <c r="C20">
        <f>(C10+C11)</f>
        <v>7.4</v>
      </c>
      <c r="D20">
        <f>(C10+(2*C11))</f>
        <v>10.100000000000001</v>
      </c>
    </row>
    <row r="21" spans="2:9" x14ac:dyDescent="0.25">
      <c r="C21">
        <f>C20/D20</f>
        <v>0.73267326732673266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CAPSCALE</vt:lpstr>
      <vt:lpstr>SYS_CLOCK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2022-01-28T20:28:58Z</dcterms:created>
  <dcterms:modified xsi:type="dcterms:W3CDTF">2022-02-13T16:16:50Z</dcterms:modified>
</cp:coreProperties>
</file>