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0052" windowHeight="8448"/>
  </bookViews>
  <sheets>
    <sheet name="Results" sheetId="1" r:id="rId1"/>
  </sheets>
  <calcPr calcId="124519"/>
</workbook>
</file>

<file path=xl/calcChain.xml><?xml version="1.0" encoding="utf-8"?>
<calcChain xmlns="http://schemas.openxmlformats.org/spreadsheetml/2006/main">
  <c r="E63" i="1"/>
  <c r="H61"/>
  <c r="H62"/>
  <c r="H63"/>
  <c r="E62"/>
  <c r="H53"/>
  <c r="H54"/>
  <c r="H55"/>
  <c r="H56"/>
  <c r="H57"/>
  <c r="H58"/>
  <c r="H59"/>
  <c r="H60"/>
  <c r="H52"/>
  <c r="E61"/>
  <c r="E53"/>
  <c r="E54"/>
  <c r="E55"/>
  <c r="E56"/>
  <c r="E57"/>
  <c r="E58"/>
  <c r="E59"/>
  <c r="E60"/>
  <c r="E52"/>
  <c r="E8"/>
  <c r="E9"/>
  <c r="E10"/>
  <c r="E11"/>
  <c r="E12"/>
  <c r="E13"/>
  <c r="E14"/>
  <c r="E15"/>
  <c r="E16"/>
  <c r="E17"/>
  <c r="E18"/>
  <c r="E7"/>
  <c r="E25"/>
  <c r="E26"/>
  <c r="E27"/>
  <c r="E28"/>
  <c r="E29"/>
  <c r="E30"/>
  <c r="E31"/>
  <c r="E24"/>
  <c r="H30"/>
  <c r="H31"/>
  <c r="H28"/>
  <c r="H29"/>
  <c r="H25"/>
  <c r="H26"/>
  <c r="H27"/>
  <c r="H24"/>
  <c r="H8"/>
  <c r="H9"/>
  <c r="H10"/>
  <c r="H11"/>
  <c r="H12"/>
  <c r="H13"/>
  <c r="H14"/>
  <c r="H15"/>
  <c r="H16"/>
  <c r="H17"/>
  <c r="H18"/>
  <c r="H7"/>
  <c r="B13"/>
  <c r="B14" s="1"/>
  <c r="B15" s="1"/>
  <c r="H19" l="1"/>
  <c r="H32"/>
</calcChain>
</file>

<file path=xl/sharedStrings.xml><?xml version="1.0" encoding="utf-8"?>
<sst xmlns="http://schemas.openxmlformats.org/spreadsheetml/2006/main" count="48" uniqueCount="18">
  <si>
    <t>L</t>
  </si>
  <si>
    <t>M</t>
  </si>
  <si>
    <t>N</t>
  </si>
  <si>
    <t>Elapsed Time</t>
  </si>
  <si>
    <t>Control</t>
  </si>
  <si>
    <t>OpenMP</t>
  </si>
  <si>
    <t>FLOPS</t>
  </si>
  <si>
    <t>Faster</t>
  </si>
  <si>
    <t>Average</t>
  </si>
  <si>
    <t>Tasks</t>
  </si>
  <si>
    <t>Total Internal Operations</t>
  </si>
  <si>
    <t>Total Inter</t>
  </si>
  <si>
    <t>Elapsed Time in seconds</t>
  </si>
  <si>
    <t>RUN 1</t>
  </si>
  <si>
    <t>RUN 2</t>
  </si>
  <si>
    <t>Results from Testing Matmul Function</t>
  </si>
  <si>
    <t>With condition (n&gt;2000)</t>
  </si>
  <si>
    <t>…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</si>
</sst>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Performance Tests</a:t>
            </a:r>
          </a:p>
          <a:p>
            <a:pPr>
              <a:defRPr/>
            </a:pPr>
            <a:r>
              <a:rPr lang="en-US"/>
              <a:t>OpenMP on Matmul Function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Control Run1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Results!$B$7:$B$18</c:f>
              <c:numCache>
                <c:formatCode>General</c:formatCode>
                <c:ptCount val="12"/>
                <c:pt idx="0">
                  <c:v>4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2400</c:v>
                </c:pt>
                <c:pt idx="9">
                  <c:v>4000</c:v>
                </c:pt>
                <c:pt idx="10">
                  <c:v>8000</c:v>
                </c:pt>
                <c:pt idx="11">
                  <c:v>16000</c:v>
                </c:pt>
              </c:numCache>
            </c:numRef>
          </c:xVal>
          <c:yVal>
            <c:numRef>
              <c:f>Results!$F$7:$F$18</c:f>
              <c:numCache>
                <c:formatCode>General</c:formatCode>
                <c:ptCount val="12"/>
                <c:pt idx="0">
                  <c:v>4.0070000000000001E-3</c:v>
                </c:pt>
                <c:pt idx="1">
                  <c:v>8.9743000000000003E-2</c:v>
                </c:pt>
                <c:pt idx="2">
                  <c:v>0.18054899999999999</c:v>
                </c:pt>
                <c:pt idx="3">
                  <c:v>0.346082</c:v>
                </c:pt>
                <c:pt idx="4">
                  <c:v>0.69698099999999996</c:v>
                </c:pt>
                <c:pt idx="5">
                  <c:v>1.03929</c:v>
                </c:pt>
                <c:pt idx="6">
                  <c:v>1.4333400000000001</c:v>
                </c:pt>
                <c:pt idx="7">
                  <c:v>1.7379599999999999</c:v>
                </c:pt>
                <c:pt idx="8">
                  <c:v>2.0672700000000002</c:v>
                </c:pt>
                <c:pt idx="9">
                  <c:v>3.5554999999999999</c:v>
                </c:pt>
                <c:pt idx="10">
                  <c:v>6.8935399999999998</c:v>
                </c:pt>
                <c:pt idx="11">
                  <c:v>14.087400000000001</c:v>
                </c:pt>
              </c:numCache>
            </c:numRef>
          </c:yVal>
        </c:ser>
        <c:ser>
          <c:idx val="1"/>
          <c:order val="1"/>
          <c:tx>
            <c:v>OpenMP Run1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Results!$B$7:$B$18</c:f>
              <c:numCache>
                <c:formatCode>General</c:formatCode>
                <c:ptCount val="12"/>
                <c:pt idx="0">
                  <c:v>4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2400</c:v>
                </c:pt>
                <c:pt idx="9">
                  <c:v>4000</c:v>
                </c:pt>
                <c:pt idx="10">
                  <c:v>8000</c:v>
                </c:pt>
                <c:pt idx="11">
                  <c:v>16000</c:v>
                </c:pt>
              </c:numCache>
            </c:numRef>
          </c:xVal>
          <c:yVal>
            <c:numRef>
              <c:f>Results!$G$7:$G$18</c:f>
              <c:numCache>
                <c:formatCode>General</c:formatCode>
                <c:ptCount val="12"/>
                <c:pt idx="0">
                  <c:v>2.9729999999999999E-3</c:v>
                </c:pt>
                <c:pt idx="1">
                  <c:v>2.6099000000000001E-2</c:v>
                </c:pt>
                <c:pt idx="2">
                  <c:v>5.2163000000000001E-2</c:v>
                </c:pt>
                <c:pt idx="3">
                  <c:v>9.8289000000000001E-2</c:v>
                </c:pt>
                <c:pt idx="4">
                  <c:v>0.217086</c:v>
                </c:pt>
                <c:pt idx="5">
                  <c:v>0.29933700000000002</c:v>
                </c:pt>
                <c:pt idx="6">
                  <c:v>0.38950899999999999</c:v>
                </c:pt>
                <c:pt idx="7">
                  <c:v>0.48427799999999999</c:v>
                </c:pt>
                <c:pt idx="8">
                  <c:v>0.58806599999999998</c:v>
                </c:pt>
                <c:pt idx="9">
                  <c:v>0.97663199999999994</c:v>
                </c:pt>
                <c:pt idx="10">
                  <c:v>1.9772400000000001</c:v>
                </c:pt>
                <c:pt idx="11">
                  <c:v>3.9184299999999999</c:v>
                </c:pt>
              </c:numCache>
            </c:numRef>
          </c:yVal>
        </c:ser>
        <c:ser>
          <c:idx val="2"/>
          <c:order val="2"/>
          <c:tx>
            <c:v>Control Run2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Results!$B$24:$B$31</c:f>
              <c:numCache>
                <c:formatCode>General</c:formatCode>
                <c:ptCount val="8"/>
                <c:pt idx="0">
                  <c:v>4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Results!$F$24:$F$31</c:f>
              <c:numCache>
                <c:formatCode>General</c:formatCode>
                <c:ptCount val="8"/>
                <c:pt idx="0">
                  <c:v>8.5500000000000003E-3</c:v>
                </c:pt>
                <c:pt idx="1">
                  <c:v>0.19000300000000001</c:v>
                </c:pt>
                <c:pt idx="2">
                  <c:v>0.38602599999999998</c:v>
                </c:pt>
                <c:pt idx="3">
                  <c:v>0.76656599999999997</c:v>
                </c:pt>
                <c:pt idx="4">
                  <c:v>1.5271399999999999</c:v>
                </c:pt>
                <c:pt idx="5">
                  <c:v>3.04522</c:v>
                </c:pt>
                <c:pt idx="6">
                  <c:v>15.239000000000001</c:v>
                </c:pt>
                <c:pt idx="7">
                  <c:v>31.243300000000001</c:v>
                </c:pt>
              </c:numCache>
            </c:numRef>
          </c:yVal>
        </c:ser>
        <c:ser>
          <c:idx val="3"/>
          <c:order val="3"/>
          <c:tx>
            <c:v>OpenMP Run2</c:v>
          </c:tx>
          <c:spPr>
            <a:ln w="28575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Results!$B$24:$B$31</c:f>
              <c:numCache>
                <c:formatCode>General</c:formatCode>
                <c:ptCount val="8"/>
                <c:pt idx="0">
                  <c:v>4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Results!$G$24:$G$31</c:f>
              <c:numCache>
                <c:formatCode>General</c:formatCode>
                <c:ptCount val="8"/>
                <c:pt idx="0">
                  <c:v>5.0400000000000002E-3</c:v>
                </c:pt>
                <c:pt idx="1">
                  <c:v>4.7659E-2</c:v>
                </c:pt>
                <c:pt idx="2">
                  <c:v>9.1242000000000004E-2</c:v>
                </c:pt>
                <c:pt idx="3">
                  <c:v>0.17951</c:v>
                </c:pt>
                <c:pt idx="4">
                  <c:v>0.35143600000000003</c:v>
                </c:pt>
                <c:pt idx="5">
                  <c:v>0.69688399999999995</c:v>
                </c:pt>
                <c:pt idx="6">
                  <c:v>3.6054599999999999</c:v>
                </c:pt>
                <c:pt idx="7">
                  <c:v>6.9534900000000004</c:v>
                </c:pt>
              </c:numCache>
            </c:numRef>
          </c:yVal>
        </c:ser>
        <c:axId val="163700736"/>
        <c:axId val="163702656"/>
      </c:scatterChart>
      <c:valAx>
        <c:axId val="16370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Tasks or Rows in Matrix 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3702656"/>
        <c:crosses val="autoZero"/>
        <c:crossBetween val="midCat"/>
      </c:valAx>
      <c:valAx>
        <c:axId val="163702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16370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OpenMP on Matmul Function </a:t>
            </a:r>
          </a:p>
          <a:p>
            <a:pPr>
              <a:defRPr/>
            </a:pPr>
            <a:r>
              <a:rPr lang="en-US"/>
              <a:t>Runtime as a Function of Internal Problem Size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Control</c:v>
          </c:tx>
          <c:spPr>
            <a:ln w="28575">
              <a:noFill/>
            </a:ln>
          </c:spPr>
          <c:marker>
            <c:symbol val="plus"/>
            <c:size val="5"/>
          </c:marker>
          <c:trendline>
            <c:spPr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  <c:trendlineType val="linear"/>
          </c:trendline>
          <c:xVal>
            <c:numRef>
              <c:f>Results!$C$52:$C$63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8000</c:v>
                </c:pt>
                <c:pt idx="10">
                  <c:v>16000</c:v>
                </c:pt>
                <c:pt idx="11">
                  <c:v>160000</c:v>
                </c:pt>
              </c:numCache>
            </c:numRef>
          </c:xVal>
          <c:yVal>
            <c:numRef>
              <c:f>Results!$F$52:$F$63</c:f>
              <c:numCache>
                <c:formatCode>General</c:formatCode>
                <c:ptCount val="12"/>
                <c:pt idx="0">
                  <c:v>5.2899999999999996E-4</c:v>
                </c:pt>
                <c:pt idx="1">
                  <c:v>1.0020000000000001E-3</c:v>
                </c:pt>
                <c:pt idx="2">
                  <c:v>2.5079999999999998E-3</c:v>
                </c:pt>
                <c:pt idx="3">
                  <c:v>5.0150000000000004E-3</c:v>
                </c:pt>
                <c:pt idx="4">
                  <c:v>1.2031999999999999E-2</c:v>
                </c:pt>
                <c:pt idx="5">
                  <c:v>1.9037999999999999E-2</c:v>
                </c:pt>
                <c:pt idx="6">
                  <c:v>3.8101000000000003E-2</c:v>
                </c:pt>
                <c:pt idx="7">
                  <c:v>8.2248000000000002E-2</c:v>
                </c:pt>
                <c:pt idx="8">
                  <c:v>0.18301100000000001</c:v>
                </c:pt>
                <c:pt idx="9">
                  <c:v>1.1497900000000001</c:v>
                </c:pt>
                <c:pt idx="10">
                  <c:v>2.5090599999999998</c:v>
                </c:pt>
                <c:pt idx="11">
                  <c:v>64.150899999999993</c:v>
                </c:pt>
              </c:numCache>
            </c:numRef>
          </c:yVal>
        </c:ser>
        <c:ser>
          <c:idx val="1"/>
          <c:order val="1"/>
          <c:tx>
            <c:v>OpenMP</c:v>
          </c:tx>
          <c:spPr>
            <a:ln w="28575">
              <a:noFill/>
            </a:ln>
          </c:spPr>
          <c:marker>
            <c:symbol val="star"/>
            <c:size val="7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Results!$C$52:$C$63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1600</c:v>
                </c:pt>
                <c:pt idx="9">
                  <c:v>8000</c:v>
                </c:pt>
                <c:pt idx="10">
                  <c:v>16000</c:v>
                </c:pt>
                <c:pt idx="11">
                  <c:v>160000</c:v>
                </c:pt>
              </c:numCache>
            </c:numRef>
          </c:xVal>
          <c:yVal>
            <c:numRef>
              <c:f>Results!$G$52:$G$63</c:f>
              <c:numCache>
                <c:formatCode>General</c:formatCode>
                <c:ptCount val="12"/>
                <c:pt idx="0">
                  <c:v>1.503E-3</c:v>
                </c:pt>
                <c:pt idx="1">
                  <c:v>2.0049999999999998E-3</c:v>
                </c:pt>
                <c:pt idx="2">
                  <c:v>2.0349999999999999E-3</c:v>
                </c:pt>
                <c:pt idx="3">
                  <c:v>2.5049999999999998E-3</c:v>
                </c:pt>
                <c:pt idx="4">
                  <c:v>5.5420000000000001E-3</c:v>
                </c:pt>
                <c:pt idx="5">
                  <c:v>7.0439999999999999E-3</c:v>
                </c:pt>
                <c:pt idx="6">
                  <c:v>1.3572000000000001E-2</c:v>
                </c:pt>
                <c:pt idx="7">
                  <c:v>2.1557E-2</c:v>
                </c:pt>
                <c:pt idx="8">
                  <c:v>4.6622999999999998E-2</c:v>
                </c:pt>
                <c:pt idx="9">
                  <c:v>0.239618</c:v>
                </c:pt>
                <c:pt idx="10">
                  <c:v>0.56650699999999998</c:v>
                </c:pt>
                <c:pt idx="11">
                  <c:v>12.6251</c:v>
                </c:pt>
              </c:numCache>
            </c:numRef>
          </c:yVal>
        </c:ser>
        <c:axId val="163550336"/>
        <c:axId val="163552256"/>
      </c:scatterChart>
      <c:valAx>
        <c:axId val="16355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Size, Number of Reduction Operations, M</a:t>
                </a:r>
              </a:p>
            </c:rich>
          </c:tx>
          <c:layout/>
        </c:title>
        <c:numFmt formatCode="General" sourceLinked="1"/>
        <c:tickLblPos val="nextTo"/>
        <c:crossAx val="163552256"/>
        <c:crosses val="autoZero"/>
        <c:crossBetween val="midCat"/>
      </c:valAx>
      <c:valAx>
        <c:axId val="16355225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1635503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129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Results!$E$52:$E$63</c:f>
              <c:numCache>
                <c:formatCode>General</c:formatCode>
                <c:ptCount val="12"/>
                <c:pt idx="0">
                  <c:v>400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80000</c:v>
                </c:pt>
                <c:pt idx="8">
                  <c:v>160000</c:v>
                </c:pt>
                <c:pt idx="9">
                  <c:v>800000</c:v>
                </c:pt>
                <c:pt idx="10">
                  <c:v>1600000</c:v>
                </c:pt>
                <c:pt idx="11">
                  <c:v>16000000</c:v>
                </c:pt>
              </c:numCache>
            </c:numRef>
          </c:xVal>
          <c:yVal>
            <c:numRef>
              <c:f>Results!$H$52:$H$63</c:f>
              <c:numCache>
                <c:formatCode>General</c:formatCode>
                <c:ptCount val="12"/>
                <c:pt idx="0">
                  <c:v>0.35196274118429804</c:v>
                </c:pt>
                <c:pt idx="1">
                  <c:v>0.49975062344139659</c:v>
                </c:pt>
                <c:pt idx="2">
                  <c:v>1.2324324324324325</c:v>
                </c:pt>
                <c:pt idx="3">
                  <c:v>2.0019960079840322</c:v>
                </c:pt>
                <c:pt idx="4">
                  <c:v>2.1710573800072175</c:v>
                </c:pt>
                <c:pt idx="5">
                  <c:v>2.7027257240204428</c:v>
                </c:pt>
                <c:pt idx="6">
                  <c:v>2.8073239021514884</c:v>
                </c:pt>
                <c:pt idx="7">
                  <c:v>3.8153731966414623</c:v>
                </c:pt>
                <c:pt idx="8">
                  <c:v>3.9253372798833199</c:v>
                </c:pt>
                <c:pt idx="9">
                  <c:v>4.7984291664232241</c:v>
                </c:pt>
                <c:pt idx="10">
                  <c:v>4.4290008773060174</c:v>
                </c:pt>
                <c:pt idx="11">
                  <c:v>5.0812191586601285</c:v>
                </c:pt>
              </c:numCache>
            </c:numRef>
          </c:yVal>
        </c:ser>
        <c:axId val="164053376"/>
        <c:axId val="164055296"/>
      </c:scatterChart>
      <c:valAx>
        <c:axId val="1640533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(M * N)</a:t>
                </a:r>
              </a:p>
            </c:rich>
          </c:tx>
          <c:layout/>
        </c:title>
        <c:numFmt formatCode="General" sourceLinked="1"/>
        <c:tickLblPos val="nextTo"/>
        <c:crossAx val="164055296"/>
        <c:crosses val="autoZero"/>
        <c:crossBetween val="midCat"/>
      </c:valAx>
      <c:valAx>
        <c:axId val="164055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(Original/OpenMP)</a:t>
                </a:r>
              </a:p>
            </c:rich>
          </c:tx>
          <c:layout/>
        </c:title>
        <c:numFmt formatCode="General" sourceLinked="1"/>
        <c:tickLblPos val="nextTo"/>
        <c:crossAx val="1640533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7</xdr:row>
      <xdr:rowOff>137160</xdr:rowOff>
    </xdr:from>
    <xdr:to>
      <xdr:col>20</xdr:col>
      <xdr:colOff>205740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510540</xdr:colOff>
      <xdr:row>33</xdr:row>
      <xdr:rowOff>106680</xdr:rowOff>
    </xdr:from>
    <xdr:to>
      <xdr:col>20</xdr:col>
      <xdr:colOff>358140</xdr:colOff>
      <xdr:row>48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33</xdr:row>
      <xdr:rowOff>83820</xdr:rowOff>
    </xdr:from>
    <xdr:to>
      <xdr:col>10</xdr:col>
      <xdr:colOff>320040</xdr:colOff>
      <xdr:row>48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3"/>
  <sheetViews>
    <sheetView tabSelected="1" workbookViewId="0">
      <selection activeCell="P56" sqref="P56"/>
    </sheetView>
  </sheetViews>
  <sheetFormatPr defaultRowHeight="14.4"/>
  <cols>
    <col min="6" max="6" width="11.109375" customWidth="1"/>
  </cols>
  <sheetData>
    <row r="2" spans="2:10" ht="21">
      <c r="B2" s="3" t="s">
        <v>15</v>
      </c>
    </row>
    <row r="4" spans="2:10">
      <c r="B4" s="2" t="s">
        <v>13</v>
      </c>
      <c r="C4" s="2"/>
      <c r="D4" s="2"/>
      <c r="E4" s="2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 t="s">
        <v>3</v>
      </c>
      <c r="G5" s="2"/>
      <c r="H5" s="2"/>
      <c r="I5" s="2" t="s">
        <v>6</v>
      </c>
      <c r="J5" s="2"/>
    </row>
    <row r="6" spans="2:10">
      <c r="B6" s="2" t="s">
        <v>0</v>
      </c>
      <c r="C6" s="2" t="s">
        <v>1</v>
      </c>
      <c r="D6" s="2" t="s">
        <v>2</v>
      </c>
      <c r="E6" s="2" t="s">
        <v>11</v>
      </c>
      <c r="F6" s="2" t="s">
        <v>4</v>
      </c>
      <c r="G6" s="2" t="s">
        <v>5</v>
      </c>
      <c r="H6" s="2" t="s">
        <v>7</v>
      </c>
      <c r="I6" s="2" t="s">
        <v>4</v>
      </c>
      <c r="J6" s="2" t="s">
        <v>5</v>
      </c>
    </row>
    <row r="7" spans="2:10">
      <c r="B7">
        <v>4</v>
      </c>
      <c r="C7">
        <v>400</v>
      </c>
      <c r="D7">
        <v>400</v>
      </c>
      <c r="E7">
        <f>C7*D7</f>
        <v>160000</v>
      </c>
      <c r="F7">
        <v>4.0070000000000001E-3</v>
      </c>
      <c r="G7">
        <v>2.9729999999999999E-3</v>
      </c>
      <c r="H7">
        <f>F7/G7</f>
        <v>1.3477968382105618</v>
      </c>
      <c r="I7" s="1">
        <v>319441000</v>
      </c>
      <c r="J7" s="1">
        <v>430542000</v>
      </c>
    </row>
    <row r="8" spans="2:10">
      <c r="B8">
        <v>100</v>
      </c>
      <c r="C8">
        <v>400</v>
      </c>
      <c r="D8">
        <v>400</v>
      </c>
      <c r="E8">
        <f t="shared" ref="E8:E18" si="0">C8*D8</f>
        <v>160000</v>
      </c>
      <c r="F8">
        <v>8.9743000000000003E-2</v>
      </c>
      <c r="G8">
        <v>2.6099000000000001E-2</v>
      </c>
      <c r="H8">
        <f t="shared" ref="H8:H18" si="1">F8/G8</f>
        <v>3.4385608644009351</v>
      </c>
      <c r="I8" s="1">
        <v>356574000</v>
      </c>
      <c r="J8" s="1">
        <v>1226100000</v>
      </c>
    </row>
    <row r="9" spans="2:10">
      <c r="B9">
        <v>200</v>
      </c>
      <c r="C9">
        <v>400</v>
      </c>
      <c r="D9">
        <v>400</v>
      </c>
      <c r="E9">
        <f t="shared" si="0"/>
        <v>160000</v>
      </c>
      <c r="F9">
        <v>0.18054899999999999</v>
      </c>
      <c r="G9">
        <v>5.2163000000000001E-2</v>
      </c>
      <c r="H9">
        <f t="shared" si="1"/>
        <v>3.4612464773881868</v>
      </c>
      <c r="I9" s="1">
        <v>354474000</v>
      </c>
      <c r="J9" s="1">
        <v>1226920000</v>
      </c>
    </row>
    <row r="10" spans="2:10">
      <c r="B10">
        <v>400</v>
      </c>
      <c r="C10">
        <v>400</v>
      </c>
      <c r="D10">
        <v>400</v>
      </c>
      <c r="E10">
        <f t="shared" si="0"/>
        <v>160000</v>
      </c>
      <c r="F10">
        <v>0.346082</v>
      </c>
      <c r="G10">
        <v>9.8289000000000001E-2</v>
      </c>
      <c r="H10">
        <f t="shared" si="1"/>
        <v>3.5210654294987229</v>
      </c>
      <c r="I10" s="1">
        <v>369855000</v>
      </c>
      <c r="J10" s="1">
        <v>1302280000</v>
      </c>
    </row>
    <row r="11" spans="2:10">
      <c r="B11">
        <v>800</v>
      </c>
      <c r="C11">
        <v>400</v>
      </c>
      <c r="D11">
        <v>400</v>
      </c>
      <c r="E11">
        <f t="shared" si="0"/>
        <v>160000</v>
      </c>
      <c r="F11">
        <v>0.69698099999999996</v>
      </c>
      <c r="G11">
        <v>0.217086</v>
      </c>
      <c r="H11">
        <f t="shared" si="1"/>
        <v>3.2106215969707854</v>
      </c>
      <c r="I11" s="1">
        <v>367298000</v>
      </c>
      <c r="J11" s="1">
        <v>1179260000</v>
      </c>
    </row>
    <row r="12" spans="2:10">
      <c r="B12">
        <v>1200</v>
      </c>
      <c r="C12">
        <v>400</v>
      </c>
      <c r="D12">
        <v>400</v>
      </c>
      <c r="E12">
        <f t="shared" si="0"/>
        <v>160000</v>
      </c>
      <c r="F12">
        <v>1.03929</v>
      </c>
      <c r="G12">
        <v>0.29933700000000002</v>
      </c>
      <c r="H12">
        <f t="shared" si="1"/>
        <v>3.4719730604636245</v>
      </c>
      <c r="I12" s="1">
        <v>369482000</v>
      </c>
      <c r="J12" s="1">
        <v>1282840000</v>
      </c>
    </row>
    <row r="13" spans="2:10">
      <c r="B13">
        <f>B12+400</f>
        <v>1600</v>
      </c>
      <c r="C13">
        <v>400</v>
      </c>
      <c r="D13">
        <v>400</v>
      </c>
      <c r="E13">
        <f t="shared" si="0"/>
        <v>160000</v>
      </c>
      <c r="F13">
        <v>1.4333400000000001</v>
      </c>
      <c r="G13">
        <v>0.38950899999999999</v>
      </c>
      <c r="H13">
        <f t="shared" si="1"/>
        <v>3.6798636231768715</v>
      </c>
      <c r="I13" s="1">
        <v>357209000</v>
      </c>
      <c r="J13" s="1">
        <v>1314480000</v>
      </c>
    </row>
    <row r="14" spans="2:10">
      <c r="B14">
        <f t="shared" ref="B14:B15" si="2">B13+400</f>
        <v>2000</v>
      </c>
      <c r="C14">
        <v>400</v>
      </c>
      <c r="D14">
        <v>400</v>
      </c>
      <c r="E14">
        <f t="shared" si="0"/>
        <v>160000</v>
      </c>
      <c r="F14">
        <v>1.7379599999999999</v>
      </c>
      <c r="G14">
        <v>0.48427799999999999</v>
      </c>
      <c r="H14">
        <f t="shared" si="1"/>
        <v>3.5887651307719945</v>
      </c>
      <c r="I14" s="1">
        <v>368247000</v>
      </c>
      <c r="J14" s="1">
        <v>1321550000</v>
      </c>
    </row>
    <row r="15" spans="2:10">
      <c r="B15">
        <f t="shared" si="2"/>
        <v>2400</v>
      </c>
      <c r="C15">
        <v>400</v>
      </c>
      <c r="D15">
        <v>400</v>
      </c>
      <c r="E15">
        <f t="shared" si="0"/>
        <v>160000</v>
      </c>
      <c r="F15">
        <v>2.0672700000000002</v>
      </c>
      <c r="G15">
        <v>0.58806599999999998</v>
      </c>
      <c r="H15">
        <f t="shared" si="1"/>
        <v>3.5153707236942795</v>
      </c>
      <c r="I15" s="1">
        <v>371504000</v>
      </c>
      <c r="J15" s="1">
        <v>1305980000</v>
      </c>
    </row>
    <row r="16" spans="2:10">
      <c r="B16">
        <v>4000</v>
      </c>
      <c r="C16">
        <v>400</v>
      </c>
      <c r="D16">
        <v>400</v>
      </c>
      <c r="E16">
        <f t="shared" si="0"/>
        <v>160000</v>
      </c>
      <c r="F16">
        <v>3.5554999999999999</v>
      </c>
      <c r="G16">
        <v>0.97663199999999994</v>
      </c>
      <c r="H16">
        <f t="shared" si="1"/>
        <v>3.6405729077073046</v>
      </c>
      <c r="I16" s="1">
        <v>360005000</v>
      </c>
      <c r="J16" s="1">
        <v>1310630000</v>
      </c>
    </row>
    <row r="17" spans="2:10">
      <c r="B17">
        <v>8000</v>
      </c>
      <c r="C17">
        <v>400</v>
      </c>
      <c r="D17">
        <v>400</v>
      </c>
      <c r="E17">
        <f t="shared" si="0"/>
        <v>160000</v>
      </c>
      <c r="F17">
        <v>6.8935399999999998</v>
      </c>
      <c r="G17">
        <v>1.9772400000000001</v>
      </c>
      <c r="H17">
        <f t="shared" si="1"/>
        <v>3.4864457526653312</v>
      </c>
      <c r="I17" s="1">
        <v>371362000</v>
      </c>
      <c r="J17" s="1">
        <v>1294730000</v>
      </c>
    </row>
    <row r="18" spans="2:10">
      <c r="B18">
        <v>16000</v>
      </c>
      <c r="C18">
        <v>400</v>
      </c>
      <c r="D18">
        <v>400</v>
      </c>
      <c r="E18">
        <f t="shared" si="0"/>
        <v>160000</v>
      </c>
      <c r="F18">
        <v>14.087400000000001</v>
      </c>
      <c r="G18">
        <v>3.9184299999999999</v>
      </c>
      <c r="H18">
        <f t="shared" si="1"/>
        <v>3.5951643898193923</v>
      </c>
      <c r="I18" s="1">
        <v>363444000</v>
      </c>
      <c r="J18" s="1">
        <v>1306650000</v>
      </c>
    </row>
    <row r="19" spans="2:10">
      <c r="G19" t="s">
        <v>8</v>
      </c>
      <c r="H19">
        <f>AVERAGE(H8:H18)</f>
        <v>3.5099681778688576</v>
      </c>
    </row>
    <row r="21" spans="2:10">
      <c r="B21" s="2" t="s">
        <v>14</v>
      </c>
      <c r="C21" s="2"/>
      <c r="D21" s="2"/>
      <c r="E21" s="2"/>
      <c r="F21" s="2"/>
      <c r="G21" s="2"/>
      <c r="H21" s="2"/>
      <c r="I21" s="2"/>
      <c r="J21" s="2"/>
    </row>
    <row r="22" spans="2:10">
      <c r="B22" s="2" t="s">
        <v>9</v>
      </c>
      <c r="C22" s="2"/>
      <c r="D22" s="2"/>
      <c r="E22" s="2" t="s">
        <v>10</v>
      </c>
      <c r="F22" s="2" t="s">
        <v>12</v>
      </c>
      <c r="G22" s="2"/>
      <c r="H22" s="2"/>
      <c r="I22" s="2" t="s">
        <v>6</v>
      </c>
      <c r="J22" s="2"/>
    </row>
    <row r="23" spans="2:10">
      <c r="B23" s="2" t="s">
        <v>0</v>
      </c>
      <c r="C23" s="2" t="s">
        <v>1</v>
      </c>
      <c r="D23" s="2" t="s">
        <v>2</v>
      </c>
      <c r="E23" s="2"/>
      <c r="F23" s="2" t="s">
        <v>4</v>
      </c>
      <c r="G23" s="2" t="s">
        <v>5</v>
      </c>
      <c r="H23" s="2" t="s">
        <v>7</v>
      </c>
      <c r="I23" s="2" t="s">
        <v>4</v>
      </c>
      <c r="J23" s="2" t="s">
        <v>5</v>
      </c>
    </row>
    <row r="24" spans="2:10">
      <c r="B24">
        <v>4</v>
      </c>
      <c r="C24">
        <v>400</v>
      </c>
      <c r="D24">
        <v>800</v>
      </c>
      <c r="E24">
        <f t="shared" ref="E24:E31" si="3">C24*D24</f>
        <v>320000</v>
      </c>
      <c r="F24">
        <v>8.5500000000000003E-3</v>
      </c>
      <c r="G24">
        <v>5.0400000000000002E-3</v>
      </c>
      <c r="H24">
        <f>F24/G24</f>
        <v>1.6964285714285714</v>
      </c>
      <c r="I24" s="1">
        <v>299415000</v>
      </c>
      <c r="J24" s="1">
        <v>507936000</v>
      </c>
    </row>
    <row r="25" spans="2:10">
      <c r="B25">
        <v>100</v>
      </c>
      <c r="C25">
        <v>400</v>
      </c>
      <c r="D25">
        <v>800</v>
      </c>
      <c r="E25">
        <f t="shared" si="3"/>
        <v>320000</v>
      </c>
      <c r="F25">
        <v>0.19000300000000001</v>
      </c>
      <c r="G25">
        <v>4.7659E-2</v>
      </c>
      <c r="H25">
        <f t="shared" ref="H25:H28" si="4">F25/G25</f>
        <v>3.9867181434776224</v>
      </c>
      <c r="I25" s="1">
        <v>336837000</v>
      </c>
      <c r="J25" s="1">
        <v>1342870000</v>
      </c>
    </row>
    <row r="26" spans="2:10">
      <c r="B26">
        <v>200</v>
      </c>
      <c r="C26">
        <v>400</v>
      </c>
      <c r="D26">
        <v>800</v>
      </c>
      <c r="E26">
        <f t="shared" si="3"/>
        <v>320000</v>
      </c>
      <c r="F26">
        <v>0.38602599999999998</v>
      </c>
      <c r="G26">
        <v>9.1242000000000004E-2</v>
      </c>
      <c r="H26">
        <f t="shared" si="4"/>
        <v>4.2307928366322525</v>
      </c>
      <c r="I26" s="1">
        <v>331584000</v>
      </c>
      <c r="J26" s="1">
        <v>1402860000</v>
      </c>
    </row>
    <row r="27" spans="2:10">
      <c r="B27">
        <v>400</v>
      </c>
      <c r="C27">
        <v>400</v>
      </c>
      <c r="D27">
        <v>800</v>
      </c>
      <c r="E27">
        <f t="shared" si="3"/>
        <v>320000</v>
      </c>
      <c r="F27">
        <v>0.76656599999999997</v>
      </c>
      <c r="G27">
        <v>0.17951</v>
      </c>
      <c r="H27">
        <f t="shared" si="4"/>
        <v>4.2703247729931482</v>
      </c>
      <c r="I27" s="1">
        <v>333957000</v>
      </c>
      <c r="J27" s="1">
        <v>1426100000</v>
      </c>
    </row>
    <row r="28" spans="2:10">
      <c r="B28">
        <v>800</v>
      </c>
      <c r="C28">
        <v>400</v>
      </c>
      <c r="D28">
        <v>800</v>
      </c>
      <c r="E28">
        <f t="shared" si="3"/>
        <v>320000</v>
      </c>
      <c r="F28">
        <v>1.5271399999999999</v>
      </c>
      <c r="G28">
        <v>0.35143600000000003</v>
      </c>
      <c r="H28">
        <f t="shared" si="4"/>
        <v>4.3454284706176933</v>
      </c>
      <c r="I28" s="1">
        <v>335267000</v>
      </c>
      <c r="J28" s="1">
        <v>1456880000</v>
      </c>
    </row>
    <row r="29" spans="2:10">
      <c r="B29">
        <v>1600</v>
      </c>
      <c r="C29">
        <v>400</v>
      </c>
      <c r="D29">
        <v>800</v>
      </c>
      <c r="E29">
        <f t="shared" si="3"/>
        <v>320000</v>
      </c>
      <c r="F29">
        <v>3.04522</v>
      </c>
      <c r="G29">
        <v>0.69688399999999995</v>
      </c>
      <c r="H29">
        <f>F29/G29</f>
        <v>4.3697659868787353</v>
      </c>
      <c r="I29" s="1">
        <v>336265000</v>
      </c>
      <c r="J29" s="1">
        <v>1469400000</v>
      </c>
    </row>
    <row r="30" spans="2:10">
      <c r="B30">
        <v>8000</v>
      </c>
      <c r="C30">
        <v>400</v>
      </c>
      <c r="D30">
        <v>800</v>
      </c>
      <c r="E30">
        <f t="shared" si="3"/>
        <v>320000</v>
      </c>
      <c r="F30">
        <v>15.239000000000001</v>
      </c>
      <c r="G30">
        <v>3.6054599999999999</v>
      </c>
      <c r="H30">
        <f>F30/G30</f>
        <v>4.2266451437541956</v>
      </c>
      <c r="I30" s="1">
        <v>335981000</v>
      </c>
      <c r="J30" s="1">
        <v>1420070000</v>
      </c>
    </row>
    <row r="31" spans="2:10">
      <c r="B31">
        <v>16000</v>
      </c>
      <c r="C31">
        <v>400</v>
      </c>
      <c r="D31">
        <v>800</v>
      </c>
      <c r="E31">
        <f t="shared" si="3"/>
        <v>320000</v>
      </c>
      <c r="F31">
        <v>31.243300000000001</v>
      </c>
      <c r="G31">
        <v>6.9534900000000004</v>
      </c>
      <c r="H31">
        <f>F31/G31</f>
        <v>4.4931825601244846</v>
      </c>
      <c r="I31" s="1">
        <v>327750000</v>
      </c>
      <c r="J31" s="1">
        <v>1472640000</v>
      </c>
    </row>
    <row r="32" spans="2:10">
      <c r="G32" t="s">
        <v>8</v>
      </c>
      <c r="H32">
        <f>AVERAGE(H26:H31)</f>
        <v>4.3226899618334178</v>
      </c>
    </row>
    <row r="50" spans="2:13">
      <c r="B50" s="2" t="s">
        <v>9</v>
      </c>
      <c r="C50" s="2"/>
      <c r="D50" s="2"/>
      <c r="E50" s="2"/>
      <c r="F50" s="2" t="s">
        <v>3</v>
      </c>
      <c r="G50" s="2"/>
      <c r="H50" s="2"/>
      <c r="I50" s="2" t="s">
        <v>6</v>
      </c>
      <c r="J50" s="2"/>
      <c r="K50" s="2"/>
      <c r="L50" s="2" t="s">
        <v>16</v>
      </c>
      <c r="M50" s="2"/>
    </row>
    <row r="51" spans="2:13">
      <c r="B51" s="2" t="s">
        <v>0</v>
      </c>
      <c r="C51" s="2" t="s">
        <v>1</v>
      </c>
      <c r="D51" s="2" t="s">
        <v>2</v>
      </c>
      <c r="E51" s="2"/>
      <c r="F51" s="2" t="s">
        <v>4</v>
      </c>
      <c r="G51" s="2" t="s">
        <v>5</v>
      </c>
      <c r="H51" s="2" t="s">
        <v>7</v>
      </c>
      <c r="I51" s="2" t="s">
        <v>4</v>
      </c>
      <c r="J51" s="2" t="s">
        <v>5</v>
      </c>
      <c r="K51" s="2"/>
      <c r="L51" s="2" t="s">
        <v>5</v>
      </c>
      <c r="M51" s="2"/>
    </row>
    <row r="52" spans="2:13">
      <c r="B52">
        <v>200</v>
      </c>
      <c r="C52">
        <v>4</v>
      </c>
      <c r="D52">
        <v>100</v>
      </c>
      <c r="E52">
        <f>D52*C52</f>
        <v>400</v>
      </c>
      <c r="F52">
        <v>5.2899999999999996E-4</v>
      </c>
      <c r="G52">
        <v>1.503E-3</v>
      </c>
      <c r="H52">
        <f>F52/G52</f>
        <v>0.35196274118429804</v>
      </c>
      <c r="I52" s="1">
        <v>302457000</v>
      </c>
      <c r="J52" s="1">
        <v>106454000</v>
      </c>
      <c r="L52">
        <v>0</v>
      </c>
    </row>
    <row r="53" spans="2:13">
      <c r="B53">
        <v>200</v>
      </c>
      <c r="C53">
        <v>10</v>
      </c>
      <c r="D53">
        <v>100</v>
      </c>
      <c r="E53">
        <f t="shared" ref="E53:E63" si="5">D53*C53</f>
        <v>1000</v>
      </c>
      <c r="F53">
        <v>1.0020000000000001E-3</v>
      </c>
      <c r="G53">
        <v>2.0049999999999998E-3</v>
      </c>
      <c r="H53">
        <f t="shared" ref="H53:H63" si="6">F53/G53</f>
        <v>0.49975062344139659</v>
      </c>
      <c r="I53" s="1">
        <v>399202000</v>
      </c>
      <c r="J53" s="1">
        <v>199501000</v>
      </c>
      <c r="L53">
        <v>9.6400000000000001E-4</v>
      </c>
    </row>
    <row r="54" spans="2:13">
      <c r="B54">
        <v>200</v>
      </c>
      <c r="C54">
        <v>20</v>
      </c>
      <c r="D54">
        <v>100</v>
      </c>
      <c r="E54">
        <f t="shared" si="5"/>
        <v>2000</v>
      </c>
      <c r="F54">
        <v>2.5079999999999998E-3</v>
      </c>
      <c r="G54">
        <v>2.0349999999999999E-3</v>
      </c>
      <c r="H54">
        <f t="shared" si="6"/>
        <v>1.2324324324324325</v>
      </c>
      <c r="I54" s="1">
        <v>318979000</v>
      </c>
      <c r="J54" s="1">
        <v>393120000</v>
      </c>
      <c r="L54">
        <v>2.5079999999999998E-3</v>
      </c>
    </row>
    <row r="55" spans="2:13">
      <c r="B55">
        <v>200</v>
      </c>
      <c r="C55">
        <v>50</v>
      </c>
      <c r="D55">
        <v>100</v>
      </c>
      <c r="E55">
        <f t="shared" si="5"/>
        <v>5000</v>
      </c>
      <c r="F55">
        <v>5.0150000000000004E-3</v>
      </c>
      <c r="G55">
        <v>2.5049999999999998E-3</v>
      </c>
      <c r="H55">
        <f t="shared" si="6"/>
        <v>2.0019960079840322</v>
      </c>
      <c r="I55" s="1">
        <v>398804000</v>
      </c>
      <c r="J55" s="1">
        <v>798403000</v>
      </c>
      <c r="L55">
        <v>2.0049999999999998E-3</v>
      </c>
    </row>
    <row r="56" spans="2:13">
      <c r="B56">
        <v>200</v>
      </c>
      <c r="C56">
        <v>100</v>
      </c>
      <c r="D56">
        <v>100</v>
      </c>
      <c r="E56">
        <f t="shared" si="5"/>
        <v>10000</v>
      </c>
      <c r="F56">
        <v>1.2031999999999999E-2</v>
      </c>
      <c r="G56">
        <v>5.5420000000000001E-3</v>
      </c>
      <c r="H56">
        <f t="shared" si="6"/>
        <v>2.1710573800072175</v>
      </c>
      <c r="I56" s="1">
        <v>332447000</v>
      </c>
      <c r="J56" s="1">
        <v>721761000</v>
      </c>
      <c r="L56">
        <v>3.9839999999999997E-3</v>
      </c>
    </row>
    <row r="57" spans="2:13">
      <c r="B57">
        <v>200</v>
      </c>
      <c r="C57">
        <v>200</v>
      </c>
      <c r="D57">
        <v>100</v>
      </c>
      <c r="E57">
        <f t="shared" si="5"/>
        <v>20000</v>
      </c>
      <c r="F57">
        <v>1.9037999999999999E-2</v>
      </c>
      <c r="G57">
        <v>7.0439999999999999E-3</v>
      </c>
      <c r="H57">
        <f t="shared" si="6"/>
        <v>2.7027257240204428</v>
      </c>
      <c r="I57" s="1">
        <v>420212000</v>
      </c>
      <c r="J57" s="1">
        <v>1135720000</v>
      </c>
      <c r="L57" s="4" t="s">
        <v>17</v>
      </c>
    </row>
    <row r="58" spans="2:13">
      <c r="B58">
        <v>200</v>
      </c>
      <c r="C58">
        <v>400</v>
      </c>
      <c r="D58">
        <v>100</v>
      </c>
      <c r="E58">
        <f t="shared" si="5"/>
        <v>40000</v>
      </c>
      <c r="F58">
        <v>3.8101000000000003E-2</v>
      </c>
      <c r="G58">
        <v>1.3572000000000001E-2</v>
      </c>
      <c r="H58">
        <f t="shared" si="6"/>
        <v>2.8073239021514884</v>
      </c>
      <c r="I58" s="1">
        <v>419937000</v>
      </c>
      <c r="J58" s="1">
        <v>1178900000</v>
      </c>
      <c r="L58" s="4" t="s">
        <v>17</v>
      </c>
    </row>
    <row r="59" spans="2:13">
      <c r="B59">
        <v>200</v>
      </c>
      <c r="C59">
        <v>800</v>
      </c>
      <c r="D59">
        <v>100</v>
      </c>
      <c r="E59">
        <f t="shared" si="5"/>
        <v>80000</v>
      </c>
      <c r="F59">
        <v>8.2248000000000002E-2</v>
      </c>
      <c r="G59">
        <v>2.1557E-2</v>
      </c>
      <c r="H59">
        <f t="shared" si="6"/>
        <v>3.8153731966414623</v>
      </c>
      <c r="I59" s="1">
        <v>389067000</v>
      </c>
      <c r="J59" s="1">
        <v>1484440000</v>
      </c>
      <c r="L59" s="4" t="s">
        <v>17</v>
      </c>
    </row>
    <row r="60" spans="2:13">
      <c r="B60">
        <v>200</v>
      </c>
      <c r="C60">
        <v>1600</v>
      </c>
      <c r="D60">
        <v>100</v>
      </c>
      <c r="E60">
        <f t="shared" si="5"/>
        <v>160000</v>
      </c>
      <c r="F60">
        <v>0.18301100000000001</v>
      </c>
      <c r="G60">
        <v>4.6622999999999998E-2</v>
      </c>
      <c r="H60">
        <f t="shared" si="6"/>
        <v>3.9253372798833199</v>
      </c>
      <c r="I60" s="1">
        <v>349706000</v>
      </c>
      <c r="J60" s="1">
        <v>1372710000</v>
      </c>
      <c r="L60" s="4" t="s">
        <v>17</v>
      </c>
    </row>
    <row r="61" spans="2:13">
      <c r="B61">
        <v>200</v>
      </c>
      <c r="C61">
        <v>8000</v>
      </c>
      <c r="D61">
        <v>100</v>
      </c>
      <c r="E61">
        <f t="shared" si="5"/>
        <v>800000</v>
      </c>
      <c r="F61">
        <v>1.1497900000000001</v>
      </c>
      <c r="G61">
        <v>0.239618</v>
      </c>
      <c r="H61">
        <f t="shared" si="6"/>
        <v>4.7984291664232241</v>
      </c>
      <c r="I61" s="1">
        <v>278311000</v>
      </c>
      <c r="J61" s="1">
        <v>1335460000</v>
      </c>
      <c r="L61" s="4" t="s">
        <v>17</v>
      </c>
    </row>
    <row r="62" spans="2:13">
      <c r="B62">
        <v>200</v>
      </c>
      <c r="C62">
        <v>16000</v>
      </c>
      <c r="D62">
        <v>100</v>
      </c>
      <c r="E62">
        <f t="shared" si="5"/>
        <v>1600000</v>
      </c>
      <c r="F62">
        <v>2.5090599999999998</v>
      </c>
      <c r="G62">
        <v>0.56650699999999998</v>
      </c>
      <c r="H62">
        <f t="shared" si="6"/>
        <v>4.4290008773060174</v>
      </c>
      <c r="I62" s="1">
        <v>255076000</v>
      </c>
      <c r="J62" s="1">
        <v>1129730000</v>
      </c>
      <c r="L62" s="4" t="s">
        <v>17</v>
      </c>
    </row>
    <row r="63" spans="2:13">
      <c r="B63">
        <v>200</v>
      </c>
      <c r="C63">
        <v>160000</v>
      </c>
      <c r="D63">
        <v>100</v>
      </c>
      <c r="E63">
        <f t="shared" si="5"/>
        <v>16000000</v>
      </c>
      <c r="F63">
        <v>64.150899999999993</v>
      </c>
      <c r="G63">
        <v>12.6251</v>
      </c>
      <c r="H63">
        <f t="shared" si="6"/>
        <v>5.0812191586601285</v>
      </c>
      <c r="I63" s="1">
        <v>99764700</v>
      </c>
      <c r="J63" s="1">
        <v>506927000</v>
      </c>
      <c r="L63" s="4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2018-01-30T18:22:04Z</dcterms:created>
  <dcterms:modified xsi:type="dcterms:W3CDTF">2018-05-11T21:51:05Z</dcterms:modified>
</cp:coreProperties>
</file>