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20052" windowHeight="8448"/>
  </bookViews>
  <sheets>
    <sheet name="Karp-Flatt" sheetId="4" r:id="rId1"/>
    <sheet name="Illustration" sheetId="2" r:id="rId2"/>
  </sheets>
  <definedNames>
    <definedName name="_xlnm._FilterDatabase" localSheetId="0" hidden="1">'Karp-Flatt'!$G$4:$H$14</definedName>
  </definedNames>
  <calcPr calcId="124519"/>
</workbook>
</file>

<file path=xl/calcChain.xml><?xml version="1.0" encoding="utf-8"?>
<calcChain xmlns="http://schemas.openxmlformats.org/spreadsheetml/2006/main">
  <c r="M6" i="4"/>
  <c r="M7" s="1"/>
  <c r="N6"/>
  <c r="N7" s="1"/>
  <c r="O6"/>
  <c r="O7" s="1"/>
  <c r="P6"/>
  <c r="P7" s="1"/>
  <c r="Q6"/>
  <c r="R6"/>
  <c r="R7" s="1"/>
  <c r="S6"/>
  <c r="S7" s="1"/>
  <c r="T6"/>
  <c r="T7" s="1"/>
  <c r="U6"/>
  <c r="U7" s="1"/>
  <c r="Q7"/>
  <c r="AN6" i="2"/>
  <c r="AM6"/>
  <c r="AL6"/>
  <c r="AK6"/>
  <c r="AQ6" s="1"/>
  <c r="AQ5"/>
  <c r="AN5"/>
  <c r="AM5"/>
  <c r="AL5"/>
  <c r="AK5"/>
  <c r="AN4"/>
  <c r="AM4"/>
  <c r="AL4"/>
  <c r="AK4"/>
  <c r="AQ4" s="1"/>
  <c r="AN3"/>
  <c r="AM3"/>
  <c r="AL3"/>
  <c r="AK3"/>
  <c r="AQ3" s="1"/>
  <c r="M19"/>
  <c r="M18"/>
  <c r="M13"/>
  <c r="M12"/>
  <c r="F19"/>
  <c r="F18"/>
  <c r="F13"/>
  <c r="F12"/>
  <c r="J13"/>
  <c r="K13"/>
  <c r="K12"/>
  <c r="J12"/>
  <c r="C19"/>
  <c r="D19"/>
  <c r="D18"/>
  <c r="C18"/>
  <c r="C13"/>
  <c r="D13"/>
  <c r="D12"/>
  <c r="C12"/>
  <c r="J4"/>
  <c r="C24" s="1"/>
  <c r="K4"/>
  <c r="D24" s="1"/>
  <c r="L4"/>
  <c r="J24" s="1"/>
  <c r="M4"/>
  <c r="K24" s="1"/>
  <c r="J5"/>
  <c r="C28" s="1"/>
  <c r="K5"/>
  <c r="D28" s="1"/>
  <c r="L5"/>
  <c r="J28" s="1"/>
  <c r="M5"/>
  <c r="K28" s="1"/>
  <c r="J6"/>
  <c r="C29" s="1"/>
  <c r="K6"/>
  <c r="D29" s="1"/>
  <c r="L6"/>
  <c r="J29" s="1"/>
  <c r="M6"/>
  <c r="K29" s="1"/>
  <c r="M3"/>
  <c r="K23" s="1"/>
  <c r="L3"/>
  <c r="J23" s="1"/>
  <c r="K3"/>
  <c r="D23" s="1"/>
  <c r="J3"/>
  <c r="C23" s="1"/>
  <c r="M29" l="1"/>
  <c r="S29" s="1"/>
  <c r="P6"/>
  <c r="M24"/>
  <c r="S24" s="1"/>
  <c r="F24"/>
  <c r="Q24" s="1"/>
  <c r="F29"/>
  <c r="F23"/>
  <c r="Q23" s="1"/>
  <c r="M23"/>
  <c r="S23" s="1"/>
  <c r="M28"/>
  <c r="S28" s="1"/>
  <c r="P3"/>
  <c r="F28"/>
  <c r="Q28" s="1"/>
  <c r="P4"/>
  <c r="P5"/>
  <c r="V29" l="1"/>
  <c r="Z28" s="1"/>
  <c r="Q29"/>
  <c r="V24"/>
  <c r="Z26" s="1"/>
  <c r="V23"/>
  <c r="Z25" s="1"/>
  <c r="V28"/>
  <c r="Z27" s="1"/>
</calcChain>
</file>

<file path=xl/sharedStrings.xml><?xml version="1.0" encoding="utf-8"?>
<sst xmlns="http://schemas.openxmlformats.org/spreadsheetml/2006/main" count="80" uniqueCount="44">
  <si>
    <t>Vector</t>
  </si>
  <si>
    <t>Result</t>
  </si>
  <si>
    <t>x</t>
  </si>
  <si>
    <t>=</t>
  </si>
  <si>
    <t>Cross-Multiply and Sum Values</t>
  </si>
  <si>
    <t>Block</t>
  </si>
  <si>
    <t>Partial Vector</t>
  </si>
  <si>
    <t>Partial Block Sum</t>
  </si>
  <si>
    <t>FLOPS = N * [ M + (M-1) ] / T</t>
  </si>
  <si>
    <t>Where T is the elapsed time of your program.</t>
  </si>
  <si>
    <t>Include Karp-Flatt metric</t>
  </si>
  <si>
    <t>Process 0</t>
  </si>
  <si>
    <t>Process 1</t>
  </si>
  <si>
    <t>Process 2</t>
  </si>
  <si>
    <t>Process 3</t>
  </si>
  <si>
    <t>Matrix</t>
  </si>
  <si>
    <t>Updating .d Dependency File</t>
  </si>
  <si>
    <t>mpirun -n 10 ./program4 30000 16000</t>
  </si>
  <si>
    <t>User-defined Run. Rows = 30000, Cols = 16000</t>
  </si>
  <si>
    <t>mpirun -n 9 ./program4 30000 16000</t>
  </si>
  <si>
    <t>mpirun -n 8 ./program4 30000 16000</t>
  </si>
  <si>
    <t>mpirun -n 7 ./program4 30000 16000</t>
  </si>
  <si>
    <t>mpirun -n 6 ./program4 30000 16000</t>
  </si>
  <si>
    <t>mpirun -n 5 ./program4 30000 16000</t>
  </si>
  <si>
    <t>mpirun -n 4 ./program4 30000 16000</t>
  </si>
  <si>
    <t>mpirun -n 3 ./program4 30000 16000</t>
  </si>
  <si>
    <t>mpirun -n 2 ./program4 30000 16000</t>
  </si>
  <si>
    <t>mpirun -n 1 ./program4 30000 16000</t>
  </si>
  <si>
    <t>M = 30000</t>
  </si>
  <si>
    <t>N = 16000</t>
  </si>
  <si>
    <t>Procs</t>
  </si>
  <si>
    <t>Time</t>
  </si>
  <si>
    <t>Final time</t>
  </si>
  <si>
    <t>Raw Output:</t>
  </si>
  <si>
    <t>Processors</t>
  </si>
  <si>
    <t>Speedup</t>
  </si>
  <si>
    <t>Experimentally</t>
  </si>
  <si>
    <t>Determined</t>
  </si>
  <si>
    <t>Serial Fraction</t>
  </si>
  <si>
    <t>p</t>
  </si>
  <si>
    <t>t</t>
  </si>
  <si>
    <t>e</t>
  </si>
  <si>
    <r>
      <t>y</t>
    </r>
    <r>
      <rPr>
        <b/>
        <sz val="10"/>
        <color rgb="FF000000"/>
        <rFont val="Times New Roman"/>
        <family val="1"/>
      </rPr>
      <t xml:space="preserve"> </t>
    </r>
  </si>
  <si>
    <t>-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</si>
</sst>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00"/>
      <name val="Symbol"/>
      <family val="1"/>
      <charset val="2"/>
    </font>
    <font>
      <b/>
      <sz val="10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right"/>
    </xf>
    <xf numFmtId="0" fontId="2" fillId="0" borderId="0" xfId="0" applyFont="1"/>
    <xf numFmtId="2" fontId="0" fillId="0" borderId="1" xfId="0" applyNumberFormat="1" applyBorder="1" applyAlignment="1">
      <alignment horizontal="center"/>
    </xf>
    <xf numFmtId="2" fontId="0" fillId="0" borderId="10" xfId="0" quotePrefix="1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23</xdr:row>
      <xdr:rowOff>7620</xdr:rowOff>
    </xdr:from>
    <xdr:to>
      <xdr:col>4</xdr:col>
      <xdr:colOff>274320</xdr:colOff>
      <xdr:row>23</xdr:row>
      <xdr:rowOff>9208</xdr:rowOff>
    </xdr:to>
    <xdr:cxnSp macro="">
      <xdr:nvCxnSpPr>
        <xdr:cNvPr id="3" name="Straight Arrow Connector 2"/>
        <xdr:cNvCxnSpPr/>
      </xdr:nvCxnSpPr>
      <xdr:spPr>
        <a:xfrm>
          <a:off x="3878580" y="1653540"/>
          <a:ext cx="23622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</xdr:colOff>
      <xdr:row>28</xdr:row>
      <xdr:rowOff>0</xdr:rowOff>
    </xdr:from>
    <xdr:to>
      <xdr:col>4</xdr:col>
      <xdr:colOff>266700</xdr:colOff>
      <xdr:row>28</xdr:row>
      <xdr:rowOff>1588</xdr:rowOff>
    </xdr:to>
    <xdr:cxnSp macro="">
      <xdr:nvCxnSpPr>
        <xdr:cNvPr id="4" name="Straight Arrow Connector 3"/>
        <xdr:cNvCxnSpPr/>
      </xdr:nvCxnSpPr>
      <xdr:spPr>
        <a:xfrm>
          <a:off x="3870960" y="2743200"/>
          <a:ext cx="23622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</xdr:colOff>
      <xdr:row>23</xdr:row>
      <xdr:rowOff>7620</xdr:rowOff>
    </xdr:from>
    <xdr:to>
      <xdr:col>11</xdr:col>
      <xdr:colOff>281940</xdr:colOff>
      <xdr:row>23</xdr:row>
      <xdr:rowOff>9208</xdr:rowOff>
    </xdr:to>
    <xdr:cxnSp macro="">
      <xdr:nvCxnSpPr>
        <xdr:cNvPr id="5" name="Straight Arrow Connector 4"/>
        <xdr:cNvCxnSpPr/>
      </xdr:nvCxnSpPr>
      <xdr:spPr>
        <a:xfrm>
          <a:off x="5486400" y="1653540"/>
          <a:ext cx="23622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28</xdr:row>
      <xdr:rowOff>0</xdr:rowOff>
    </xdr:from>
    <xdr:to>
      <xdr:col>11</xdr:col>
      <xdr:colOff>274320</xdr:colOff>
      <xdr:row>28</xdr:row>
      <xdr:rowOff>1588</xdr:rowOff>
    </xdr:to>
    <xdr:cxnSp macro="">
      <xdr:nvCxnSpPr>
        <xdr:cNvPr id="6" name="Straight Arrow Connector 5"/>
        <xdr:cNvCxnSpPr/>
      </xdr:nvCxnSpPr>
      <xdr:spPr>
        <a:xfrm>
          <a:off x="5478780" y="2743200"/>
          <a:ext cx="23622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99060</xdr:colOff>
      <xdr:row>23</xdr:row>
      <xdr:rowOff>15240</xdr:rowOff>
    </xdr:from>
    <xdr:to>
      <xdr:col>20</xdr:col>
      <xdr:colOff>0</xdr:colOff>
      <xdr:row>23</xdr:row>
      <xdr:rowOff>16828</xdr:rowOff>
    </xdr:to>
    <xdr:cxnSp macro="">
      <xdr:nvCxnSpPr>
        <xdr:cNvPr id="7" name="Straight Arrow Connector 6"/>
        <xdr:cNvCxnSpPr/>
      </xdr:nvCxnSpPr>
      <xdr:spPr>
        <a:xfrm>
          <a:off x="6179820" y="3916680"/>
          <a:ext cx="23622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91440</xdr:colOff>
      <xdr:row>28</xdr:row>
      <xdr:rowOff>7620</xdr:rowOff>
    </xdr:from>
    <xdr:to>
      <xdr:col>20</xdr:col>
      <xdr:colOff>0</xdr:colOff>
      <xdr:row>28</xdr:row>
      <xdr:rowOff>9208</xdr:rowOff>
    </xdr:to>
    <xdr:cxnSp macro="">
      <xdr:nvCxnSpPr>
        <xdr:cNvPr id="8" name="Straight Arrow Connector 7"/>
        <xdr:cNvCxnSpPr/>
      </xdr:nvCxnSpPr>
      <xdr:spPr>
        <a:xfrm>
          <a:off x="6172200" y="4838700"/>
          <a:ext cx="23622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281940</xdr:colOff>
      <xdr:row>1</xdr:row>
      <xdr:rowOff>129540</xdr:rowOff>
    </xdr:from>
    <xdr:to>
      <xdr:col>6</xdr:col>
      <xdr:colOff>68580</xdr:colOff>
      <xdr:row>3</xdr:row>
      <xdr:rowOff>38100</xdr:rowOff>
    </xdr:to>
    <xdr:sp macro="" textlink="">
      <xdr:nvSpPr>
        <xdr:cNvPr id="9" name="Rectangle 8"/>
        <xdr:cNvSpPr/>
      </xdr:nvSpPr>
      <xdr:spPr>
        <a:xfrm>
          <a:off x="601980" y="320040"/>
          <a:ext cx="1386840" cy="27432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266700</xdr:colOff>
      <xdr:row>1</xdr:row>
      <xdr:rowOff>137160</xdr:rowOff>
    </xdr:from>
    <xdr:to>
      <xdr:col>8</xdr:col>
      <xdr:colOff>38100</xdr:colOff>
      <xdr:row>6</xdr:row>
      <xdr:rowOff>30480</xdr:rowOff>
    </xdr:to>
    <xdr:sp macro="" textlink="">
      <xdr:nvSpPr>
        <xdr:cNvPr id="10" name="Rectangle 9"/>
        <xdr:cNvSpPr/>
      </xdr:nvSpPr>
      <xdr:spPr>
        <a:xfrm>
          <a:off x="2186940" y="327660"/>
          <a:ext cx="411480" cy="80772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289560</xdr:colOff>
      <xdr:row>1</xdr:row>
      <xdr:rowOff>152400</xdr:rowOff>
    </xdr:from>
    <xdr:to>
      <xdr:col>13</xdr:col>
      <xdr:colOff>30480</xdr:colOff>
      <xdr:row>3</xdr:row>
      <xdr:rowOff>30480</xdr:rowOff>
    </xdr:to>
    <xdr:sp macro="" textlink="">
      <xdr:nvSpPr>
        <xdr:cNvPr id="11" name="Rectangle 10"/>
        <xdr:cNvSpPr/>
      </xdr:nvSpPr>
      <xdr:spPr>
        <a:xfrm>
          <a:off x="2849880" y="342900"/>
          <a:ext cx="1341120" cy="2438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76200</xdr:colOff>
      <xdr:row>1</xdr:row>
      <xdr:rowOff>144780</xdr:rowOff>
    </xdr:from>
    <xdr:to>
      <xdr:col>16</xdr:col>
      <xdr:colOff>68580</xdr:colOff>
      <xdr:row>3</xdr:row>
      <xdr:rowOff>22860</xdr:rowOff>
    </xdr:to>
    <xdr:sp macro="" textlink="">
      <xdr:nvSpPr>
        <xdr:cNvPr id="12" name="Rectangle 11"/>
        <xdr:cNvSpPr/>
      </xdr:nvSpPr>
      <xdr:spPr>
        <a:xfrm>
          <a:off x="4556760" y="335280"/>
          <a:ext cx="434340" cy="2438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281940</xdr:colOff>
      <xdr:row>1</xdr:row>
      <xdr:rowOff>129540</xdr:rowOff>
    </xdr:from>
    <xdr:to>
      <xdr:col>31</xdr:col>
      <xdr:colOff>38100</xdr:colOff>
      <xdr:row>4</xdr:row>
      <xdr:rowOff>45720</xdr:rowOff>
    </xdr:to>
    <xdr:sp macro="" textlink="">
      <xdr:nvSpPr>
        <xdr:cNvPr id="13" name="Rectangle 12"/>
        <xdr:cNvSpPr/>
      </xdr:nvSpPr>
      <xdr:spPr>
        <a:xfrm>
          <a:off x="8031480" y="320040"/>
          <a:ext cx="716280" cy="46482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266700</xdr:colOff>
      <xdr:row>1</xdr:row>
      <xdr:rowOff>137160</xdr:rowOff>
    </xdr:from>
    <xdr:to>
      <xdr:col>35</xdr:col>
      <xdr:colOff>38100</xdr:colOff>
      <xdr:row>4</xdr:row>
      <xdr:rowOff>45720</xdr:rowOff>
    </xdr:to>
    <xdr:sp macro="" textlink="">
      <xdr:nvSpPr>
        <xdr:cNvPr id="14" name="Rectangle 13"/>
        <xdr:cNvSpPr/>
      </xdr:nvSpPr>
      <xdr:spPr>
        <a:xfrm>
          <a:off x="9616440" y="327660"/>
          <a:ext cx="411480" cy="457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289560</xdr:colOff>
      <xdr:row>1</xdr:row>
      <xdr:rowOff>152400</xdr:rowOff>
    </xdr:from>
    <xdr:to>
      <xdr:col>38</xdr:col>
      <xdr:colOff>53340</xdr:colOff>
      <xdr:row>4</xdr:row>
      <xdr:rowOff>38100</xdr:rowOff>
    </xdr:to>
    <xdr:sp macro="" textlink="">
      <xdr:nvSpPr>
        <xdr:cNvPr id="15" name="Rectangle 14"/>
        <xdr:cNvSpPr/>
      </xdr:nvSpPr>
      <xdr:spPr>
        <a:xfrm>
          <a:off x="10279380" y="342900"/>
          <a:ext cx="723900" cy="4343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76200</xdr:colOff>
      <xdr:row>1</xdr:row>
      <xdr:rowOff>144780</xdr:rowOff>
    </xdr:from>
    <xdr:to>
      <xdr:col>42</xdr:col>
      <xdr:colOff>137160</xdr:colOff>
      <xdr:row>4</xdr:row>
      <xdr:rowOff>38100</xdr:rowOff>
    </xdr:to>
    <xdr:sp macro="" textlink="">
      <xdr:nvSpPr>
        <xdr:cNvPr id="16" name="Rectangle 15"/>
        <xdr:cNvSpPr/>
      </xdr:nvSpPr>
      <xdr:spPr>
        <a:xfrm>
          <a:off x="11986260" y="335280"/>
          <a:ext cx="1600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152400</xdr:colOff>
      <xdr:row>0</xdr:row>
      <xdr:rowOff>121920</xdr:rowOff>
    </xdr:from>
    <xdr:to>
      <xdr:col>44</xdr:col>
      <xdr:colOff>190500</xdr:colOff>
      <xdr:row>2</xdr:row>
      <xdr:rowOff>22860</xdr:rowOff>
    </xdr:to>
    <xdr:sp macro="" textlink="">
      <xdr:nvSpPr>
        <xdr:cNvPr id="17" name="TextBox 16"/>
        <xdr:cNvSpPr txBox="1"/>
      </xdr:nvSpPr>
      <xdr:spPr>
        <a:xfrm>
          <a:off x="11422380" y="121920"/>
          <a:ext cx="141732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rgbClr val="FF0000"/>
              </a:solidFill>
            </a:rPr>
            <a:t>Partially Summed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showGridLines="0" tabSelected="1" workbookViewId="0">
      <selection activeCell="S15" sqref="S15"/>
    </sheetView>
  </sheetViews>
  <sheetFormatPr defaultRowHeight="15.6"/>
  <cols>
    <col min="2" max="2" width="10" customWidth="1"/>
    <col min="3" max="3" width="9.21875" bestFit="1" customWidth="1"/>
    <col min="6" max="6" width="4.5546875" customWidth="1"/>
    <col min="7" max="7" width="10.33203125" customWidth="1"/>
    <col min="9" max="9" width="5.21875" customWidth="1"/>
    <col min="10" max="10" width="16.6640625" style="26" customWidth="1"/>
    <col min="11" max="11" width="5.6640625" customWidth="1"/>
    <col min="12" max="21" width="6.88671875" customWidth="1"/>
  </cols>
  <sheetData>
    <row r="2" spans="2:21" ht="21">
      <c r="B2" s="17" t="s">
        <v>33</v>
      </c>
    </row>
    <row r="3" spans="2:21">
      <c r="B3" t="s">
        <v>16</v>
      </c>
      <c r="G3" t="s">
        <v>28</v>
      </c>
      <c r="H3" t="s">
        <v>29</v>
      </c>
    </row>
    <row r="4" spans="2:21">
      <c r="B4" t="s">
        <v>17</v>
      </c>
      <c r="G4" t="s">
        <v>30</v>
      </c>
      <c r="H4" t="s">
        <v>31</v>
      </c>
      <c r="J4" s="27" t="s">
        <v>34</v>
      </c>
      <c r="K4" s="22" t="s">
        <v>39</v>
      </c>
      <c r="L4" s="22">
        <v>1</v>
      </c>
      <c r="M4" s="22">
        <v>2</v>
      </c>
      <c r="N4" s="22">
        <v>3</v>
      </c>
      <c r="O4" s="22">
        <v>4</v>
      </c>
      <c r="P4" s="22">
        <v>5</v>
      </c>
      <c r="Q4" s="22">
        <v>6</v>
      </c>
      <c r="R4" s="22">
        <v>7</v>
      </c>
      <c r="S4" s="22">
        <v>8</v>
      </c>
      <c r="T4" s="22">
        <v>9</v>
      </c>
      <c r="U4" s="22">
        <v>10</v>
      </c>
    </row>
    <row r="5" spans="2:21">
      <c r="B5" t="s">
        <v>18</v>
      </c>
      <c r="G5">
        <v>1</v>
      </c>
      <c r="H5">
        <v>2.7193900000000002</v>
      </c>
      <c r="J5" s="27" t="s">
        <v>31</v>
      </c>
      <c r="K5" s="22" t="s">
        <v>40</v>
      </c>
      <c r="L5" s="18">
        <v>2.7193900000000002</v>
      </c>
      <c r="M5" s="18">
        <v>1.493601</v>
      </c>
      <c r="N5" s="18">
        <v>0.97901800000000005</v>
      </c>
      <c r="O5" s="18">
        <v>0.72139399999999998</v>
      </c>
      <c r="P5" s="18">
        <v>0.592306</v>
      </c>
      <c r="Q5" s="18">
        <v>0.50303600000000004</v>
      </c>
      <c r="R5" s="18">
        <v>0.44156600000000001</v>
      </c>
      <c r="S5" s="18">
        <v>0.39619399999999999</v>
      </c>
      <c r="T5" s="18">
        <v>0.34276499999999999</v>
      </c>
      <c r="U5" s="18">
        <v>0.31413000000000002</v>
      </c>
    </row>
    <row r="6" spans="2:21">
      <c r="G6">
        <v>2</v>
      </c>
      <c r="H6">
        <v>1.493601</v>
      </c>
      <c r="J6" s="27" t="s">
        <v>35</v>
      </c>
      <c r="K6" s="23" t="s">
        <v>42</v>
      </c>
      <c r="L6" s="18">
        <v>1</v>
      </c>
      <c r="M6" s="18">
        <f>$L$5/M5</f>
        <v>1.8206937461879045</v>
      </c>
      <c r="N6" s="18">
        <f t="shared" ref="N6:U6" si="0">$L$5/N5</f>
        <v>2.7776710949134746</v>
      </c>
      <c r="O6" s="18">
        <f t="shared" si="0"/>
        <v>3.7696321289059798</v>
      </c>
      <c r="P6" s="18">
        <f t="shared" si="0"/>
        <v>4.5911910397666071</v>
      </c>
      <c r="Q6" s="18">
        <f t="shared" si="0"/>
        <v>5.4059550409911017</v>
      </c>
      <c r="R6" s="18">
        <f t="shared" si="0"/>
        <v>6.158513110157938</v>
      </c>
      <c r="S6" s="18">
        <f t="shared" si="0"/>
        <v>6.8637839038450865</v>
      </c>
      <c r="T6" s="18">
        <f t="shared" si="0"/>
        <v>7.9336863448718518</v>
      </c>
      <c r="U6" s="18">
        <f t="shared" si="0"/>
        <v>8.6568936427593677</v>
      </c>
    </row>
    <row r="7" spans="2:21">
      <c r="B7" t="s">
        <v>32</v>
      </c>
      <c r="C7">
        <v>0.31413000000000002</v>
      </c>
      <c r="G7">
        <v>3</v>
      </c>
      <c r="H7">
        <v>0.97901800000000005</v>
      </c>
      <c r="J7" s="28" t="s">
        <v>36</v>
      </c>
      <c r="K7" s="24" t="s">
        <v>41</v>
      </c>
      <c r="L7" s="19" t="s">
        <v>43</v>
      </c>
      <c r="M7" s="20">
        <f>(1/M6-1/M4)/(1-1/M4)</f>
        <v>9.8482380239685918E-2</v>
      </c>
      <c r="N7" s="20">
        <f t="shared" ref="N7:U7" si="1">(1/N6-1/N4)/(1-1/N4)</f>
        <v>4.002073994535537E-2</v>
      </c>
      <c r="O7" s="20">
        <f t="shared" si="1"/>
        <v>2.0370499756685589E-2</v>
      </c>
      <c r="P7" s="20">
        <f t="shared" si="1"/>
        <v>2.226050695192671E-2</v>
      </c>
      <c r="Q7" s="20">
        <f t="shared" si="1"/>
        <v>2.1977428761597282E-2</v>
      </c>
      <c r="R7" s="20">
        <f t="shared" si="1"/>
        <v>2.2772999336861097E-2</v>
      </c>
      <c r="S7" s="20">
        <f t="shared" si="1"/>
        <v>2.3648265656215965E-2</v>
      </c>
      <c r="T7" s="20">
        <f t="shared" si="1"/>
        <v>1.6800412960259449E-2</v>
      </c>
      <c r="U7" s="20">
        <f t="shared" si="1"/>
        <v>1.7238751664486834E-2</v>
      </c>
    </row>
    <row r="8" spans="2:21">
      <c r="B8" t="s">
        <v>19</v>
      </c>
      <c r="G8">
        <v>4</v>
      </c>
      <c r="H8">
        <v>0.72139399999999998</v>
      </c>
      <c r="J8" s="28" t="s">
        <v>37</v>
      </c>
      <c r="K8" s="24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2:21">
      <c r="B9" t="s">
        <v>18</v>
      </c>
      <c r="G9">
        <v>5</v>
      </c>
      <c r="H9">
        <v>0.592306</v>
      </c>
      <c r="J9" s="29" t="s">
        <v>38</v>
      </c>
      <c r="K9" s="25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2:21">
      <c r="G10">
        <v>6</v>
      </c>
      <c r="H10">
        <v>0.50303600000000004</v>
      </c>
    </row>
    <row r="11" spans="2:21">
      <c r="B11" t="s">
        <v>32</v>
      </c>
      <c r="C11">
        <v>0.34276499999999999</v>
      </c>
      <c r="G11">
        <v>7</v>
      </c>
      <c r="H11">
        <v>0.44156600000000001</v>
      </c>
    </row>
    <row r="12" spans="2:21">
      <c r="B12" t="s">
        <v>20</v>
      </c>
      <c r="G12">
        <v>8</v>
      </c>
      <c r="H12">
        <v>0.39619399999999999</v>
      </c>
    </row>
    <row r="13" spans="2:21">
      <c r="B13" t="s">
        <v>18</v>
      </c>
      <c r="G13">
        <v>9</v>
      </c>
      <c r="H13">
        <v>0.34276499999999999</v>
      </c>
    </row>
    <row r="14" spans="2:21">
      <c r="G14">
        <v>10</v>
      </c>
      <c r="H14">
        <v>0.31413000000000002</v>
      </c>
    </row>
    <row r="15" spans="2:21">
      <c r="B15" t="s">
        <v>32</v>
      </c>
      <c r="C15">
        <v>0.39619399999999999</v>
      </c>
    </row>
    <row r="16" spans="2:21">
      <c r="B16" t="s">
        <v>21</v>
      </c>
    </row>
    <row r="17" spans="2:3">
      <c r="B17" t="s">
        <v>18</v>
      </c>
    </row>
    <row r="19" spans="2:3">
      <c r="B19" t="s">
        <v>32</v>
      </c>
      <c r="C19">
        <v>0.44156600000000001</v>
      </c>
    </row>
    <row r="20" spans="2:3">
      <c r="B20" t="s">
        <v>22</v>
      </c>
    </row>
    <row r="21" spans="2:3">
      <c r="B21" t="s">
        <v>18</v>
      </c>
    </row>
    <row r="23" spans="2:3">
      <c r="B23" t="s">
        <v>32</v>
      </c>
      <c r="C23">
        <v>0.50303600000000004</v>
      </c>
    </row>
    <row r="24" spans="2:3">
      <c r="B24" t="s">
        <v>23</v>
      </c>
    </row>
    <row r="25" spans="2:3">
      <c r="B25" t="s">
        <v>18</v>
      </c>
    </row>
    <row r="27" spans="2:3">
      <c r="B27" t="s">
        <v>32</v>
      </c>
      <c r="C27">
        <v>0.592306</v>
      </c>
    </row>
    <row r="28" spans="2:3">
      <c r="B28" t="s">
        <v>24</v>
      </c>
    </row>
    <row r="29" spans="2:3">
      <c r="B29" t="s">
        <v>18</v>
      </c>
    </row>
    <row r="31" spans="2:3">
      <c r="B31" t="s">
        <v>32</v>
      </c>
      <c r="C31">
        <v>0.72139399999999998</v>
      </c>
    </row>
    <row r="32" spans="2:3">
      <c r="B32" t="s">
        <v>25</v>
      </c>
    </row>
    <row r="33" spans="2:3">
      <c r="B33" t="s">
        <v>18</v>
      </c>
    </row>
    <row r="35" spans="2:3">
      <c r="B35" t="s">
        <v>32</v>
      </c>
      <c r="C35">
        <v>0.97901800000000005</v>
      </c>
    </row>
    <row r="36" spans="2:3">
      <c r="B36" t="s">
        <v>26</v>
      </c>
    </row>
    <row r="37" spans="2:3">
      <c r="B37" t="s">
        <v>18</v>
      </c>
    </row>
    <row r="39" spans="2:3">
      <c r="B39" t="s">
        <v>32</v>
      </c>
      <c r="C39">
        <v>1.493601</v>
      </c>
    </row>
    <row r="40" spans="2:3">
      <c r="B40" t="s">
        <v>27</v>
      </c>
    </row>
    <row r="41" spans="2:3">
      <c r="B41" t="s">
        <v>18</v>
      </c>
    </row>
    <row r="43" spans="2:3">
      <c r="B43" t="s">
        <v>32</v>
      </c>
      <c r="C43">
        <v>2.7193900000000002</v>
      </c>
    </row>
  </sheetData>
  <autoFilter ref="G4:H14">
    <sortState ref="G5:H14">
      <sortCondition ref="G4:G1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R34"/>
  <sheetViews>
    <sheetView showGridLines="0" workbookViewId="0">
      <selection activeCell="S12" sqref="S12"/>
    </sheetView>
  </sheetViews>
  <sheetFormatPr defaultColWidth="4.6640625" defaultRowHeight="14.4"/>
  <cols>
    <col min="15" max="15" width="2.77734375" customWidth="1"/>
    <col min="18" max="18" width="2.21875" customWidth="1"/>
    <col min="21" max="21" width="2" customWidth="1"/>
    <col min="23" max="23" width="1.6640625" customWidth="1"/>
    <col min="24" max="24" width="1.5546875" customWidth="1"/>
    <col min="25" max="25" width="2.5546875" customWidth="1"/>
    <col min="26" max="26" width="5.33203125" customWidth="1"/>
    <col min="27" max="27" width="2.5546875" customWidth="1"/>
    <col min="42" max="42" width="1.44140625" customWidth="1"/>
  </cols>
  <sheetData>
    <row r="1" spans="2:44" ht="15" thickBot="1"/>
    <row r="2" spans="2:44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AC2" s="4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6"/>
    </row>
    <row r="3" spans="2:44">
      <c r="B3" s="7"/>
      <c r="C3" s="1">
        <v>0</v>
      </c>
      <c r="D3" s="1">
        <v>1</v>
      </c>
      <c r="E3" s="1">
        <v>2</v>
      </c>
      <c r="F3" s="1">
        <v>3</v>
      </c>
      <c r="G3" s="8"/>
      <c r="H3" s="1">
        <v>1</v>
      </c>
      <c r="I3" s="8"/>
      <c r="J3" s="2">
        <f>C3*$H$3</f>
        <v>0</v>
      </c>
      <c r="K3" s="2">
        <f>D3*$H$4</f>
        <v>2</v>
      </c>
      <c r="L3" s="2">
        <f>E3*$H$5</f>
        <v>6</v>
      </c>
      <c r="M3" s="2">
        <f>F3*$H$6</f>
        <v>12</v>
      </c>
      <c r="N3" s="8"/>
      <c r="O3" s="8"/>
      <c r="P3" s="3">
        <f>SUM(J3:M3)</f>
        <v>20</v>
      </c>
      <c r="Q3" s="9"/>
      <c r="AC3" s="7"/>
      <c r="AD3" s="1">
        <v>1</v>
      </c>
      <c r="AE3" s="1">
        <v>2</v>
      </c>
      <c r="AF3" s="1">
        <v>3</v>
      </c>
      <c r="AG3" s="1">
        <v>4</v>
      </c>
      <c r="AH3" s="8"/>
      <c r="AI3" s="1">
        <v>1</v>
      </c>
      <c r="AJ3" s="8"/>
      <c r="AK3" s="2">
        <f>AD3*$H$3</f>
        <v>1</v>
      </c>
      <c r="AL3" s="2">
        <f>AE3*$H$4</f>
        <v>4</v>
      </c>
      <c r="AM3" s="2">
        <f>AF3*$H$5</f>
        <v>9</v>
      </c>
      <c r="AN3" s="2">
        <f>AG3*$H$6</f>
        <v>16</v>
      </c>
      <c r="AO3" s="8"/>
      <c r="AP3" s="8"/>
      <c r="AQ3" s="3">
        <f>SUM(AK3:AN3)</f>
        <v>30</v>
      </c>
      <c r="AR3" s="9"/>
    </row>
    <row r="4" spans="2:44">
      <c r="B4" s="7"/>
      <c r="C4" s="1">
        <v>1</v>
      </c>
      <c r="D4" s="1">
        <v>2</v>
      </c>
      <c r="E4" s="1">
        <v>3</v>
      </c>
      <c r="F4" s="1">
        <v>4</v>
      </c>
      <c r="G4" s="13" t="s">
        <v>2</v>
      </c>
      <c r="H4" s="1">
        <v>2</v>
      </c>
      <c r="I4" s="14" t="s">
        <v>3</v>
      </c>
      <c r="J4" s="2">
        <f>C4*$H$3</f>
        <v>1</v>
      </c>
      <c r="K4" s="2">
        <f>D4*$H$4</f>
        <v>4</v>
      </c>
      <c r="L4" s="2">
        <f>E4*$H$5</f>
        <v>9</v>
      </c>
      <c r="M4" s="2">
        <f>F4*$H$6</f>
        <v>16</v>
      </c>
      <c r="N4" s="14" t="s">
        <v>3</v>
      </c>
      <c r="O4" s="8"/>
      <c r="P4" s="3">
        <f>SUM(J4:M4)</f>
        <v>30</v>
      </c>
      <c r="Q4" s="9"/>
      <c r="AC4" s="7"/>
      <c r="AD4" s="1">
        <v>0</v>
      </c>
      <c r="AE4" s="1">
        <v>1</v>
      </c>
      <c r="AF4" s="1">
        <v>2</v>
      </c>
      <c r="AG4" s="1">
        <v>3</v>
      </c>
      <c r="AH4" s="13" t="s">
        <v>2</v>
      </c>
      <c r="AI4" s="1">
        <v>2</v>
      </c>
      <c r="AJ4" s="14" t="s">
        <v>3</v>
      </c>
      <c r="AK4" s="2">
        <f>AD4*$H$3</f>
        <v>0</v>
      </c>
      <c r="AL4" s="2">
        <f>AE4*$H$4</f>
        <v>2</v>
      </c>
      <c r="AM4" s="2">
        <f>AF4*$H$5</f>
        <v>6</v>
      </c>
      <c r="AN4" s="2">
        <f>AG4*$H$6</f>
        <v>12</v>
      </c>
      <c r="AO4" s="14" t="s">
        <v>3</v>
      </c>
      <c r="AP4" s="8"/>
      <c r="AQ4" s="3">
        <f>SUM(AK4:AN4)</f>
        <v>20</v>
      </c>
      <c r="AR4" s="9"/>
    </row>
    <row r="5" spans="2:44">
      <c r="B5" s="7"/>
      <c r="C5" s="1">
        <v>2</v>
      </c>
      <c r="D5" s="1">
        <v>3</v>
      </c>
      <c r="E5" s="1">
        <v>4</v>
      </c>
      <c r="F5" s="1">
        <v>5</v>
      </c>
      <c r="G5" s="8"/>
      <c r="H5" s="1">
        <v>3</v>
      </c>
      <c r="I5" s="8"/>
      <c r="J5" s="2">
        <f>C5*$H$3</f>
        <v>2</v>
      </c>
      <c r="K5" s="2">
        <f>D5*$H$4</f>
        <v>6</v>
      </c>
      <c r="L5" s="2">
        <f>E5*$H$5</f>
        <v>12</v>
      </c>
      <c r="M5" s="2">
        <f>F5*$H$6</f>
        <v>20</v>
      </c>
      <c r="N5" s="8"/>
      <c r="O5" s="8"/>
      <c r="P5" s="3">
        <f>SUM(J5:M5)</f>
        <v>40</v>
      </c>
      <c r="Q5" s="9"/>
      <c r="AC5" s="7"/>
      <c r="AD5" s="1">
        <v>-1</v>
      </c>
      <c r="AE5" s="1">
        <v>0</v>
      </c>
      <c r="AF5" s="1">
        <v>1</v>
      </c>
      <c r="AG5" s="1">
        <v>2</v>
      </c>
      <c r="AH5" s="8"/>
      <c r="AI5" s="1">
        <v>3</v>
      </c>
      <c r="AJ5" s="8"/>
      <c r="AK5" s="2">
        <f>AD5*$H$3</f>
        <v>-1</v>
      </c>
      <c r="AL5" s="2">
        <f>AE5*$H$4</f>
        <v>0</v>
      </c>
      <c r="AM5" s="2">
        <f>AF5*$H$5</f>
        <v>3</v>
      </c>
      <c r="AN5" s="2">
        <f>AG5*$H$6</f>
        <v>8</v>
      </c>
      <c r="AO5" s="8"/>
      <c r="AP5" s="8"/>
      <c r="AQ5" s="3">
        <f>SUM(AK5:AN5)</f>
        <v>10</v>
      </c>
      <c r="AR5" s="9"/>
    </row>
    <row r="6" spans="2:44">
      <c r="B6" s="7"/>
      <c r="C6" s="1">
        <v>3</v>
      </c>
      <c r="D6" s="1">
        <v>4</v>
      </c>
      <c r="E6" s="1">
        <v>5</v>
      </c>
      <c r="F6" s="1">
        <v>6</v>
      </c>
      <c r="G6" s="8"/>
      <c r="H6" s="1">
        <v>4</v>
      </c>
      <c r="I6" s="8"/>
      <c r="J6" s="2">
        <f>C6*$H$3</f>
        <v>3</v>
      </c>
      <c r="K6" s="2">
        <f>D6*$H$4</f>
        <v>8</v>
      </c>
      <c r="L6" s="2">
        <f>E6*$H$5</f>
        <v>15</v>
      </c>
      <c r="M6" s="2">
        <f>F6*$H$6</f>
        <v>24</v>
      </c>
      <c r="N6" s="8"/>
      <c r="O6" s="8"/>
      <c r="P6" s="3">
        <f>SUM(J6:M6)</f>
        <v>50</v>
      </c>
      <c r="Q6" s="9"/>
      <c r="AC6" s="7"/>
      <c r="AD6" s="1">
        <v>-2</v>
      </c>
      <c r="AE6" s="1">
        <v>-1</v>
      </c>
      <c r="AF6" s="1">
        <v>0</v>
      </c>
      <c r="AG6" s="1">
        <v>1</v>
      </c>
      <c r="AH6" s="8"/>
      <c r="AI6" s="1">
        <v>4</v>
      </c>
      <c r="AJ6" s="8"/>
      <c r="AK6" s="2">
        <f>AD6*$H$3</f>
        <v>-2</v>
      </c>
      <c r="AL6" s="2">
        <f>AE6*$H$4</f>
        <v>-2</v>
      </c>
      <c r="AM6" s="2">
        <f>AF6*$H$5</f>
        <v>0</v>
      </c>
      <c r="AN6" s="2">
        <f>AG6*$H$6</f>
        <v>4</v>
      </c>
      <c r="AO6" s="8"/>
      <c r="AP6" s="8"/>
      <c r="AQ6" s="3">
        <f>SUM(AK6:AN6)</f>
        <v>0</v>
      </c>
      <c r="AR6" s="9"/>
    </row>
    <row r="7" spans="2:44">
      <c r="B7" s="7"/>
      <c r="C7" s="8" t="s">
        <v>15</v>
      </c>
      <c r="D7" s="8"/>
      <c r="E7" s="8"/>
      <c r="F7" s="8"/>
      <c r="G7" s="8"/>
      <c r="H7" s="8" t="s">
        <v>0</v>
      </c>
      <c r="I7" s="8"/>
      <c r="J7" s="8" t="s">
        <v>4</v>
      </c>
      <c r="K7" s="8"/>
      <c r="L7" s="8"/>
      <c r="M7" s="8"/>
      <c r="N7" s="8"/>
      <c r="O7" s="8"/>
      <c r="P7" s="8" t="s">
        <v>1</v>
      </c>
      <c r="Q7" s="9"/>
      <c r="AC7" s="7"/>
      <c r="AD7" s="8" t="s">
        <v>15</v>
      </c>
      <c r="AE7" s="8"/>
      <c r="AF7" s="8"/>
      <c r="AG7" s="8"/>
      <c r="AH7" s="8"/>
      <c r="AI7" s="8" t="s">
        <v>0</v>
      </c>
      <c r="AJ7" s="8"/>
      <c r="AK7" s="8" t="s">
        <v>4</v>
      </c>
      <c r="AL7" s="8"/>
      <c r="AM7" s="8"/>
      <c r="AN7" s="8"/>
      <c r="AO7" s="8"/>
      <c r="AP7" s="8"/>
      <c r="AQ7" s="8" t="s">
        <v>1</v>
      </c>
      <c r="AR7" s="9"/>
    </row>
    <row r="8" spans="2:44" ht="15" thickBot="1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2"/>
      <c r="AC8" s="10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2"/>
    </row>
    <row r="10" spans="2:44" ht="15" thickBot="1">
      <c r="B10" t="s">
        <v>11</v>
      </c>
      <c r="I10" t="s">
        <v>12</v>
      </c>
    </row>
    <row r="11" spans="2:44">
      <c r="B11" s="4"/>
      <c r="C11" s="5"/>
      <c r="D11" s="5"/>
      <c r="E11" s="5"/>
      <c r="F11" s="5"/>
      <c r="G11" s="6"/>
      <c r="I11" s="4"/>
      <c r="J11" s="5"/>
      <c r="K11" s="5"/>
      <c r="L11" s="5"/>
      <c r="M11" s="5"/>
      <c r="N11" s="6"/>
    </row>
    <row r="12" spans="2:44">
      <c r="B12" s="7"/>
      <c r="C12" s="1">
        <f>C3</f>
        <v>0</v>
      </c>
      <c r="D12" s="1">
        <f>D3</f>
        <v>1</v>
      </c>
      <c r="E12" s="8"/>
      <c r="F12" s="1">
        <f>H3</f>
        <v>1</v>
      </c>
      <c r="G12" s="9"/>
      <c r="I12" s="7"/>
      <c r="J12" s="1">
        <f>E3</f>
        <v>2</v>
      </c>
      <c r="K12" s="1">
        <f>F3</f>
        <v>3</v>
      </c>
      <c r="L12" s="8"/>
      <c r="M12" s="1">
        <f>H5</f>
        <v>3</v>
      </c>
      <c r="N12" s="9"/>
    </row>
    <row r="13" spans="2:44">
      <c r="B13" s="7"/>
      <c r="C13" s="1">
        <f>C4</f>
        <v>1</v>
      </c>
      <c r="D13" s="1">
        <f>D4</f>
        <v>2</v>
      </c>
      <c r="E13" s="8"/>
      <c r="F13" s="1">
        <f>H4</f>
        <v>2</v>
      </c>
      <c r="G13" s="9"/>
      <c r="I13" s="7"/>
      <c r="J13" s="1">
        <f>E4</f>
        <v>3</v>
      </c>
      <c r="K13" s="1">
        <f>F4</f>
        <v>4</v>
      </c>
      <c r="L13" s="8"/>
      <c r="M13" s="1">
        <f>H6</f>
        <v>4</v>
      </c>
      <c r="N13" s="9"/>
    </row>
    <row r="14" spans="2:44" ht="15" thickBot="1">
      <c r="B14" s="10"/>
      <c r="C14" s="11" t="s">
        <v>5</v>
      </c>
      <c r="D14" s="11"/>
      <c r="E14" s="11"/>
      <c r="F14" s="15" t="s">
        <v>6</v>
      </c>
      <c r="G14" s="12"/>
      <c r="I14" s="10"/>
      <c r="J14" s="11" t="s">
        <v>5</v>
      </c>
      <c r="K14" s="11"/>
      <c r="L14" s="11"/>
      <c r="M14" s="15" t="s">
        <v>6</v>
      </c>
      <c r="N14" s="12"/>
    </row>
    <row r="15" spans="2:44" ht="9.6" customHeight="1"/>
    <row r="16" spans="2:44" ht="11.4" customHeight="1" thickBot="1">
      <c r="B16" t="s">
        <v>13</v>
      </c>
      <c r="I16" t="s">
        <v>14</v>
      </c>
    </row>
    <row r="17" spans="2:27">
      <c r="B17" s="4"/>
      <c r="C17" s="5"/>
      <c r="D17" s="5"/>
      <c r="E17" s="5"/>
      <c r="F17" s="5"/>
      <c r="G17" s="6"/>
      <c r="I17" s="4"/>
      <c r="J17" s="5"/>
      <c r="K17" s="5"/>
      <c r="L17" s="5"/>
      <c r="M17" s="5"/>
      <c r="N17" s="6"/>
    </row>
    <row r="18" spans="2:27">
      <c r="B18" s="7"/>
      <c r="C18" s="1">
        <f>C5</f>
        <v>2</v>
      </c>
      <c r="D18" s="1">
        <f>D5</f>
        <v>3</v>
      </c>
      <c r="E18" s="8"/>
      <c r="F18" s="1">
        <f>H3</f>
        <v>1</v>
      </c>
      <c r="G18" s="9"/>
      <c r="I18" s="7"/>
      <c r="J18" s="1">
        <v>11</v>
      </c>
      <c r="K18" s="1">
        <v>12</v>
      </c>
      <c r="L18" s="8"/>
      <c r="M18" s="1">
        <f>H5</f>
        <v>3</v>
      </c>
      <c r="N18" s="9"/>
    </row>
    <row r="19" spans="2:27">
      <c r="B19" s="7"/>
      <c r="C19" s="1">
        <f>C6</f>
        <v>3</v>
      </c>
      <c r="D19" s="1">
        <f>D6</f>
        <v>4</v>
      </c>
      <c r="E19" s="8"/>
      <c r="F19" s="1">
        <f>H4</f>
        <v>2</v>
      </c>
      <c r="G19" s="9"/>
      <c r="I19" s="7"/>
      <c r="J19" s="1">
        <v>15</v>
      </c>
      <c r="K19" s="1">
        <v>16</v>
      </c>
      <c r="L19" s="8"/>
      <c r="M19" s="1">
        <f>H6</f>
        <v>4</v>
      </c>
      <c r="N19" s="9"/>
    </row>
    <row r="20" spans="2:27" ht="15" thickBot="1">
      <c r="B20" s="10"/>
      <c r="C20" s="11" t="s">
        <v>5</v>
      </c>
      <c r="D20" s="11"/>
      <c r="E20" s="11"/>
      <c r="F20" s="15" t="s">
        <v>6</v>
      </c>
      <c r="G20" s="12"/>
      <c r="I20" s="10"/>
      <c r="J20" s="11" t="s">
        <v>5</v>
      </c>
      <c r="K20" s="11"/>
      <c r="L20" s="11"/>
      <c r="M20" s="15" t="s">
        <v>6</v>
      </c>
      <c r="N20" s="12"/>
    </row>
    <row r="21" spans="2:27" ht="15" thickBot="1"/>
    <row r="22" spans="2:27">
      <c r="B22" s="4"/>
      <c r="C22" s="5"/>
      <c r="D22" s="5"/>
      <c r="E22" s="5"/>
      <c r="F22" s="5"/>
      <c r="G22" s="6"/>
      <c r="I22" s="4"/>
      <c r="J22" s="5"/>
      <c r="K22" s="5"/>
      <c r="L22" s="5"/>
      <c r="M22" s="5"/>
      <c r="N22" s="6"/>
      <c r="P22" s="4"/>
      <c r="Q22" s="5"/>
      <c r="R22" s="5"/>
      <c r="S22" s="5"/>
      <c r="T22" s="5"/>
      <c r="U22" s="5"/>
      <c r="V22" s="5"/>
      <c r="W22" s="6"/>
    </row>
    <row r="23" spans="2:27" ht="15" thickBot="1">
      <c r="B23" s="7"/>
      <c r="C23" s="2">
        <f>J3</f>
        <v>0</v>
      </c>
      <c r="D23" s="2">
        <f>K3</f>
        <v>2</v>
      </c>
      <c r="E23" s="8"/>
      <c r="F23" s="2">
        <f>SUM(C23:D23)</f>
        <v>2</v>
      </c>
      <c r="G23" s="9"/>
      <c r="I23" s="7"/>
      <c r="J23" s="2">
        <f>L3</f>
        <v>6</v>
      </c>
      <c r="K23" s="2">
        <f>M3</f>
        <v>12</v>
      </c>
      <c r="L23" s="8"/>
      <c r="M23" s="2">
        <f>SUM(J23:K23)</f>
        <v>18</v>
      </c>
      <c r="N23" s="9"/>
      <c r="P23" s="7"/>
      <c r="Q23" s="2">
        <f>F23</f>
        <v>2</v>
      </c>
      <c r="R23" s="8"/>
      <c r="S23" s="2">
        <f>M23</f>
        <v>18</v>
      </c>
      <c r="T23" s="8"/>
      <c r="U23" s="8"/>
      <c r="V23" s="3">
        <f>SUM(F23,M23)</f>
        <v>20</v>
      </c>
      <c r="W23" s="9"/>
    </row>
    <row r="24" spans="2:27">
      <c r="B24" s="7"/>
      <c r="C24" s="2">
        <f>J4</f>
        <v>1</v>
      </c>
      <c r="D24" s="2">
        <f>K4</f>
        <v>4</v>
      </c>
      <c r="E24" s="8"/>
      <c r="F24" s="2">
        <f>SUM(C24:D24)</f>
        <v>5</v>
      </c>
      <c r="G24" s="9"/>
      <c r="I24" s="7"/>
      <c r="J24" s="2">
        <f>L4</f>
        <v>9</v>
      </c>
      <c r="K24" s="2">
        <f>M4</f>
        <v>16</v>
      </c>
      <c r="L24" s="8"/>
      <c r="M24" s="2">
        <f>SUM(J24:K24)</f>
        <v>25</v>
      </c>
      <c r="N24" s="9"/>
      <c r="P24" s="7"/>
      <c r="Q24" s="2">
        <f>F24</f>
        <v>5</v>
      </c>
      <c r="R24" s="8"/>
      <c r="S24" s="2">
        <f>M24</f>
        <v>25</v>
      </c>
      <c r="T24" s="8"/>
      <c r="U24" s="8"/>
      <c r="V24" s="3">
        <f>SUM(F24,M24)</f>
        <v>30</v>
      </c>
      <c r="W24" s="9"/>
      <c r="Y24" s="4"/>
      <c r="Z24" s="5"/>
      <c r="AA24" s="6"/>
    </row>
    <row r="25" spans="2:27" ht="15" thickBot="1">
      <c r="B25" s="10"/>
      <c r="C25" s="11"/>
      <c r="D25" s="11"/>
      <c r="E25" s="11"/>
      <c r="F25" s="16" t="s">
        <v>7</v>
      </c>
      <c r="G25" s="12"/>
      <c r="I25" s="10"/>
      <c r="J25" s="11"/>
      <c r="K25" s="11"/>
      <c r="L25" s="11"/>
      <c r="M25" s="16" t="s">
        <v>7</v>
      </c>
      <c r="N25" s="12"/>
      <c r="P25" s="10"/>
      <c r="Q25" s="11"/>
      <c r="R25" s="11"/>
      <c r="S25" s="11"/>
      <c r="T25" s="11"/>
      <c r="U25" s="11"/>
      <c r="V25" s="11"/>
      <c r="W25" s="12"/>
      <c r="Y25" s="7"/>
      <c r="Z25" s="3">
        <f>V23</f>
        <v>20</v>
      </c>
      <c r="AA25" s="9"/>
    </row>
    <row r="26" spans="2:27" ht="15" thickBot="1">
      <c r="Y26" s="7"/>
      <c r="Z26" s="3">
        <f>V24</f>
        <v>30</v>
      </c>
      <c r="AA26" s="9"/>
    </row>
    <row r="27" spans="2:27">
      <c r="B27" s="4"/>
      <c r="C27" s="5"/>
      <c r="D27" s="5"/>
      <c r="E27" s="5"/>
      <c r="F27" s="5"/>
      <c r="G27" s="6"/>
      <c r="I27" s="4"/>
      <c r="J27" s="5"/>
      <c r="K27" s="5"/>
      <c r="L27" s="5"/>
      <c r="M27" s="5"/>
      <c r="N27" s="6"/>
      <c r="P27" s="4"/>
      <c r="Q27" s="5"/>
      <c r="R27" s="5"/>
      <c r="S27" s="5"/>
      <c r="T27" s="5"/>
      <c r="U27" s="5"/>
      <c r="V27" s="5"/>
      <c r="W27" s="6"/>
      <c r="Y27" s="7"/>
      <c r="Z27" s="3">
        <f>V28</f>
        <v>40</v>
      </c>
      <c r="AA27" s="9"/>
    </row>
    <row r="28" spans="2:27">
      <c r="B28" s="7"/>
      <c r="C28" s="2">
        <f>J5</f>
        <v>2</v>
      </c>
      <c r="D28" s="2">
        <f>K5</f>
        <v>6</v>
      </c>
      <c r="E28" s="8"/>
      <c r="F28" s="2">
        <f>SUM(C28:D28)</f>
        <v>8</v>
      </c>
      <c r="G28" s="9"/>
      <c r="I28" s="7"/>
      <c r="J28" s="2">
        <f>L5</f>
        <v>12</v>
      </c>
      <c r="K28" s="2">
        <f>M5</f>
        <v>20</v>
      </c>
      <c r="L28" s="8"/>
      <c r="M28" s="2">
        <f>SUM(J28:K28)</f>
        <v>32</v>
      </c>
      <c r="N28" s="9"/>
      <c r="P28" s="7"/>
      <c r="Q28" s="2">
        <f>F28</f>
        <v>8</v>
      </c>
      <c r="R28" s="8"/>
      <c r="S28" s="2">
        <f>M28</f>
        <v>32</v>
      </c>
      <c r="T28" s="8"/>
      <c r="U28" s="8"/>
      <c r="V28" s="3">
        <f>SUM(F28,M28)</f>
        <v>40</v>
      </c>
      <c r="W28" s="9"/>
      <c r="Y28" s="7"/>
      <c r="Z28" s="3">
        <f>V29</f>
        <v>50</v>
      </c>
      <c r="AA28" s="9"/>
    </row>
    <row r="29" spans="2:27" ht="15" thickBot="1">
      <c r="B29" s="7"/>
      <c r="C29" s="2">
        <f>J6</f>
        <v>3</v>
      </c>
      <c r="D29" s="2">
        <f>K6</f>
        <v>8</v>
      </c>
      <c r="E29" s="8"/>
      <c r="F29" s="2">
        <f>SUM(C29:D29)</f>
        <v>11</v>
      </c>
      <c r="G29" s="9"/>
      <c r="I29" s="7"/>
      <c r="J29" s="2">
        <f>L6</f>
        <v>15</v>
      </c>
      <c r="K29" s="2">
        <f>M6</f>
        <v>24</v>
      </c>
      <c r="L29" s="8"/>
      <c r="M29" s="2">
        <f>SUM(J29:K29)</f>
        <v>39</v>
      </c>
      <c r="N29" s="9"/>
      <c r="P29" s="7"/>
      <c r="Q29" s="2">
        <f>F29</f>
        <v>11</v>
      </c>
      <c r="R29" s="8"/>
      <c r="S29" s="2">
        <f>M29</f>
        <v>39</v>
      </c>
      <c r="T29" s="8"/>
      <c r="U29" s="8"/>
      <c r="V29" s="3">
        <f>SUM(F29,M29)</f>
        <v>50</v>
      </c>
      <c r="W29" s="9"/>
      <c r="Y29" s="10"/>
      <c r="Z29" s="11"/>
      <c r="AA29" s="12"/>
    </row>
    <row r="30" spans="2:27" ht="15" thickBot="1">
      <c r="B30" s="10"/>
      <c r="C30" s="11"/>
      <c r="D30" s="11"/>
      <c r="E30" s="11"/>
      <c r="F30" s="16" t="s">
        <v>7</v>
      </c>
      <c r="G30" s="12"/>
      <c r="I30" s="10"/>
      <c r="J30" s="11"/>
      <c r="K30" s="11"/>
      <c r="L30" s="11"/>
      <c r="M30" s="16" t="s">
        <v>7</v>
      </c>
      <c r="N30" s="12"/>
      <c r="P30" s="10"/>
      <c r="Q30" s="11"/>
      <c r="R30" s="11"/>
      <c r="S30" s="11"/>
      <c r="T30" s="11"/>
      <c r="U30" s="11"/>
      <c r="V30" s="11"/>
      <c r="W30" s="12"/>
    </row>
    <row r="32" spans="2:27">
      <c r="B32" t="s">
        <v>8</v>
      </c>
    </row>
    <row r="33" spans="2:2">
      <c r="B33" t="s">
        <v>9</v>
      </c>
    </row>
    <row r="34" spans="2:2">
      <c r="B34" t="s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Karp-Flatt</vt:lpstr>
      <vt:lpstr>Illustration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2017-12-28T19:34:40Z</dcterms:created>
  <dcterms:modified xsi:type="dcterms:W3CDTF">2018-04-09T04:18:25Z</dcterms:modified>
</cp:coreProperties>
</file>