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jyang8\Downloads\"/>
    </mc:Choice>
  </mc:AlternateContent>
  <xr:revisionPtr revIDLastSave="0" documentId="13_ncr:1_{40F0BDA3-3EB9-419E-8BBA-0ED973CDC8B7}" xr6:coauthVersionLast="47" xr6:coauthVersionMax="47" xr10:uidLastSave="{00000000-0000-0000-0000-000000000000}"/>
  <bookViews>
    <workbookView xWindow="-110" yWindow="-110" windowWidth="34620" windowHeight="14020" activeTab="1" xr2:uid="{00000000-000D-0000-FFFF-FFFF00000000}"/>
  </bookViews>
  <sheets>
    <sheet name="Overview" sheetId="5" r:id="rId1"/>
    <sheet name="Stationary combustion" sheetId="6" r:id="rId2"/>
    <sheet name="Electricity US" sheetId="7" r:id="rId3"/>
    <sheet name="Electricity China and Taiwan" sheetId="9" r:id="rId4"/>
    <sheet name="Transport Fuel Use" sheetId="11" r:id="rId5"/>
    <sheet name="Transport Vehicle Distance" sheetId="12" r:id="rId6"/>
    <sheet name="Transport Freight" sheetId="13" r:id="rId7"/>
    <sheet name="Reference - EF Public" sheetId="14" r:id="rId8"/>
  </sheets>
  <externalReferences>
    <externalReference r:id="rId9"/>
    <externalReference r:id="rId10"/>
    <externalReference r:id="rId11"/>
    <externalReference r:id="rId12"/>
    <externalReference r:id="rId13"/>
    <externalReference r:id="rId14"/>
  </externalReferences>
  <definedNames>
    <definedName name="actualFuelNames" localSheetId="3">[1]General_listings!#REF!</definedName>
    <definedName name="actualFuelNames">[2]General_listings!#REF!</definedName>
    <definedName name="BrazilEFs">#REF!</definedName>
    <definedName name="BrazilMix">#REF!</definedName>
    <definedName name="BrazilYearMap">#REF!</definedName>
    <definedName name="China">'Electricity China and Taiwan'!$B$7:$B$36</definedName>
    <definedName name="ChinaCH4">'Electricity China and Taiwan'!$B$40:$C$69</definedName>
    <definedName name="ChinaCO2">'Electricity China and Taiwan'!$B$7:$C$36</definedName>
    <definedName name="ChinaN2O">'Electricity China and Taiwan'!$B$74:$C$103</definedName>
    <definedName name="ChinaYearMap">'Electricity China and Taiwan'!#REF!</definedName>
    <definedName name="ChinaYearMaps">'Electricity China and Taiwan'!#REF!</definedName>
    <definedName name="Coal_products" localSheetId="3">'[1]CO2 EFs'!#REF!</definedName>
    <definedName name="Coal_products">'[2]CO2 EFs'!#REF!</definedName>
    <definedName name="Countries" localSheetId="3">[3]co2kwh!$M$4:$M$145</definedName>
    <definedName name="Countries">#REF!</definedName>
    <definedName name="CountryReferenceTable" localSheetId="3">[3]co2kwh!$M$4:$P$145</definedName>
    <definedName name="CountryReferenceTable">#REF!</definedName>
    <definedName name="CustomEFs">#REF!</definedName>
    <definedName name="customFuelTypes" localSheetId="3">[1]General_listings!$B$395:$B$396</definedName>
    <definedName name="customFuelTypes">[2]General_listings!$B$395:$B$396</definedName>
    <definedName name="customTable">#REF!</definedName>
    <definedName name="denominatorConversionTable" localSheetId="3">[1]General_listings!$B$344:$C$358</definedName>
    <definedName name="denominatorConversionTable">[2]General_listings!$B$344:$C$358</definedName>
    <definedName name="denominators" localSheetId="3">[1]General_listings!$C$320:$C$333</definedName>
    <definedName name="denominators">[2]General_listings!$C$320:$C$333</definedName>
    <definedName name="errorMessageTable" localSheetId="3">[1]General_listings!$B$401:$K$402</definedName>
    <definedName name="errorMessageTable">[2]General_listings!$B$401:$K$402</definedName>
    <definedName name="fuelCodes" localSheetId="3">[1]General_listings!#REF!</definedName>
    <definedName name="fuelCodes">[2]General_listings!#REF!</definedName>
    <definedName name="FuelDefinitions" localSheetId="3">[1]General_listings!$B$47:$F$95</definedName>
    <definedName name="FuelDefinitions">[2]General_listings!$B$47:$F$95</definedName>
    <definedName name="Fuels" localSheetId="3">[1]General_listings!$B$47:$B$95</definedName>
    <definedName name="Fuels">[2]General_listings!$B$47:$B$95</definedName>
    <definedName name="gasUnits" localSheetId="3">[1]General_listings!#REF!</definedName>
    <definedName name="gasUnits">[2]General_listings!#REF!</definedName>
    <definedName name="GWPSets">'[3]Misc lists'!$B$37:$B$39</definedName>
    <definedName name="GWPTable">'[3]Misc lists'!$B$37:$E$39</definedName>
    <definedName name="Industries" localSheetId="3">[1]General_listings!$B$13:$B$21</definedName>
    <definedName name="Industries">[2]General_listings!$B$13:$B$21</definedName>
    <definedName name="liquidUnits" localSheetId="3">[1]General_listings!#REF!</definedName>
    <definedName name="liquidUnits">[2]General_listings!#REF!</definedName>
    <definedName name="numeratorConversionTable" localSheetId="3">[1]General_listings!$B$337:$C$340</definedName>
    <definedName name="numeratorConversionTable">[2]General_listings!$B$337:$C$340</definedName>
    <definedName name="numerators" localSheetId="3">[1]General_listings!$B$320:$B$323</definedName>
    <definedName name="numerators">[2]General_listings!$B$320:$B$323</definedName>
    <definedName name="Oil_products" localSheetId="3">'[1]CO2 EFs'!#REF!</definedName>
    <definedName name="Oil_products">'[2]CO2 EFs'!#REF!</definedName>
    <definedName name="Other_waste" localSheetId="3">'[1]CO2 EFs'!#REF!</definedName>
    <definedName name="Other_waste">'[2]CO2 EFs'!#REF!</definedName>
    <definedName name="picture">"Picture32"</definedName>
    <definedName name="Ref_DD_Columns" localSheetId="7">'[4]Reference - Lookup and Unit'!$A$109:$A$120</definedName>
    <definedName name="Ref_DD_Columns" localSheetId="6">'[4]Reference - Lookup and Unit'!$A$109:$A$120</definedName>
    <definedName name="Ref_DD_Columns" localSheetId="4">'[4]Reference - Lookup and Unit'!$A$109:$A$120</definedName>
    <definedName name="Ref_DD_Columns" localSheetId="5">'[4]Reference - Lookup and Unit'!$A$109:$A$120</definedName>
    <definedName name="Ref_DD_Columns">'[5]Reference - Lookup and Unit'!$A$109:$A$120</definedName>
    <definedName name="Ref_DD_Fuel_Units" localSheetId="7">'[4]Reference - Lookup and Unit'!$A$4:$A$10</definedName>
    <definedName name="Ref_DD_Fuel_Units" localSheetId="6">'[4]Reference - Lookup and Unit'!$A$4:$A$10</definedName>
    <definedName name="Ref_DD_Fuel_Units" localSheetId="4">'[4]Reference - Lookup and Unit'!$A$4:$A$10</definedName>
    <definedName name="Ref_DD_Fuel_Units" localSheetId="5">'[4]Reference - Lookup and Unit'!$A$4:$A$10</definedName>
    <definedName name="Ref_DD_Fuel_Units">'[5]Reference - Lookup and Unit'!$A$4:$A$10</definedName>
    <definedName name="Ref_DD_Fuels" localSheetId="4">'Transport Fuel Use'!$B$6:$B$17</definedName>
    <definedName name="Ref_DD_Fuels">#REF!</definedName>
    <definedName name="Ref_DD_IPCC_GWP" localSheetId="7">'[4]Reference - Lookup and Unit'!$A$85:$A$87</definedName>
    <definedName name="Ref_DD_IPCC_GWP" localSheetId="6">'[4]Reference - Lookup and Unit'!$A$85:$A$87</definedName>
    <definedName name="Ref_DD_IPCC_GWP" localSheetId="4">'[4]Reference - Lookup and Unit'!$A$85:$A$87</definedName>
    <definedName name="Ref_DD_IPCC_GWP" localSheetId="5">'[4]Reference - Lookup and Unit'!$A$85:$A$87</definedName>
    <definedName name="Ref_DD_IPCC_GWP">'[5]Reference - Lookup and Unit'!$A$85:$A$87</definedName>
    <definedName name="Ref_DD_MasterUnits" localSheetId="7">'[4]Reference - Lookup and Unit'!$A$73:$A$80</definedName>
    <definedName name="Ref_DD_MasterUnits" localSheetId="6">'[4]Reference - Lookup and Unit'!$A$73:$A$80</definedName>
    <definedName name="Ref_DD_MasterUnits" localSheetId="4">'[4]Reference - Lookup and Unit'!$A$73:$A$80</definedName>
    <definedName name="Ref_DD_MasterUnits" localSheetId="5">'[4]Reference - Lookup and Unit'!$A$73:$A$80</definedName>
    <definedName name="Ref_DD_MasterUnits">'[5]Reference - Lookup and Unit'!$A$73:$A$80</definedName>
    <definedName name="Ref_DD_Numerator" localSheetId="7">'[4]Reference - Lookup and Unit'!$A$11:$A$16</definedName>
    <definedName name="Ref_DD_Numerator" localSheetId="6">'[4]Reference - Lookup and Unit'!$A$11:$A$16</definedName>
    <definedName name="Ref_DD_Numerator" localSheetId="4">'[4]Reference - Lookup and Unit'!$A$11:$A$16</definedName>
    <definedName name="Ref_DD_Numerator" localSheetId="5">'[4]Reference - Lookup and Unit'!$A$11:$A$16</definedName>
    <definedName name="Ref_DD_Numerator">'[5]Reference - Lookup and Unit'!$A$11:$A$16</definedName>
    <definedName name="Ref_DD_Region" localSheetId="7">'[4]Reference - Lookup and Unit'!$A$36:$A$38</definedName>
    <definedName name="Ref_DD_Region" localSheetId="6">'[4]Reference - Lookup and Unit'!$A$36:$A$38</definedName>
    <definedName name="Ref_DD_Region" localSheetId="4">'[4]Reference - Lookup and Unit'!$A$36:$A$38</definedName>
    <definedName name="Ref_DD_Region" localSheetId="5">'[4]Reference - Lookup and Unit'!$A$36:$A$38</definedName>
    <definedName name="Ref_DD_Region">'[5]Reference - Lookup and Unit'!$A$36:$A$38</definedName>
    <definedName name="Ref_DD_Scope" localSheetId="7">'[4]Reference - Lookup and Unit'!$A$63:$A$64</definedName>
    <definedName name="Ref_DD_Scope" localSheetId="6">'[4]Reference - Lookup and Unit'!$A$63:$A$64</definedName>
    <definedName name="Ref_DD_Scope" localSheetId="4">'[4]Reference - Lookup and Unit'!$A$63:$A$64</definedName>
    <definedName name="Ref_DD_Scope" localSheetId="5">'[4]Reference - Lookup and Unit'!$A$63:$A$64</definedName>
    <definedName name="Ref_DD_Scope">'[5]Reference - Lookup and Unit'!$A$63:$A$64</definedName>
    <definedName name="Ref_DD_TransportMode" localSheetId="7">'[4]Reference - Lookup and Unit'!$A$43:$A$46</definedName>
    <definedName name="Ref_DD_TransportMode" localSheetId="6">'[4]Reference - Lookup and Unit'!$A$43:$A$46</definedName>
    <definedName name="Ref_DD_TransportMode" localSheetId="4">'[4]Reference - Lookup and Unit'!$A$43:$A$46</definedName>
    <definedName name="Ref_DD_TransportMode" localSheetId="5">'[4]Reference - Lookup and Unit'!$A$43:$A$46</definedName>
    <definedName name="Ref_DD_TransportMode">'[5]Reference - Lookup and Unit'!$A$43:$A$46</definedName>
    <definedName name="Ref_DD_vehicle_FuelUse" localSheetId="4">'Transport Fuel Use'!$B$46:$B$148</definedName>
    <definedName name="Ref_DD_vehicle_FuelUse">#REF!</definedName>
    <definedName name="Ref_DD_vehicle_FuelUse_Other" localSheetId="4">'Transport Fuel Use'!#REF!</definedName>
    <definedName name="Ref_DD_vehicle_FuelUse_Other">#REF!</definedName>
    <definedName name="Ref_DD_vehicle_FuelUse_Other_AirCraft" localSheetId="4">'Transport Fuel Use'!#REF!</definedName>
    <definedName name="Ref_DD_vehicle_FuelUse_Other_AirCraft">#REF!</definedName>
    <definedName name="Ref_DD_vehicle_FuelUse_Other_Rail" localSheetId="4">'Transport Fuel Use'!#REF!</definedName>
    <definedName name="Ref_DD_vehicle_FuelUse_Other_Rail">#REF!</definedName>
    <definedName name="Ref_DD_vehicle_FuelUse_Other_Road" localSheetId="4">'Transport Fuel Use'!#REF!</definedName>
    <definedName name="Ref_DD_vehicle_FuelUse_Other_Road">#REF!</definedName>
    <definedName name="Ref_DD_vehicle_FuelUse_Other_Water" localSheetId="4">'Transport Fuel Use'!#REF!</definedName>
    <definedName name="Ref_DD_vehicle_FuelUse_Other_Water">#REF!</definedName>
    <definedName name="Ref_DD_vehicle_FuelUse_UK" localSheetId="4">'Transport Fuel Use'!$B$46:$B$57</definedName>
    <definedName name="Ref_DD_vehicle_FuelUse_UK">#REF!</definedName>
    <definedName name="Ref_DD_vehicle_FuelUse_UK_AirCraft" localSheetId="4">'Transport Fuel Use'!$B$57</definedName>
    <definedName name="Ref_DD_vehicle_FuelUse_UK_AirCraft">#REF!</definedName>
    <definedName name="Ref_DD_vehicle_FuelUse_UK_Rail" localSheetId="4">'Transport Fuel Use'!$B$46:$B$47</definedName>
    <definedName name="Ref_DD_vehicle_FuelUse_UK_Rail">#REF!</definedName>
    <definedName name="Ref_DD_vehicle_FuelUse_UK_Road" localSheetId="4">'Transport Fuel Use'!$B$48:$B$52</definedName>
    <definedName name="Ref_DD_vehicle_FuelUse_UK_Road">#REF!</definedName>
    <definedName name="Ref_DD_vehicle_FuelUse_UK_Water" localSheetId="4">'Transport Fuel Use'!$B$53:$B$56</definedName>
    <definedName name="Ref_DD_vehicle_FuelUse_UK_Water">#REF!</definedName>
    <definedName name="Ref_DD_vehicle_FuelUse_US" localSheetId="4">'Transport Fuel Use'!$B$58:$B$148</definedName>
    <definedName name="Ref_DD_vehicle_FuelUse_US">#REF!</definedName>
    <definedName name="Ref_DD_vehicle_FuelUse_US_Rail" localSheetId="4">'Transport Fuel Use'!$B$58</definedName>
    <definedName name="Ref_DD_vehicle_FuelUse_US_Rail">#REF!</definedName>
    <definedName name="Ref_DD_vehicle_FuelUse_US_Road" localSheetId="4">'Transport Fuel Use'!$B$59:$B$145</definedName>
    <definedName name="Ref_DD_vehicle_FuelUse_US_Road">#REF!</definedName>
    <definedName name="Ref_DD_vehicle_FuelUse_US_Water" localSheetId="4">'Transport Fuel Use'!$B$146:$B$148</definedName>
    <definedName name="Ref_DD_vehicle_FuelUse_US_Water">#REF!</definedName>
    <definedName name="Ref_DD_vehicle_Passenger_Other" localSheetId="7">'Reference - EF Public'!$B$7:$B$25</definedName>
    <definedName name="Ref_DD_vehicle_Passenger_Other">#REF!</definedName>
    <definedName name="Ref_DD_vehicle_Passenger_Other_AirCraft" localSheetId="7">'Reference - EF Public'!$B$7:$B$15</definedName>
    <definedName name="Ref_DD_vehicle_Passenger_Other_AirCraft">#REF!</definedName>
    <definedName name="Ref_DD_vehicle_Passenger_Other_Rail" localSheetId="7">'Reference - EF Public'!$B$16:$B$20</definedName>
    <definedName name="Ref_DD_vehicle_Passenger_Other_Rail">#REF!</definedName>
    <definedName name="Ref_DD_vehicle_Passenger_Other_Road" localSheetId="7">'Reference - EF Public'!$B$21:$B$24</definedName>
    <definedName name="Ref_DD_vehicle_Passenger_Other_Road">#REF!</definedName>
    <definedName name="Ref_DD_vehicle_Passenger_Other_Water" localSheetId="7">'Reference - EF Public'!$B$25</definedName>
    <definedName name="Ref_DD_vehicle_Passenger_Other_Water">#REF!</definedName>
    <definedName name="Ref_DD_vehicle_Passenger_UK" localSheetId="7">'Reference - EF Public'!$B$26:$B$44</definedName>
    <definedName name="Ref_DD_vehicle_Passenger_UK">#REF!</definedName>
    <definedName name="Ref_DD_vehicle_Passenger_UK_AirCraft" localSheetId="7">'Reference - EF Public'!$B$26:$B$34</definedName>
    <definedName name="Ref_DD_vehicle_Passenger_UK_AirCraft">#REF!</definedName>
    <definedName name="Ref_DD_vehicle_Passenger_UK_Rail" localSheetId="7">'Reference - EF Public'!$B$35:$B$39</definedName>
    <definedName name="Ref_DD_vehicle_Passenger_UK_Rail">#REF!</definedName>
    <definedName name="Ref_DD_vehicle_Passenger_UK_Road" localSheetId="7">'Reference - EF Public'!$B$40:$B$43</definedName>
    <definedName name="Ref_DD_vehicle_Passenger_UK_Road">#REF!</definedName>
    <definedName name="Ref_DD_vehicle_Passenger_UK_Water" localSheetId="7">'Reference - EF Public'!$B$44</definedName>
    <definedName name="Ref_DD_vehicle_Passenger_UK_Water">#REF!</definedName>
    <definedName name="Ref_DD_vehicle_Passenger_US" localSheetId="7">'Reference - EF Public'!$B$45:$B$63</definedName>
    <definedName name="Ref_DD_vehicle_Passenger_US">#REF!</definedName>
    <definedName name="Ref_DD_vehicle_Passenger_US_Aircraft" localSheetId="7">'Reference - EF Public'!$B$45:$B$53</definedName>
    <definedName name="Ref_DD_vehicle_Passenger_US_Aircraft">#REF!</definedName>
    <definedName name="Ref_DD_vehicle_Passenger_US_Rail" localSheetId="7">'Reference - EF Public'!$B$54:$B$58</definedName>
    <definedName name="Ref_DD_vehicle_Passenger_US_Rail">#REF!</definedName>
    <definedName name="Ref_DD_vehicle_Passenger_US_Road" localSheetId="7">'Reference - EF Public'!$B$59:$B$62</definedName>
    <definedName name="Ref_DD_vehicle_Passenger_US_Road">#REF!</definedName>
    <definedName name="Ref_DD_vehicle_Passenger_US_Water" localSheetId="7">'Reference - EF Public'!$B$63</definedName>
    <definedName name="Ref_DD_vehicle_Passenger_US_Water">#REF!</definedName>
    <definedName name="Ref_DD_vehicle_vehicleDistance_Other" localSheetId="7">'Transport Vehicle Distance'!$B$6:$B$88</definedName>
    <definedName name="Ref_DD_vehicle_vehicleDistance_Other" localSheetId="6">'Transport Vehicle Distance'!$B$6:$B$88</definedName>
    <definedName name="Ref_DD_vehicle_vehicleDistance_Other" localSheetId="5">'Transport Vehicle Distance'!$B$6:$B$88</definedName>
    <definedName name="Ref_DD_vehicle_vehicleDistance_Other">#REF!</definedName>
    <definedName name="Ref_DD_vehicle_vehicleDistance_Other_Road" localSheetId="7">'Transport Vehicle Distance'!$B$6:$B$88</definedName>
    <definedName name="Ref_DD_vehicle_vehicleDistance_Other_Road" localSheetId="6">'Transport Vehicle Distance'!$B$6:$B$88</definedName>
    <definedName name="Ref_DD_vehicle_vehicleDistance_Other_Road" localSheetId="5">'Transport Vehicle Distance'!$B$6:$B$88</definedName>
    <definedName name="Ref_DD_vehicle_vehicleDistance_Other_Road">#REF!</definedName>
    <definedName name="Ref_DD_vehicle_vehicleDistance_UK" localSheetId="7">'Transport Vehicle Distance'!$B$178:$B$226</definedName>
    <definedName name="Ref_DD_vehicle_vehicleDistance_UK" localSheetId="6">'Transport Vehicle Distance'!$B$178:$B$226</definedName>
    <definedName name="Ref_DD_vehicle_vehicleDistance_UK" localSheetId="5">'Transport Vehicle Distance'!$B$178:$B$226</definedName>
    <definedName name="Ref_DD_vehicle_vehicleDistance_UK">#REF!</definedName>
    <definedName name="Ref_DD_vehicle_vehicleDistance_UK_Road" localSheetId="7">'Transport Vehicle Distance'!$B$178:$B$226</definedName>
    <definedName name="Ref_DD_vehicle_vehicleDistance_UK_Road" localSheetId="6">'Transport Vehicle Distance'!$B$178:$B$226</definedName>
    <definedName name="Ref_DD_vehicle_vehicleDistance_UK_Road" localSheetId="5">'Transport Vehicle Distance'!$B$178:$B$226</definedName>
    <definedName name="Ref_DD_vehicle_vehicleDistance_UK_Road">#REF!</definedName>
    <definedName name="Ref_DD_vehicle_vehicleDistance_US" localSheetId="7">'Transport Vehicle Distance'!$B$89:$B$171</definedName>
    <definedName name="Ref_DD_vehicle_vehicleDistance_US" localSheetId="6">'Transport Vehicle Distance'!$B$89:$B$171</definedName>
    <definedName name="Ref_DD_vehicle_vehicleDistance_US" localSheetId="5">'Transport Vehicle Distance'!$B$89:$B$171</definedName>
    <definedName name="Ref_DD_vehicle_vehicleDistance_US">#REF!</definedName>
    <definedName name="Ref_DD_vehicle_vehicleDistance_US_Road" localSheetId="7">'Transport Vehicle Distance'!$B$89:$B$171</definedName>
    <definedName name="Ref_DD_vehicle_vehicleDistance_US_Road" localSheetId="6">'Transport Vehicle Distance'!$B$89:$B$171</definedName>
    <definedName name="Ref_DD_vehicle_vehicleDistance_US_Road" localSheetId="5">'Transport Vehicle Distance'!$B$89:$B$171</definedName>
    <definedName name="Ref_DD_vehicle_vehicleDistance_US_Road">#REF!</definedName>
    <definedName name="Ref_DD_vehicle_WeightDistance_Other" localSheetId="6">'Transport Freight'!$B$7:$B$31</definedName>
    <definedName name="Ref_DD_vehicle_WeightDistance_Other">#REF!</definedName>
    <definedName name="Ref_DD_vehicle_WeightDistance_Other_Aircraft" localSheetId="6">'Transport Freight'!$B$7:$B$9</definedName>
    <definedName name="Ref_DD_vehicle_WeightDistance_Other_Aircraft">#REF!</definedName>
    <definedName name="Ref_DD_vehicle_WeightDistance_Other_Rail" localSheetId="6">'Transport Freight'!$B$10</definedName>
    <definedName name="Ref_DD_vehicle_WeightDistance_Other_Rail">#REF!</definedName>
    <definedName name="Ref_DD_vehicle_WeightDistance_Other_Road" localSheetId="6">'Transport Freight'!$B$11:$B$22</definedName>
    <definedName name="Ref_DD_vehicle_WeightDistance_Other_Road">#REF!</definedName>
    <definedName name="Ref_DD_vehicle_WeightDistance_Other_Water" localSheetId="6">'Transport Freight'!$B$23:$B$31</definedName>
    <definedName name="Ref_DD_vehicle_WeightDistance_Other_Water">#REF!</definedName>
    <definedName name="Ref_DD_vehicle_WeightDistance_UK" localSheetId="6">'Transport Freight'!$B$32:$B$60</definedName>
    <definedName name="Ref_DD_vehicle_WeightDistance_UK">#REF!</definedName>
    <definedName name="Ref_DD_vehicle_WeightDistance_UK_Aircraft" localSheetId="6">'Transport Freight'!$B$32:$B$34</definedName>
    <definedName name="Ref_DD_vehicle_WeightDistance_UK_Aircraft">#REF!</definedName>
    <definedName name="Ref_DD_vehicle_WeightDistance_UK_Rail" localSheetId="6">'Transport Freight'!$B$35</definedName>
    <definedName name="Ref_DD_vehicle_WeightDistance_UK_Rail">#REF!</definedName>
    <definedName name="Ref_DD_vehicle_WeightDistance_UK_Road" localSheetId="6">'Transport Freight'!$B$36:$B$51</definedName>
    <definedName name="Ref_DD_vehicle_WeightDistance_UK_Road">#REF!</definedName>
    <definedName name="Ref_DD_vehicle_WeightDistance_UK_Water" localSheetId="6">'Transport Freight'!$B$52:$B$60</definedName>
    <definedName name="Ref_DD_vehicle_WeightDistance_UK_Water">#REF!</definedName>
    <definedName name="Ref_DD_vehicle_WeightDistance_US" localSheetId="6">'Transport Freight'!$B$61:$B$85</definedName>
    <definedName name="Ref_DD_vehicle_WeightDistance_US">#REF!</definedName>
    <definedName name="Ref_DD_vehicle_WeightDistance_US_AirCraft" localSheetId="6">'Transport Freight'!$B$61:$B$63</definedName>
    <definedName name="Ref_DD_vehicle_WeightDistance_US_AirCraft">#REF!</definedName>
    <definedName name="Ref_DD_vehicle_WeightDistance_US_Rail" localSheetId="6">'Transport Freight'!$B$64</definedName>
    <definedName name="Ref_DD_vehicle_WeightDistance_US_Rail">#REF!</definedName>
    <definedName name="Ref_DD_vehicle_WeightDistance_US_Road" localSheetId="6">'Transport Freight'!$B$65:$B$76</definedName>
    <definedName name="Ref_DD_vehicle_WeightDistance_US_Road">#REF!</definedName>
    <definedName name="Ref_DD_vehicle_WeightDistance_US_Water" localSheetId="6">'Transport Freight'!$B$77:$B$85</definedName>
    <definedName name="Ref_DD_vehicle_WeightDistance_US_Water">#REF!</definedName>
    <definedName name="Ref_EF_ByFuel" localSheetId="4">'Transport Fuel Use'!$B$5:$G$41</definedName>
    <definedName name="Ref_EF_ByFuel">#REF!</definedName>
    <definedName name="Ref_EF_ByFuel_CH4_Other" localSheetId="4">'Transport Fuel Use'!#REF!</definedName>
    <definedName name="Ref_EF_ByFuel_CH4_Other">#REF!</definedName>
    <definedName name="Ref_EF_ByFuel_CH4_UK" localSheetId="4">'Transport Fuel Use'!$B$46:$I$57</definedName>
    <definedName name="Ref_EF_ByFuel_CH4_UK">#REF!</definedName>
    <definedName name="Ref_EF_ByFuel_CH4_US" localSheetId="4">'Transport Fuel Use'!$B$58:$I$148</definedName>
    <definedName name="Ref_EF_ByFuel_CH4_US">#REF!</definedName>
    <definedName name="Ref_EF_ByFuel_Other" localSheetId="4">'Transport Fuel Use'!$B$6:$G$17</definedName>
    <definedName name="Ref_EF_ByFuel_Other">#REF!</definedName>
    <definedName name="Ref_EF_ByFuel_UK" localSheetId="4">'Transport Fuel Use'!$B$18:$G$29</definedName>
    <definedName name="Ref_EF_ByFuel_UK">#REF!</definedName>
    <definedName name="Ref_EF_ByFuel_US" localSheetId="4">'Transport Fuel Use'!$B$30:$G$41</definedName>
    <definedName name="Ref_EF_ByFuel_US">#REF!</definedName>
    <definedName name="Ref_EF_Fuel_Use" localSheetId="4">'Transport Fuel Use'!$B$45:$I$148</definedName>
    <definedName name="Ref_EF_Fuel_Use">#REF!</definedName>
    <definedName name="Ref_EF_Public_Transport" localSheetId="7">'Reference - EF Public'!$B$6:$M$63</definedName>
    <definedName name="Ref_EF_Public_Transport">#REF!</definedName>
    <definedName name="Ref_EF_Public_Transport_Other" localSheetId="7">'Reference - EF Public'!$B$7:$M$25</definedName>
    <definedName name="Ref_EF_Public_Transport_Other">#REF!</definedName>
    <definedName name="Ref_EF_Public_Transport_UK" localSheetId="7">'Reference - EF Public'!$B$26:$M$44</definedName>
    <definedName name="Ref_EF_Public_Transport_UK">#REF!</definedName>
    <definedName name="Ref_EF_Public_Transport_US" localSheetId="7">'Reference - EF Public'!$B$45:$M$63</definedName>
    <definedName name="Ref_EF_Public_Transport_US">#REF!</definedName>
    <definedName name="Ref_EF_Vehicle_Distance" localSheetId="7">'Transport Vehicle Distance'!$B$5:$Q$88</definedName>
    <definedName name="Ref_EF_Vehicle_Distance" localSheetId="6">'Transport Vehicle Distance'!$B$5:$Q$88</definedName>
    <definedName name="Ref_EF_Vehicle_Distance" localSheetId="5">'Transport Vehicle Distance'!$B$5:$Q$88</definedName>
    <definedName name="Ref_EF_Vehicle_Distance">#REF!</definedName>
    <definedName name="Ref_EF_Vehicle_Distance_Other" localSheetId="7">'Transport Vehicle Distance'!$B$5:$Q$88</definedName>
    <definedName name="Ref_EF_Vehicle_Distance_Other" localSheetId="6">'Transport Vehicle Distance'!$B$5:$Q$88</definedName>
    <definedName name="Ref_EF_Vehicle_Distance_Other" localSheetId="5">'Transport Vehicle Distance'!$B$5:$Q$88</definedName>
    <definedName name="Ref_EF_Vehicle_Distance_Other">#REF!</definedName>
    <definedName name="Ref_EF_Vehicle_Distance_UK" localSheetId="7">'Transport Vehicle Distance'!$B$177:$M$226</definedName>
    <definedName name="Ref_EF_Vehicle_Distance_UK" localSheetId="6">'Transport Vehicle Distance'!$B$177:$M$226</definedName>
    <definedName name="Ref_EF_Vehicle_Distance_UK" localSheetId="4">'Transport Vehicle Distance'!$B$177:$M$226</definedName>
    <definedName name="Ref_EF_Vehicle_Distance_UK" localSheetId="5">'Transport Vehicle Distance'!$B$177:$M$226</definedName>
    <definedName name="Ref_EF_Vehicle_Distance_UK">#REF!</definedName>
    <definedName name="Ref_EF_Vehicle_Distance_US" localSheetId="7">'Transport Vehicle Distance'!$B$89:$Q$171</definedName>
    <definedName name="Ref_EF_Vehicle_Distance_US" localSheetId="6">'Transport Vehicle Distance'!$B$89:$Q$171</definedName>
    <definedName name="Ref_EF_Vehicle_Distance_US" localSheetId="5">'Transport Vehicle Distance'!$B$89:$Q$171</definedName>
    <definedName name="Ref_EF_Vehicle_Distance_US">#REF!</definedName>
    <definedName name="Ref_EF_Weight_Distance" localSheetId="6">'Transport Freight'!$B$6:$F$85</definedName>
    <definedName name="Ref_EF_Weight_Distance">#REF!</definedName>
    <definedName name="Ref_EF_Weight_Distance_CH4" localSheetId="6">'Transport Freight'!$B$89:$K$97</definedName>
    <definedName name="Ref_EF_Weight_Distance_CH4">#REF!</definedName>
    <definedName name="Ref_EF_Weight_Distance_CH4_Other" localSheetId="6">'Transport Freight'!$B$98:$K$101</definedName>
    <definedName name="Ref_EF_Weight_Distance_CH4_Other">#REF!</definedName>
    <definedName name="Ref_EF_Weight_Distance_CH4_UK" localSheetId="6">'Transport Freight'!$B$90:$K$93</definedName>
    <definedName name="Ref_EF_Weight_Distance_CH4_UK">#REF!</definedName>
    <definedName name="Ref_EF_Weight_Distance_CH4_US" localSheetId="6">'Transport Freight'!$B$94:$K$97</definedName>
    <definedName name="Ref_EF_Weight_Distance_CH4_US">#REF!</definedName>
    <definedName name="Ref_EF_Weight_Distance_Other" localSheetId="6">'Transport Freight'!$B$7:$F$31</definedName>
    <definedName name="Ref_EF_Weight_Distance_Other">#REF!</definedName>
    <definedName name="Ref_EF_Weight_Distance_UK" localSheetId="6">'Transport Freight'!$B$32:$F$60</definedName>
    <definedName name="Ref_EF_Weight_Distance_UK">#REF!</definedName>
    <definedName name="Ref_EF_Weight_Distance_US" localSheetId="6">'Transport Freight'!$B$61:$F$85</definedName>
    <definedName name="Ref_EF_Weight_Distance_US">#REF!</definedName>
    <definedName name="Ref_From_Units" localSheetId="7">'[4]Reference - Lookup and Unit'!$A$4:$A$30</definedName>
    <definedName name="Ref_From_Units" localSheetId="6">'[4]Reference - Lookup and Unit'!$A$4:$A$30</definedName>
    <definedName name="Ref_From_Units" localSheetId="4">'[4]Reference - Lookup and Unit'!$A$4:$A$30</definedName>
    <definedName name="Ref_From_Units" localSheetId="5">'[4]Reference - Lookup and Unit'!$A$4:$A$30</definedName>
    <definedName name="Ref_From_Units">'[5]Reference - Lookup and Unit'!$A$4:$A$30</definedName>
    <definedName name="Ref_FuelUseVehicle_Other" localSheetId="7">'[4]Reference - EF Fuel Use'!#REF!</definedName>
    <definedName name="Ref_FuelUseVehicle_Other" localSheetId="6">'[4]Reference - EF Fuel Use'!#REF!</definedName>
    <definedName name="Ref_FuelUseVehicle_Other" localSheetId="4">'Transport Fuel Use'!#REF!</definedName>
    <definedName name="Ref_FuelUseVehicle_Other" localSheetId="5">'[4]Reference - EF Fuel Use'!#REF!</definedName>
    <definedName name="Ref_FuelUseVehicle_Other">#REF!</definedName>
    <definedName name="Ref_FuelUseVehicle_Other_Rail" localSheetId="7">'[4]Reference - EF Fuel Use'!#REF!</definedName>
    <definedName name="Ref_FuelUseVehicle_Other_Rail" localSheetId="6">'[4]Reference - EF Fuel Use'!#REF!</definedName>
    <definedName name="Ref_FuelUseVehicle_Other_Rail" localSheetId="4">'Transport Fuel Use'!#REF!</definedName>
    <definedName name="Ref_FuelUseVehicle_Other_Rail" localSheetId="5">'[4]Reference - EF Fuel Use'!#REF!</definedName>
    <definedName name="Ref_FuelUseVehicle_Other_Rail">#REF!</definedName>
    <definedName name="Ref_FuelUseVehicle_Other_Road" localSheetId="7">'[4]Reference - EF Fuel Use'!#REF!</definedName>
    <definedName name="Ref_FuelUseVehicle_Other_Road" localSheetId="6">'[4]Reference - EF Fuel Use'!#REF!</definedName>
    <definedName name="Ref_FuelUseVehicle_Other_Road" localSheetId="4">'Transport Fuel Use'!#REF!</definedName>
    <definedName name="Ref_FuelUseVehicle_Other_Road" localSheetId="5">'[4]Reference - EF Fuel Use'!#REF!</definedName>
    <definedName name="Ref_FuelUseVehicle_Other_Road">#REF!</definedName>
    <definedName name="Ref_FuelUseVehicle_Other_Water" localSheetId="7">'[4]Reference - EF Fuel Use'!#REF!</definedName>
    <definedName name="Ref_FuelUseVehicle_Other_Water" localSheetId="6">'[4]Reference - EF Fuel Use'!#REF!</definedName>
    <definedName name="Ref_FuelUseVehicle_Other_Water" localSheetId="4">'Transport Fuel Use'!#REF!</definedName>
    <definedName name="Ref_FuelUseVehicle_Other_Water" localSheetId="5">'[4]Reference - EF Fuel Use'!#REF!</definedName>
    <definedName name="Ref_FuelUseVehicle_Other_Water">#REF!</definedName>
    <definedName name="Ref_FuelUseVehicle_UK" localSheetId="4">'Transport Fuel Use'!$B$46:$B$55</definedName>
    <definedName name="Ref_FuelUseVehicle_UK">#REF!</definedName>
    <definedName name="Ref_FuelUseVehicle_UK_Rail" localSheetId="4">'Transport Fuel Use'!$B$46</definedName>
    <definedName name="Ref_FuelUseVehicle_UK_Rail">#REF!</definedName>
    <definedName name="Ref_FuelUseVehicle_UK_Road" localSheetId="4">'Transport Fuel Use'!$B$48:$B$51</definedName>
    <definedName name="Ref_FuelUseVehicle_UK_Road">#REF!</definedName>
    <definedName name="Ref_FuelUseVehicle_UK_Water" localSheetId="4">'Transport Fuel Use'!$B$53:$B$55</definedName>
    <definedName name="Ref_FuelUseVehicle_UK_Water">#REF!</definedName>
    <definedName name="Ref_FuelUseVehicle_US" localSheetId="4">'Transport Fuel Use'!$B$58:$B$148</definedName>
    <definedName name="Ref_FuelUseVehicle_US">#REF!</definedName>
    <definedName name="Ref_FuelUseVehicle_US_Rail" localSheetId="4">'Transport Fuel Use'!$B$58</definedName>
    <definedName name="Ref_FuelUseVehicle_US_Rail">#REF!</definedName>
    <definedName name="Ref_FuelUseVehicle_US_Road" localSheetId="4">'Transport Fuel Use'!$B$59:$B$145</definedName>
    <definedName name="Ref_FuelUseVehicle_US_Road">#REF!</definedName>
    <definedName name="Ref_FuelUseVehicle_US_water" localSheetId="4">'Transport Fuel Use'!$B$146:$B$148</definedName>
    <definedName name="Ref_FuelUseVehicle_US_water">#REF!</definedName>
    <definedName name="Ref_Master_Unit_Table" localSheetId="7">'[4]Reference - Lookup and Unit'!$B$4:$AB$30</definedName>
    <definedName name="Ref_Master_Unit_Table" localSheetId="6">'[4]Reference - Lookup and Unit'!$B$4:$AB$30</definedName>
    <definedName name="Ref_Master_Unit_Table" localSheetId="4">'[4]Reference - Lookup and Unit'!$B$4:$AB$30</definedName>
    <definedName name="Ref_Master_Unit_Table" localSheetId="5">'[4]Reference - Lookup and Unit'!$B$4:$AB$30</definedName>
    <definedName name="Ref_Master_Unit_Table">'[5]Reference - Lookup and Unit'!$B$4:$AB$30</definedName>
    <definedName name="REF_To_Unit" localSheetId="7">'[4]Reference - Lookup and Unit'!$B$3:$AB$3</definedName>
    <definedName name="REF_To_Unit" localSheetId="6">'[4]Reference - Lookup and Unit'!$B$3:$AB$3</definedName>
    <definedName name="REF_To_Unit" localSheetId="4">'[4]Reference - Lookup and Unit'!$B$3:$AB$3</definedName>
    <definedName name="REF_To_Unit" localSheetId="5">'[4]Reference - Lookup and Unit'!$B$3:$AB$3</definedName>
    <definedName name="REF_To_Unit">'[5]Reference - Lookup and Unit'!$B$3:$AB$3</definedName>
    <definedName name="Ref_Total_Emission" localSheetId="3">[3]Spreadsheet!#REF!</definedName>
    <definedName name="Ref_Total_Emission" localSheetId="7">'[4]Activity Data'!$T$111</definedName>
    <definedName name="Ref_Total_Emission" localSheetId="6">'[4]Activity Data'!$T$111</definedName>
    <definedName name="Ref_Total_Emission" localSheetId="4">'[4]Activity Data'!$T$111</definedName>
    <definedName name="Ref_Total_Emission" localSheetId="5">'[4]Activity Data'!$T$111</definedName>
    <definedName name="Ref_Total_Emission">'[5]Activity Data'!$T$111</definedName>
    <definedName name="Ref_Total_Emission_Biomass" localSheetId="7">'[4]Activity Data'!$U$111</definedName>
    <definedName name="Ref_Total_Emission_Biomass" localSheetId="6">'[4]Activity Data'!$U$111</definedName>
    <definedName name="Ref_Total_Emission_Biomass" localSheetId="4">'[4]Activity Data'!$U$111</definedName>
    <definedName name="Ref_Total_Emission_Biomass" localSheetId="5">'[4]Activity Data'!$U$111</definedName>
    <definedName name="Ref_Total_Emission_Biomass">'[5]Activity Data'!$U$111</definedName>
    <definedName name="sectorDefinitions" localSheetId="3">[1]General_listings!$B$406:$F$414</definedName>
    <definedName name="sectorDefinitions">[2]General_listings!$B$406:$F$414</definedName>
    <definedName name="Setting_IPCC_GWP_VERSION" localSheetId="7">[4]Settings!$B$11</definedName>
    <definedName name="Setting_IPCC_GWP_VERSION" localSheetId="6">[4]Settings!$B$11</definedName>
    <definedName name="Setting_IPCC_GWP_VERSION" localSheetId="4">[4]Settings!$B$11</definedName>
    <definedName name="Setting_IPCC_GWP_VERSION" localSheetId="5">[4]Settings!$B$11</definedName>
    <definedName name="Setting_IPCC_GWP_VERSION">[5]Settings!$B$11</definedName>
    <definedName name="solidUnits" localSheetId="3">[1]General_listings!#REF!</definedName>
    <definedName name="solidUnits">[2]General_listings!#REF!</definedName>
    <definedName name="TaiwanCO2eEF">[3]Taiwan!$A$2:$B$7</definedName>
    <definedName name="Tbl_Fuel_Settings" localSheetId="7">[4]Settings!$B$16:$I$23</definedName>
    <definedName name="Tbl_Fuel_Settings" localSheetId="6">[4]Settings!$B$16:$I$23</definedName>
    <definedName name="Tbl_Fuel_Settings" localSheetId="4">[4]Settings!$B$16:$I$23</definedName>
    <definedName name="Tbl_Fuel_Settings" localSheetId="5">[4]Settings!$B$16:$I$23</definedName>
    <definedName name="Tbl_Fuel_Settings">[5]Settings!$B$16:$I$23</definedName>
    <definedName name="Tbl_vehical_Settings" localSheetId="7">[4]Settings!$B$28:$I$35</definedName>
    <definedName name="Tbl_vehical_Settings" localSheetId="6">[4]Settings!$B$28:$I$35</definedName>
    <definedName name="Tbl_vehical_Settings" localSheetId="4">[4]Settings!$B$28:$I$35</definedName>
    <definedName name="Tbl_vehical_Settings" localSheetId="5">[4]Settings!$B$28:$I$35</definedName>
    <definedName name="Tbl_vehical_Settings">[5]Settings!$B$28:$I$35</definedName>
    <definedName name="test" localSheetId="3">'[1]Tier 1 CH4  EFs'!$B$7:$B$60,'[1]Tier 1 CH4  EFs'!$E$7:$E$60</definedName>
    <definedName name="test">'[2]Tier 1 CH4  EFs'!$B$7:$B$60,'[2]Tier 1 CH4  EFs'!$E$7:$E$60</definedName>
    <definedName name="UN" localSheetId="3">'[3]Misc lists'!#REF!</definedName>
    <definedName name="UN">'[6]Misc lists'!#REF!</definedName>
    <definedName name="Units">'[3]Misc lists'!$B$4:$B$5</definedName>
    <definedName name="unitStates" localSheetId="3">'[1]CO2 EFs'!$B$217:$F$230</definedName>
    <definedName name="unitStates">'[2]CO2 EFs'!$B$217:$F$230</definedName>
    <definedName name="UnitTable">'[3]Misc lists'!$B$4:$C$5</definedName>
    <definedName name="UNTable" localSheetId="3">'[3]Misc lists'!#REF!</definedName>
    <definedName name="UNTable">'[6]Misc lists'!#REF!</definedName>
    <definedName name="USA">'Electricity US'!#REF!</definedName>
    <definedName name="USAEFs" localSheetId="3">'[3]US factors'!#REF!</definedName>
    <definedName name="USAEFs">'Electricity US'!#REF!</definedName>
    <definedName name="USAYearMap">'[3]Misc lists'!$B$53:$C$54</definedName>
    <definedName name="yearMap">'[3]EIA EFS'!$P$9:$Q$17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1" i="11" l="1"/>
  <c r="D41" i="11"/>
  <c r="E40" i="11"/>
  <c r="D40" i="11"/>
  <c r="E29" i="11"/>
  <c r="D29" i="11"/>
  <c r="B29" i="11"/>
  <c r="E28" i="11"/>
  <c r="D28" i="11"/>
  <c r="B28" i="11"/>
  <c r="B27" i="11"/>
  <c r="B26" i="11"/>
  <c r="B25" i="11"/>
  <c r="B24" i="11"/>
  <c r="B23" i="11"/>
  <c r="B22" i="11"/>
  <c r="B21" i="11"/>
  <c r="B20" i="11"/>
  <c r="B19" i="11"/>
  <c r="B18" i="11"/>
  <c r="J183" i="6" l="1"/>
  <c r="I183" i="6"/>
  <c r="F183" i="6"/>
  <c r="J182" i="6"/>
  <c r="I182" i="6"/>
  <c r="F182" i="6"/>
  <c r="J181" i="6"/>
  <c r="I181" i="6"/>
  <c r="F181" i="6"/>
  <c r="J180" i="6"/>
  <c r="I180" i="6"/>
  <c r="F180" i="6"/>
  <c r="I179" i="6"/>
  <c r="F179" i="6"/>
  <c r="J179" i="6" s="1"/>
  <c r="J178" i="6"/>
  <c r="I178" i="6"/>
  <c r="F178" i="6"/>
  <c r="J177" i="6"/>
  <c r="I177" i="6"/>
  <c r="F177" i="6"/>
  <c r="J176" i="6"/>
  <c r="I176" i="6"/>
  <c r="F176" i="6"/>
  <c r="J175" i="6"/>
  <c r="I175" i="6"/>
  <c r="F175" i="6"/>
  <c r="J174" i="6"/>
  <c r="I174" i="6"/>
  <c r="F174" i="6"/>
  <c r="J173" i="6"/>
  <c r="I173" i="6"/>
  <c r="F173" i="6"/>
  <c r="J172" i="6"/>
  <c r="I172" i="6"/>
  <c r="F172" i="6"/>
  <c r="J171" i="6"/>
  <c r="I171" i="6"/>
  <c r="F171" i="6"/>
  <c r="J170" i="6"/>
  <c r="I170" i="6"/>
  <c r="J169" i="6"/>
  <c r="I169" i="6"/>
  <c r="F169" i="6"/>
  <c r="I168" i="6"/>
  <c r="F168" i="6"/>
  <c r="J168" i="6" s="1"/>
  <c r="J167" i="6"/>
  <c r="I167" i="6"/>
  <c r="F167" i="6"/>
  <c r="J166" i="6"/>
  <c r="I166" i="6"/>
  <c r="F166" i="6"/>
  <c r="J165" i="6"/>
  <c r="I165" i="6"/>
  <c r="F165" i="6"/>
  <c r="J164" i="6"/>
  <c r="I164" i="6"/>
  <c r="F164" i="6"/>
  <c r="J163" i="6"/>
  <c r="I163" i="6"/>
  <c r="F163" i="6"/>
  <c r="J162" i="6"/>
  <c r="I162" i="6"/>
  <c r="F162" i="6"/>
  <c r="J161" i="6"/>
  <c r="I161" i="6"/>
  <c r="F161" i="6"/>
  <c r="J160" i="6"/>
  <c r="I160" i="6"/>
  <c r="F160" i="6"/>
  <c r="J159" i="6"/>
  <c r="I159" i="6"/>
  <c r="F159" i="6"/>
  <c r="J158" i="6"/>
  <c r="I158" i="6"/>
  <c r="F158" i="6"/>
  <c r="J157" i="6"/>
  <c r="I157" i="6"/>
  <c r="F157" i="6"/>
  <c r="J156" i="6"/>
  <c r="I156" i="6"/>
  <c r="F156" i="6"/>
  <c r="J155" i="6"/>
  <c r="I155" i="6"/>
  <c r="F155" i="6"/>
  <c r="J154" i="6"/>
  <c r="I154" i="6"/>
  <c r="F154" i="6"/>
  <c r="J153" i="6"/>
  <c r="I153" i="6"/>
  <c r="F153" i="6"/>
  <c r="J152" i="6"/>
  <c r="I152" i="6"/>
  <c r="F152" i="6"/>
  <c r="J151" i="6"/>
  <c r="I151" i="6"/>
  <c r="F151" i="6"/>
  <c r="J150" i="6"/>
  <c r="I150" i="6"/>
  <c r="F150" i="6"/>
  <c r="J149" i="6"/>
  <c r="I149" i="6"/>
  <c r="F149" i="6"/>
  <c r="J148" i="6"/>
  <c r="I148" i="6"/>
  <c r="F148" i="6"/>
  <c r="J147" i="6"/>
  <c r="I147" i="6"/>
  <c r="F147" i="6"/>
  <c r="J146" i="6"/>
  <c r="I146" i="6"/>
  <c r="F146" i="6"/>
  <c r="J145" i="6"/>
  <c r="F145" i="6"/>
  <c r="I145" i="6" s="1"/>
  <c r="J144" i="6"/>
  <c r="I144" i="6"/>
  <c r="F144" i="6"/>
  <c r="J143" i="6"/>
  <c r="F143" i="6"/>
  <c r="I143" i="6" s="1"/>
  <c r="I142" i="6"/>
  <c r="F142" i="6"/>
  <c r="J142" i="6" s="1"/>
  <c r="J141" i="6"/>
  <c r="F141" i="6"/>
  <c r="I141" i="6" s="1"/>
  <c r="J140" i="6"/>
  <c r="F140" i="6"/>
  <c r="I140" i="6" s="1"/>
  <c r="J139" i="6"/>
  <c r="F139" i="6"/>
  <c r="I139" i="6" s="1"/>
  <c r="J138" i="6"/>
  <c r="F138" i="6"/>
  <c r="I138" i="6" s="1"/>
  <c r="J137" i="6"/>
  <c r="F137" i="6"/>
  <c r="I137" i="6" s="1"/>
  <c r="J136" i="6"/>
  <c r="F136" i="6"/>
  <c r="I136" i="6" s="1"/>
  <c r="J135" i="6"/>
  <c r="F135" i="6"/>
  <c r="I135" i="6" s="1"/>
  <c r="J134" i="6"/>
  <c r="F134" i="6"/>
  <c r="I134" i="6" s="1"/>
  <c r="J133" i="6"/>
  <c r="F133" i="6"/>
  <c r="I133" i="6" s="1"/>
  <c r="J132" i="6"/>
  <c r="I132" i="6"/>
  <c r="F132" i="6"/>
  <c r="J131" i="6"/>
  <c r="I131" i="6"/>
  <c r="F131" i="6"/>
  <c r="J130" i="6"/>
  <c r="F130" i="6"/>
  <c r="I130" i="6" s="1"/>
  <c r="J121" i="6"/>
  <c r="I121" i="6"/>
  <c r="F121" i="6"/>
  <c r="J120" i="6"/>
  <c r="I120" i="6"/>
  <c r="F120" i="6"/>
  <c r="J119" i="6"/>
  <c r="I119" i="6"/>
  <c r="F119" i="6"/>
  <c r="J118" i="6"/>
  <c r="I118" i="6"/>
  <c r="F118" i="6"/>
  <c r="I117" i="6"/>
  <c r="F117" i="6"/>
  <c r="J117" i="6" s="1"/>
  <c r="J116" i="6"/>
  <c r="I116" i="6"/>
  <c r="F116" i="6"/>
  <c r="J115" i="6"/>
  <c r="I115" i="6"/>
  <c r="F115" i="6"/>
  <c r="J114" i="6"/>
  <c r="I114" i="6"/>
  <c r="F114" i="6"/>
  <c r="J113" i="6"/>
  <c r="I113" i="6"/>
  <c r="F113" i="6"/>
  <c r="J112" i="6"/>
  <c r="I112" i="6"/>
  <c r="F112" i="6"/>
  <c r="J111" i="6"/>
  <c r="I111" i="6"/>
  <c r="F111" i="6"/>
  <c r="J110" i="6"/>
  <c r="I110" i="6"/>
  <c r="F110" i="6"/>
  <c r="J109" i="6"/>
  <c r="I109" i="6"/>
  <c r="F109" i="6"/>
  <c r="J108" i="6"/>
  <c r="I108" i="6"/>
  <c r="J107" i="6"/>
  <c r="I107" i="6"/>
  <c r="F107" i="6"/>
  <c r="I106" i="6"/>
  <c r="F106" i="6"/>
  <c r="J106" i="6" s="1"/>
  <c r="J105" i="6"/>
  <c r="I105" i="6"/>
  <c r="F105" i="6"/>
  <c r="J104" i="6"/>
  <c r="I104" i="6"/>
  <c r="F104" i="6"/>
  <c r="J103" i="6"/>
  <c r="I103" i="6"/>
  <c r="F103" i="6"/>
  <c r="J102" i="6"/>
  <c r="I102" i="6"/>
  <c r="F102" i="6"/>
  <c r="J101" i="6"/>
  <c r="I101" i="6"/>
  <c r="F101" i="6"/>
  <c r="J100" i="6"/>
  <c r="I100" i="6"/>
  <c r="F100" i="6"/>
  <c r="J99" i="6"/>
  <c r="I99" i="6"/>
  <c r="F99" i="6"/>
  <c r="J98" i="6"/>
  <c r="I98" i="6"/>
  <c r="F98" i="6"/>
  <c r="J97" i="6"/>
  <c r="I97" i="6"/>
  <c r="F97" i="6"/>
  <c r="J96" i="6"/>
  <c r="I96" i="6"/>
  <c r="F96" i="6"/>
  <c r="J95" i="6"/>
  <c r="I95" i="6"/>
  <c r="F95" i="6"/>
  <c r="J94" i="6"/>
  <c r="I94" i="6"/>
  <c r="F94" i="6"/>
  <c r="J93" i="6"/>
  <c r="I93" i="6"/>
  <c r="F93" i="6"/>
  <c r="J92" i="6"/>
  <c r="I92" i="6"/>
  <c r="F92" i="6"/>
  <c r="J91" i="6"/>
  <c r="I91" i="6"/>
  <c r="F91" i="6"/>
  <c r="J90" i="6"/>
  <c r="I90" i="6"/>
  <c r="F90" i="6"/>
  <c r="J89" i="6"/>
  <c r="I89" i="6"/>
  <c r="F89" i="6"/>
  <c r="J88" i="6"/>
  <c r="I88" i="6"/>
  <c r="F88" i="6"/>
  <c r="J87" i="6"/>
  <c r="I87" i="6"/>
  <c r="F87" i="6"/>
  <c r="J86" i="6"/>
  <c r="I86" i="6"/>
  <c r="F86" i="6"/>
  <c r="J85" i="6"/>
  <c r="I85" i="6"/>
  <c r="F85" i="6"/>
  <c r="J84" i="6"/>
  <c r="I84" i="6"/>
  <c r="F84" i="6"/>
  <c r="J83" i="6"/>
  <c r="F83" i="6"/>
  <c r="I83" i="6" s="1"/>
  <c r="J82" i="6"/>
  <c r="I82" i="6"/>
  <c r="F82" i="6"/>
  <c r="J81" i="6"/>
  <c r="F81" i="6"/>
  <c r="I81" i="6" s="1"/>
  <c r="I80" i="6"/>
  <c r="F80" i="6"/>
  <c r="J80" i="6" s="1"/>
  <c r="J79" i="6"/>
  <c r="F79" i="6"/>
  <c r="I79" i="6" s="1"/>
  <c r="J78" i="6"/>
  <c r="F78" i="6"/>
  <c r="I78" i="6" s="1"/>
  <c r="J77" i="6"/>
  <c r="F77" i="6"/>
  <c r="I77" i="6" s="1"/>
  <c r="J76" i="6"/>
  <c r="F76" i="6"/>
  <c r="I76" i="6" s="1"/>
  <c r="J75" i="6"/>
  <c r="F75" i="6"/>
  <c r="I75" i="6" s="1"/>
  <c r="J74" i="6"/>
  <c r="F74" i="6"/>
  <c r="I74" i="6" s="1"/>
  <c r="J73" i="6"/>
  <c r="F73" i="6"/>
  <c r="I73" i="6" s="1"/>
  <c r="J72" i="6"/>
  <c r="F72" i="6"/>
  <c r="I72" i="6" s="1"/>
  <c r="J71" i="6"/>
  <c r="F71" i="6"/>
  <c r="I71" i="6" s="1"/>
  <c r="J70" i="6"/>
  <c r="I70" i="6"/>
  <c r="F70" i="6"/>
  <c r="J69" i="6"/>
  <c r="I69" i="6"/>
  <c r="F69" i="6"/>
  <c r="J68" i="6"/>
  <c r="F68" i="6"/>
  <c r="I68" i="6" s="1"/>
  <c r="J59" i="6"/>
  <c r="I59" i="6"/>
  <c r="F59" i="6"/>
  <c r="J58" i="6"/>
  <c r="I58" i="6"/>
  <c r="F58" i="6"/>
  <c r="J57" i="6"/>
  <c r="I57" i="6"/>
  <c r="F57" i="6"/>
  <c r="J56" i="6"/>
  <c r="I56" i="6"/>
  <c r="F56" i="6"/>
  <c r="I55" i="6"/>
  <c r="F55" i="6"/>
  <c r="J55" i="6" s="1"/>
  <c r="J54" i="6"/>
  <c r="I54" i="6"/>
  <c r="F54" i="6"/>
  <c r="J53" i="6"/>
  <c r="I53" i="6"/>
  <c r="F53" i="6"/>
  <c r="J52" i="6"/>
  <c r="I52" i="6"/>
  <c r="F52" i="6"/>
  <c r="J51" i="6"/>
  <c r="I51" i="6"/>
  <c r="F51" i="6"/>
  <c r="J50" i="6"/>
  <c r="I50" i="6"/>
  <c r="F50" i="6"/>
  <c r="J49" i="6"/>
  <c r="I49" i="6"/>
  <c r="F49" i="6"/>
  <c r="J48" i="6"/>
  <c r="I48" i="6"/>
  <c r="F48" i="6"/>
  <c r="J47" i="6"/>
  <c r="I47" i="6"/>
  <c r="F47" i="6"/>
  <c r="J46" i="6"/>
  <c r="I46" i="6"/>
  <c r="J45" i="6"/>
  <c r="I45" i="6"/>
  <c r="F45" i="6"/>
  <c r="I44" i="6"/>
  <c r="F44" i="6"/>
  <c r="J44" i="6" s="1"/>
  <c r="J43" i="6"/>
  <c r="I43" i="6"/>
  <c r="F43" i="6"/>
  <c r="J42" i="6"/>
  <c r="I42" i="6"/>
  <c r="F42" i="6"/>
  <c r="J41" i="6"/>
  <c r="I41" i="6"/>
  <c r="F41" i="6"/>
  <c r="J40" i="6"/>
  <c r="I40" i="6"/>
  <c r="F40" i="6"/>
  <c r="J39" i="6"/>
  <c r="I39" i="6"/>
  <c r="F39" i="6"/>
  <c r="J38" i="6"/>
  <c r="I38" i="6"/>
  <c r="F38" i="6"/>
  <c r="J37" i="6"/>
  <c r="I37" i="6"/>
  <c r="F37" i="6"/>
  <c r="J36" i="6"/>
  <c r="I36" i="6"/>
  <c r="F36" i="6"/>
  <c r="J35" i="6"/>
  <c r="I35" i="6"/>
  <c r="F35" i="6"/>
  <c r="J34" i="6"/>
  <c r="I34" i="6"/>
  <c r="F34" i="6"/>
  <c r="J33" i="6"/>
  <c r="I33" i="6"/>
  <c r="F33" i="6"/>
  <c r="J32" i="6"/>
  <c r="I32" i="6"/>
  <c r="F32" i="6"/>
  <c r="J31" i="6"/>
  <c r="I31" i="6"/>
  <c r="F31" i="6"/>
  <c r="J30" i="6"/>
  <c r="I30" i="6"/>
  <c r="F30" i="6"/>
  <c r="J29" i="6"/>
  <c r="I29" i="6"/>
  <c r="F29" i="6"/>
  <c r="J28" i="6"/>
  <c r="I28" i="6"/>
  <c r="F28" i="6"/>
  <c r="J27" i="6"/>
  <c r="I27" i="6"/>
  <c r="F27" i="6"/>
  <c r="J26" i="6"/>
  <c r="I26" i="6"/>
  <c r="F26" i="6"/>
  <c r="J25" i="6"/>
  <c r="I25" i="6"/>
  <c r="F25" i="6"/>
  <c r="J24" i="6"/>
  <c r="I24" i="6"/>
  <c r="F24" i="6"/>
  <c r="J23" i="6"/>
  <c r="I23" i="6"/>
  <c r="F23" i="6"/>
  <c r="J22" i="6"/>
  <c r="I22" i="6"/>
  <c r="F22" i="6"/>
  <c r="J21" i="6"/>
  <c r="F21" i="6"/>
  <c r="I21" i="6" s="1"/>
  <c r="J20" i="6"/>
  <c r="I20" i="6"/>
  <c r="F20" i="6"/>
  <c r="J19" i="6"/>
  <c r="F19" i="6"/>
  <c r="I19" i="6" s="1"/>
  <c r="I18" i="6"/>
  <c r="F18" i="6"/>
  <c r="J18" i="6" s="1"/>
  <c r="J17" i="6"/>
  <c r="F17" i="6"/>
  <c r="I17" i="6" s="1"/>
  <c r="J16" i="6"/>
  <c r="F16" i="6"/>
  <c r="I16" i="6" s="1"/>
  <c r="J15" i="6"/>
  <c r="F15" i="6"/>
  <c r="I15" i="6" s="1"/>
  <c r="J14" i="6"/>
  <c r="F14" i="6"/>
  <c r="I14" i="6" s="1"/>
  <c r="J13" i="6"/>
  <c r="F13" i="6"/>
  <c r="I13" i="6" s="1"/>
  <c r="J12" i="6"/>
  <c r="F12" i="6"/>
  <c r="I12" i="6" s="1"/>
  <c r="J11" i="6"/>
  <c r="F11" i="6"/>
  <c r="I11" i="6" s="1"/>
  <c r="J10" i="6"/>
  <c r="F10" i="6"/>
  <c r="I10" i="6" s="1"/>
  <c r="J9" i="6"/>
  <c r="F9" i="6"/>
  <c r="I9" i="6" s="1"/>
  <c r="J8" i="6"/>
  <c r="I8" i="6"/>
  <c r="F8" i="6"/>
  <c r="J7" i="6"/>
  <c r="I7" i="6"/>
  <c r="F7" i="6"/>
  <c r="J6" i="6"/>
  <c r="F6" i="6"/>
  <c r="I6" i="6" s="1"/>
</calcChain>
</file>

<file path=xl/sharedStrings.xml><?xml version="1.0" encoding="utf-8"?>
<sst xmlns="http://schemas.openxmlformats.org/spreadsheetml/2006/main" count="4566" uniqueCount="508">
  <si>
    <t>Fuel</t>
  </si>
  <si>
    <t>Region</t>
  </si>
  <si>
    <t>Jet Fuel</t>
  </si>
  <si>
    <t>Other</t>
  </si>
  <si>
    <t>Kilogram</t>
  </si>
  <si>
    <t>US Gallon</t>
  </si>
  <si>
    <t>Aircraft</t>
  </si>
  <si>
    <t>Aviation Gasoline</t>
  </si>
  <si>
    <t>Gasoline/Petrol</t>
  </si>
  <si>
    <t>On-Road Diesel Fuel</t>
  </si>
  <si>
    <t>Residual Fuel Oil (3s 5 and 6)</t>
  </si>
  <si>
    <t>LPG</t>
  </si>
  <si>
    <t>CNG</t>
  </si>
  <si>
    <t>Standard Cubic Foot</t>
  </si>
  <si>
    <t>LNG</t>
  </si>
  <si>
    <t>Ethanol</t>
  </si>
  <si>
    <t>100% Biodiesel</t>
  </si>
  <si>
    <t>E85 Ethanol/Gasoline</t>
  </si>
  <si>
    <t>B20 Biodiesel/Diesel</t>
  </si>
  <si>
    <t>UK</t>
  </si>
  <si>
    <t>US</t>
  </si>
  <si>
    <t>Transport and Fuel</t>
  </si>
  <si>
    <t>CH4</t>
  </si>
  <si>
    <t>N2O</t>
  </si>
  <si>
    <t>Train - Diesel Fuel</t>
  </si>
  <si>
    <t>Gram</t>
  </si>
  <si>
    <t>Rail</t>
  </si>
  <si>
    <t>Agricultural Equipment - Gasoline</t>
  </si>
  <si>
    <t>Agricultural Equipment - Diesel Fuel</t>
  </si>
  <si>
    <t>Construction Equipment - Gasoline</t>
  </si>
  <si>
    <t>Construction Equipment - Diesel Fuel</t>
  </si>
  <si>
    <t>Ship and Boat - Residual Fuel Oil</t>
  </si>
  <si>
    <t>Ship and Boat - Diesel Fuel</t>
  </si>
  <si>
    <t>Ship and Boat - Gasoline</t>
  </si>
  <si>
    <t>Bus - CNG</t>
  </si>
  <si>
    <t>Bus - Ethanol</t>
  </si>
  <si>
    <t>Bus - Diesel</t>
  </si>
  <si>
    <t>Bus - Gasoline</t>
  </si>
  <si>
    <t>Passenger Car - Gasoline - Year 1984-1993</t>
  </si>
  <si>
    <t>Passenger Car - Gasoline - Year 1994</t>
  </si>
  <si>
    <t>Passenger Car - Gasoline - Year 1995</t>
  </si>
  <si>
    <t>Passenger Car - Gasoline - Year 1996</t>
  </si>
  <si>
    <t>Passenger Car - Gasoline - Year 1997</t>
  </si>
  <si>
    <t>Passenger Car - Gasoline - Year 1998</t>
  </si>
  <si>
    <t>Passenger Car - Gasoline - Year 1999</t>
  </si>
  <si>
    <t>Passenger Car - Gasoline - Year 2000</t>
  </si>
  <si>
    <t>Passenger Car - Gasoline - Year 2001</t>
  </si>
  <si>
    <t>Passenger Car - Gasoline - Year 2002</t>
  </si>
  <si>
    <t>Passenger Car - Gasoline - Year 2003</t>
  </si>
  <si>
    <t>Passenger Car - Gasoline - Year 2004</t>
  </si>
  <si>
    <t>Passenger Car - Gasoline - Year 2005-present</t>
  </si>
  <si>
    <t>Passenger Car - Diesel - Year 1960-1982</t>
  </si>
  <si>
    <t>Passenger Car - Diesel - Year 1983-present</t>
  </si>
  <si>
    <t>Passenger Car - Fuel Unknown</t>
  </si>
  <si>
    <t>Light Goods Vehicle - CNG</t>
  </si>
  <si>
    <t>Light Goods Vehicle - LPG</t>
  </si>
  <si>
    <t>Light Goods Vehicle - Ethanol</t>
  </si>
  <si>
    <t>Light Goods Vehicle - Gasoline - Year 1987-1993</t>
  </si>
  <si>
    <t>Light Goods Vehicle - Gasoline - Year 1994</t>
  </si>
  <si>
    <t>Light Goods Vehicle - Gasoline - Year 1995</t>
  </si>
  <si>
    <t>Light Goods Vehicle - Gasoline - Year 1996</t>
  </si>
  <si>
    <t>Light Goods Vehicle - Gasoline - Year 1997</t>
  </si>
  <si>
    <t>Light Goods Vehicle - Gasoline - Year 1998</t>
  </si>
  <si>
    <t>Light Goods Vehicle - Gasoline - Year 1999</t>
  </si>
  <si>
    <t>Light Goods Vehicle - Gasoline - Year 2000</t>
  </si>
  <si>
    <t>Light Goods Vehicle - Gasoline - Year 2001</t>
  </si>
  <si>
    <t>Light Goods Vehicle - Gasoline - Year 2002</t>
  </si>
  <si>
    <t>Light Goods Vehicle - Gasoline - Year 2003</t>
  </si>
  <si>
    <t>Light Goods Vehicle - Gasoline - Year 2004</t>
  </si>
  <si>
    <t>Light Goods Vehicle - Gasoline - Year 2005-present</t>
  </si>
  <si>
    <t>Light Goods Vehicle - Diesel - Year 1960-1982</t>
  </si>
  <si>
    <t>Light Goods Vehicle - Diesel - Year 1983-1995</t>
  </si>
  <si>
    <t>Light Goods Vehicle - Diesel - Year 1996-present</t>
  </si>
  <si>
    <t>Light Goods Vehicle - Fuel Unknown</t>
  </si>
  <si>
    <t>Heavy Duty Vehicle - Rigid - Gasoline - Year 1985-1986</t>
  </si>
  <si>
    <t>Heavy Duty Vehicle - Rigid - Gasoline - Year 1987</t>
  </si>
  <si>
    <t>Heavy Duty Vehicle - Rigid - Gasoline - Year 1988-1989</t>
  </si>
  <si>
    <t>Heavy Duty Vehicle - Rigid - Gasoline - Year 1990-1995</t>
  </si>
  <si>
    <t>Heavy Duty Vehicle - Rigid - Gasoline - Year 1996</t>
  </si>
  <si>
    <t>Heavy Duty Vehicle - Rigid - Gasoline - Year 1997</t>
  </si>
  <si>
    <t>Heavy Duty Vehicle - Rigid - Gasoline - Year 1998</t>
  </si>
  <si>
    <t>Heavy Duty Vehicle - Rigid - Gasoline - Year 1999</t>
  </si>
  <si>
    <t>Heavy Duty Vehicle - Rigid - Gasoline - Year 2000</t>
  </si>
  <si>
    <t>Heavy Duty Vehicle - Rigid - Gasoline - Year 2001</t>
  </si>
  <si>
    <t>Heavy Duty Vehicle - Rigid - Gasoline - Year 2002</t>
  </si>
  <si>
    <t>Heavy Duty Vehicle - Rigid - Gasoline - Year 2003</t>
  </si>
  <si>
    <t>Heavy Duty Vehicle - Rigid - Gasoline - Year 2004</t>
  </si>
  <si>
    <t>Heavy Duty Vehicle - Rigid - Gasoline - Year 2005-present</t>
  </si>
  <si>
    <t>Heavy Duty Vehicle - Rigid - Diesel - Year 1960-present</t>
  </si>
  <si>
    <t>Heavy Duty Vehicle - Rigid - CNG</t>
  </si>
  <si>
    <t>Heavy Duty Vehicle - Rigid - LNG</t>
  </si>
  <si>
    <t>Heavy Duty Vehicle - Rigid - LPG</t>
  </si>
  <si>
    <t>Heavy Duty Vehicle - Rigid - Ethanol</t>
  </si>
  <si>
    <t>Heavy Duty Vehicle - Rigid - Fuel Unknown</t>
  </si>
  <si>
    <t>Heavy Duty Vehicle - Articulated - Gasoline - Year 1985-1986</t>
  </si>
  <si>
    <t>Heavy Duty Vehicle - Articulated - Gasoline - Year 1987</t>
  </si>
  <si>
    <t>Heavy Duty Vehicle - Articulated - Gasoline - Year 1988-1989</t>
  </si>
  <si>
    <t>Heavy Duty Vehicle - Articulated - Gasoline - Year 1990-1995</t>
  </si>
  <si>
    <t>Heavy Duty Vehicle - Articulated - Gasoline - Year 1996</t>
  </si>
  <si>
    <t>Heavy Duty Vehicle - Articulated - Gasoline - Year 1997</t>
  </si>
  <si>
    <t>Heavy Duty Vehicle - Articulated - Gasoline - Year 1998</t>
  </si>
  <si>
    <t>Heavy Duty Vehicle - Articulated - Gasoline - Year 1999</t>
  </si>
  <si>
    <t>Heavy Duty Vehicle - Articulated - Gasoline - Year 2000</t>
  </si>
  <si>
    <t>Heavy Duty Vehicle - Articulated - Gasoline - Year 2001</t>
  </si>
  <si>
    <t>Heavy Duty Vehicle - Articulated - Gasoline - Year 2002</t>
  </si>
  <si>
    <t>Heavy Duty Vehicle - Articulated - Gasoline - Year 2003</t>
  </si>
  <si>
    <t>Heavy Duty Vehicle - Articulated - Gasoline - Year 2004</t>
  </si>
  <si>
    <t>Heavy Duty Vehicle - Articulated - Gasoline - Year 2005-present</t>
  </si>
  <si>
    <t>Heavy Duty Vehicle - Articulated - Diesel - Year 1960-present</t>
  </si>
  <si>
    <t>Heavy Duty Vehicle - Articulated - CNG</t>
  </si>
  <si>
    <t>Heavy Duty Vehicle - Articulated - LNG</t>
  </si>
  <si>
    <t>Heavy Duty Vehicle - Articulated - LPG</t>
  </si>
  <si>
    <t>Heavy Duty Vehicle - Articulated - Ethanol</t>
  </si>
  <si>
    <t>Heavy Duty Vehicle - Articulated - Fuel Unknown</t>
  </si>
  <si>
    <t>Motorbike - Non-Catalyst Control</t>
  </si>
  <si>
    <t>Motorbike - Uncontrolled</t>
  </si>
  <si>
    <t>Motorbike - Control Unknown</t>
  </si>
  <si>
    <t>Vehicle and Fuel and Vehicle Year</t>
  </si>
  <si>
    <t>Mile</t>
  </si>
  <si>
    <t>Passenger Car - Petrol - Engine Size &lt;1.4 liter</t>
  </si>
  <si>
    <t>Kilometer</t>
  </si>
  <si>
    <t>Passenger Car - Petrol - Engine Size 1.4 - 2.0 liters</t>
  </si>
  <si>
    <t>Passenger Car - Petrol - Engine Size &gt;2.0 liters</t>
  </si>
  <si>
    <t>Passenger Car - Petrol - Engine Size Unknown</t>
  </si>
  <si>
    <t>Passenger Car - Diesel - Engine Size &lt;1.7 liter</t>
  </si>
  <si>
    <t>Passenger Car - Diesel - Engine Size 1.7 - 2.0 liters</t>
  </si>
  <si>
    <t>Passenger Car - Diesel - Engine Size &gt;2.0 liters</t>
  </si>
  <si>
    <t>Passenger Car - Diesel - Engine Size Unknown</t>
  </si>
  <si>
    <t>Passenger Car - Hybrid - Engine Size 1.4 - 2.0 liters</t>
  </si>
  <si>
    <t>Passenger Car - Hybrid - Engine Size &gt;2.0 liters</t>
  </si>
  <si>
    <t>Passenger Car - Hybrid - Engine Size Unknown</t>
  </si>
  <si>
    <t>Passenger Car - LPG - Engine Size average</t>
  </si>
  <si>
    <t>Passenger Car - LPG - Engine Size medium</t>
  </si>
  <si>
    <t>Passenger Car - LPG - Engine Size large</t>
  </si>
  <si>
    <t>Passenger Car - CNG - Engine Size 1.4 - 2.0 liters</t>
  </si>
  <si>
    <t>Passenger Car - CNG - Engine Size &gt;2.0 liters</t>
  </si>
  <si>
    <t>Passenger Car - CNG - Engine Size Unknown</t>
  </si>
  <si>
    <t>Light Goods Vehicle (e.g. Van) - Petrol - Engine Size ≤1.25 tonnes</t>
  </si>
  <si>
    <t>Light Goods Vehicle (e.g. Van) - Diesel - Engine Size ≤3.5 tonnes</t>
  </si>
  <si>
    <t>Light Goods Vehicle (e.g. Van) - LPG - Engine Size ≤3.5 tonnes</t>
  </si>
  <si>
    <t>Light Goods Vehicle (e.g. Van) - CNG - Engine Size ≤3.5 tonnes</t>
  </si>
  <si>
    <t>Light Goods Vehicle (e.g. Van) - Fuel Unknown</t>
  </si>
  <si>
    <t>Motorbike - Engine Size ≤125 cc</t>
  </si>
  <si>
    <t>Motorbike - Engine Size &gt;125 and ≤500 cc</t>
  </si>
  <si>
    <t>Motorbike - Engine Size &gt;500 cc</t>
  </si>
  <si>
    <t>Motorbike - Engine Size Unknown</t>
  </si>
  <si>
    <t>HGV - Rigid - Engine Size 3.5 - 7.5 tonnes - 0% Weight Laden</t>
  </si>
  <si>
    <t>HGV - Rigid - Engine Size 3.5 - 7.5 tonnes - 50% Weight Laden</t>
  </si>
  <si>
    <t>HGV - Rigid - Engine Size 3.5 - 7.5 tonnes - 100% Weight Laden</t>
  </si>
  <si>
    <t>HGV - Rigid - Engine Size 3.5 - 7.5 tonnes - Default 41% Weight Laden</t>
  </si>
  <si>
    <t>HGV - Rigid - Engine Size 7.5 - 17 tonnes - 0% Weight Laden</t>
  </si>
  <si>
    <t>HGV - Rigid - Engine Size 7.5 - 17 tonnes - 50% Weight Laden</t>
  </si>
  <si>
    <t>HGV - Rigid - Engine Size 7.5 - 17 tonnes - 100% Weight Laden</t>
  </si>
  <si>
    <t>HGV - Rigid - Engine Size 7.5 - 17 tonnes - Default 41% Weight Laden</t>
  </si>
  <si>
    <t>HGV - Rigid - Engine Size &gt;17 tonnes - 0% Weight Laden</t>
  </si>
  <si>
    <t>HGV - Rigid - Engine Size &gt;17 tonnes - 50% Weight Laden</t>
  </si>
  <si>
    <t>HGV - Rigid - Engine Size &gt;17 tonnes - 100% Weight Laden</t>
  </si>
  <si>
    <t>HGV - Rigid - Engine Size &gt;17 tonnes - Default 53% Weight Laden</t>
  </si>
  <si>
    <t>HGV - Rigid - Engine Size Unknown - % Weight Laden</t>
  </si>
  <si>
    <t>HGV - Articulated - Engine Size 3.5 - 33 tonnes - 0% Weight Laden</t>
  </si>
  <si>
    <t>HGV - Articulated - Engine Size 3.5 - 33 tonnes - 50% Weight Laden</t>
  </si>
  <si>
    <t>HGV - Articulated - Engine Size 3.5 - 33 tonnes - 100% Weight Laden</t>
  </si>
  <si>
    <t>HGV - Articulated - Engine Size 3.5 - 33 tonnes - Default 45% Weight Laden</t>
  </si>
  <si>
    <t>HGV - Articulated - Engine Size &gt;33 tonnes - 0% Weight Laden</t>
  </si>
  <si>
    <t>HGV - Articulated - Engine Size &gt;33 tonnes - 50% Weight Laden</t>
  </si>
  <si>
    <t>HGV - Articulated - Engine Size &gt;33 tonnes - 100% Weight Laden</t>
  </si>
  <si>
    <t>HGV - Articulated - Engine Size &gt;33 tonnes - Default 61% Weight Laden</t>
  </si>
  <si>
    <t>HGV - Articulated - Engine Size Unknown</t>
  </si>
  <si>
    <t>HGV - Type Unknown</t>
  </si>
  <si>
    <t>Vehicle and Size</t>
  </si>
  <si>
    <t>Vehicle Type</t>
  </si>
  <si>
    <t>Air - Domestic</t>
  </si>
  <si>
    <t>Tonne Kilometer</t>
  </si>
  <si>
    <t>Air - Short Haul</t>
  </si>
  <si>
    <t>Air - Long Haul</t>
  </si>
  <si>
    <t>Short Ton Mile</t>
  </si>
  <si>
    <t>Road Vehicle - HGV - Rigid - Engine Size 3.5 - 7.5 tonnes</t>
  </si>
  <si>
    <t>HGV and Light Goods Vehicle</t>
  </si>
  <si>
    <t>Road Vehicle - HGV - Rigid - Engine Size 7.5 - 17 tonnes</t>
  </si>
  <si>
    <t>Road Vehicle - HGV - Rigid - Engine Size &gt;17 tonnes</t>
  </si>
  <si>
    <t>Road Vehicle - HGV - Rigid - Engine Size Unknown</t>
  </si>
  <si>
    <t>Road Vehicle - HGV - Articulated - Engine Size 3.5 - 33 tonnes</t>
  </si>
  <si>
    <t>Road Vehicle - HGV - Articulated - Engine Size &gt;33 tonnes</t>
  </si>
  <si>
    <t>Road Vehicle - HGV - Articulated - Engine Size Unknown</t>
  </si>
  <si>
    <t>Road Vehicle - HGV - Type Unknown</t>
  </si>
  <si>
    <t>Road Vehicle - Light Goods Vehicle - Petro - Engine Size ≤1.25 tonnes</t>
  </si>
  <si>
    <t>Road Vehicle - Light Goods Vehicle - Diesel - Engine Size ≤3.5 tonnes</t>
  </si>
  <si>
    <t>Road Vehicle - Light Goods Vehicle - LPG or CNG - Engine Size ≤3.5 tonnes</t>
  </si>
  <si>
    <t>Road Vehicle - Light Goods Vehicle - Fuel Unknown</t>
  </si>
  <si>
    <t>Watercraft - Large RoPax Ferry</t>
  </si>
  <si>
    <t>Waterborne Craft</t>
  </si>
  <si>
    <t>Watercraft - Shipping - Small Tanker (844 tonnes deadweight)</t>
  </si>
  <si>
    <t>Watercraft - Shipping - Large Tanker (18371 tonnes deadweight)</t>
  </si>
  <si>
    <t>Watercraft - Shipping - Very Large Tanker (100000 tonnes deadweight)</t>
  </si>
  <si>
    <t>Watercraft - Shipping - Small Bulk Carrier (1720 tonnes deadweight)</t>
  </si>
  <si>
    <t>Watercraft - Shipping - Large Bulk Carrier (14201 tonnes deadweight)</t>
  </si>
  <si>
    <t>Watercraft - Shipping - Very Large Bulk Carrier (70000 tonnes deadweight)</t>
  </si>
  <si>
    <t>Watercraft - Shipping - Small Container Vessel (2500 tonnes deadweight)</t>
  </si>
  <si>
    <t>Watercraft - Shipping - Large Container Vessel (20000 tonnes deadweight)</t>
  </si>
  <si>
    <t>Road Vehicle - Light Goods Vehicle - Petrol - Engine Size &lt; 1.305 tonnes</t>
  </si>
  <si>
    <t>Road Vehicle - Light Goods Vehicle - Petrol - Engine Size 1.305 - 1.74 tonnes</t>
  </si>
  <si>
    <t>Road Vehicle - Light Goods Vehicle - Petrol - Engine Size 1.74 - 3.5 tonnes</t>
  </si>
  <si>
    <t>Road Vehicle - Light Goods Vehicle - Diesel - Engine Size &lt; 1.305 tonnes</t>
  </si>
  <si>
    <t>Road Vehicle - Light Goods Vehicle - Diesel - Engine Size 1.305 - 1.74 tonnes</t>
  </si>
  <si>
    <t>Road Vehicle - Light Goods Vehicle - Diesel - Engine Size 1.74 - 3.5 tonnes</t>
  </si>
  <si>
    <t>Road Vehicle - Light Goods Vehicle - Fuel and Engine Size Unknown</t>
  </si>
  <si>
    <t>Vehicle and Type</t>
  </si>
  <si>
    <t>Passenger Kilometer</t>
  </si>
  <si>
    <t>Air - Short Haul - Seating Unknown</t>
  </si>
  <si>
    <t>Air - Short Haul - Economy Class</t>
  </si>
  <si>
    <t>Air - Short Haul - First/Business Class</t>
  </si>
  <si>
    <t>Air - Long Haul - Seating Unknown</t>
  </si>
  <si>
    <t>Air - Long Haul - Economy Class</t>
  </si>
  <si>
    <t>Air - Long Haul - Economy+ Class</t>
  </si>
  <si>
    <t>Air - Long Haul - Business Class</t>
  </si>
  <si>
    <t>Air - Long Haul - First Class</t>
  </si>
  <si>
    <t>Train - Light Rail</t>
  </si>
  <si>
    <t>Passenger Mile</t>
  </si>
  <si>
    <t>Train - Tram</t>
  </si>
  <si>
    <t>Train - Average (Light Rail and Tram)</t>
  </si>
  <si>
    <t>Train - National Rail</t>
  </si>
  <si>
    <t>Train - Subway</t>
  </si>
  <si>
    <t>Taxi</t>
  </si>
  <si>
    <t>Bus - Local Bus</t>
  </si>
  <si>
    <t>Bus - Coach</t>
  </si>
  <si>
    <t>Bus - Type Unknown</t>
  </si>
  <si>
    <t>Large RoPax Ferry</t>
  </si>
  <si>
    <t>-</t>
  </si>
  <si>
    <t xml:space="preserve">Table of Contents </t>
  </si>
  <si>
    <t>for WRI GHG Emission Factors Compilation</t>
  </si>
  <si>
    <t xml:space="preserve">WORKBOOK TITLE </t>
  </si>
  <si>
    <t>TABLE</t>
  </si>
  <si>
    <t>TABLE TITLE</t>
  </si>
  <si>
    <t>SOURCES</t>
  </si>
  <si>
    <t>Stationary Combusion</t>
  </si>
  <si>
    <t>Table 1</t>
  </si>
  <si>
    <t>CO2 emission factors by Fuel</t>
  </si>
  <si>
    <t>Table 2</t>
  </si>
  <si>
    <t>CH4 emission factors by Fuel</t>
  </si>
  <si>
    <t>Table 3</t>
  </si>
  <si>
    <t>N2O emission factors by Fuel</t>
  </si>
  <si>
    <t>Electricity US</t>
  </si>
  <si>
    <t>Table 4</t>
  </si>
  <si>
    <t>Table 5</t>
  </si>
  <si>
    <t>Table 6</t>
  </si>
  <si>
    <t>Transport emission factors by fuel type for CO2</t>
  </si>
  <si>
    <t>Table 7</t>
  </si>
  <si>
    <t>Transport emission factors by mode and fuel type for CH4 and N2O</t>
  </si>
  <si>
    <t>Table 8</t>
  </si>
  <si>
    <t>Table 9</t>
  </si>
  <si>
    <t>Table 10</t>
  </si>
  <si>
    <t>Mobile Transport - for Freight</t>
  </si>
  <si>
    <t>Table 11</t>
  </si>
  <si>
    <t>Mobile Transport - by Public Transport</t>
  </si>
  <si>
    <t>Table 1.  CO2 emission factors by Fuel</t>
  </si>
  <si>
    <r>
      <t>CO</t>
    </r>
    <r>
      <rPr>
        <b/>
        <vertAlign val="subscript"/>
        <sz val="8"/>
        <rFont val="Arial"/>
        <family val="2"/>
      </rPr>
      <t>2</t>
    </r>
    <r>
      <rPr>
        <b/>
        <sz val="8"/>
        <rFont val="Arial"/>
        <family val="2"/>
      </rPr>
      <t xml:space="preserve"> emission factors for fuel consumption data that have been supplied on different measurement bases</t>
    </r>
  </si>
  <si>
    <t xml:space="preserve">Lower heating Value </t>
  </si>
  <si>
    <t>Energy basis</t>
  </si>
  <si>
    <t>Mass basis</t>
  </si>
  <si>
    <r>
      <t>Fuel density information</t>
    </r>
    <r>
      <rPr>
        <vertAlign val="superscript"/>
        <sz val="10"/>
        <color indexed="23"/>
        <rFont val="Arial"/>
        <family val="2"/>
      </rPr>
      <t>1</t>
    </r>
  </si>
  <si>
    <t>Liquid basis</t>
  </si>
  <si>
    <t>Gas basis</t>
  </si>
  <si>
    <t>TJ/Gg</t>
  </si>
  <si>
    <t>kg/TJ</t>
  </si>
  <si>
    <t>kg/tonne</t>
  </si>
  <si>
    <t>Of liquids (kg/litre fuel)</t>
  </si>
  <si>
    <r>
      <t>Of gases (kg/m</t>
    </r>
    <r>
      <rPr>
        <vertAlign val="superscript"/>
        <sz val="10"/>
        <color indexed="23"/>
        <rFont val="Arial"/>
        <family val="2"/>
      </rPr>
      <t>3</t>
    </r>
    <r>
      <rPr>
        <sz val="10"/>
        <color indexed="23"/>
        <rFont val="Arial"/>
        <family val="2"/>
      </rPr>
      <t xml:space="preserve"> of fuel)</t>
    </r>
  </si>
  <si>
    <t>kg/ litre</t>
  </si>
  <si>
    <r>
      <t>kg/m</t>
    </r>
    <r>
      <rPr>
        <b/>
        <vertAlign val="superscript"/>
        <sz val="10"/>
        <rFont val="Arial"/>
        <family val="2"/>
      </rPr>
      <t>3</t>
    </r>
  </si>
  <si>
    <t>Oil products</t>
  </si>
  <si>
    <t>Crude oil</t>
  </si>
  <si>
    <t>Orimulsion</t>
  </si>
  <si>
    <t>Natural Gas Liquids</t>
  </si>
  <si>
    <t>Motor gasoline</t>
  </si>
  <si>
    <t>Aviation gasoline</t>
  </si>
  <si>
    <t>Jet gasoline</t>
  </si>
  <si>
    <t>Jet kerosene</t>
  </si>
  <si>
    <t>Other kerosene</t>
  </si>
  <si>
    <t>Shale oil</t>
  </si>
  <si>
    <t>Gas/Diesel oil</t>
  </si>
  <si>
    <t>Residual fuel oil</t>
  </si>
  <si>
    <t>Liquified Petroleum Gases</t>
  </si>
  <si>
    <t>Ethane</t>
  </si>
  <si>
    <t>Naphtha</t>
  </si>
  <si>
    <t>Bitumen</t>
  </si>
  <si>
    <t>Lubricants</t>
  </si>
  <si>
    <t>Petroleum coke</t>
  </si>
  <si>
    <t>Refinery feedstocks</t>
  </si>
  <si>
    <t>Refinery gas</t>
  </si>
  <si>
    <t>Paraffin waxes</t>
  </si>
  <si>
    <t>White Spirit/SBP</t>
  </si>
  <si>
    <t>Other petroleum products</t>
  </si>
  <si>
    <t>Coal products</t>
  </si>
  <si>
    <t>Anthracite</t>
  </si>
  <si>
    <t>Coking coal</t>
  </si>
  <si>
    <t>Other bituminous coal</t>
  </si>
  <si>
    <t>Sub bituminous coal</t>
  </si>
  <si>
    <t>Lignite</t>
  </si>
  <si>
    <t>Oil shale and tar sands</t>
  </si>
  <si>
    <t>Brown coal briquettes</t>
  </si>
  <si>
    <t>Patent fuel</t>
  </si>
  <si>
    <t>Coke oven coke</t>
  </si>
  <si>
    <t>Lignite coke</t>
  </si>
  <si>
    <t>Gas coke</t>
  </si>
  <si>
    <t>Coal tar</t>
  </si>
  <si>
    <t>Gas works gas</t>
  </si>
  <si>
    <t>Coke oven gas</t>
  </si>
  <si>
    <t>Blast furnace gas</t>
  </si>
  <si>
    <t>Oxygen steel furnace gas</t>
  </si>
  <si>
    <t>Natural gas</t>
  </si>
  <si>
    <t>Other wastes</t>
  </si>
  <si>
    <t>Municipal waste (Non biomass fraction)</t>
  </si>
  <si>
    <t>Industrial wastes</t>
  </si>
  <si>
    <t>NA</t>
  </si>
  <si>
    <t>Waste oils</t>
  </si>
  <si>
    <t>Biomass</t>
  </si>
  <si>
    <t>Wood or Wood waste</t>
  </si>
  <si>
    <t>Sulphite lyes (Black liqour)</t>
  </si>
  <si>
    <t>Other primary solid biomass fuels</t>
  </si>
  <si>
    <t>Charcoal</t>
  </si>
  <si>
    <t>Biogasoline</t>
  </si>
  <si>
    <t>Biodiesels</t>
  </si>
  <si>
    <t>Other liquid biofuels</t>
  </si>
  <si>
    <t>Landfill gas</t>
  </si>
  <si>
    <t>Sludge gas</t>
  </si>
  <si>
    <t>Other biogas</t>
  </si>
  <si>
    <t>Municipal wastes (Biomass fraction)</t>
  </si>
  <si>
    <t>Peat</t>
  </si>
  <si>
    <t>These emission factors are 'cross-sector'; that is, they can be used by reporting entities from any sector, such as the manufacturing, energy or institutional in</t>
  </si>
  <si>
    <t>Notes:</t>
  </si>
  <si>
    <t>1, Fuel density data come from GHG Protocol's tool for stationary combustion</t>
  </si>
  <si>
    <t>Table 2.   CH4 emission factors by Fuel</t>
  </si>
  <si>
    <r>
      <t>CH</t>
    </r>
    <r>
      <rPr>
        <b/>
        <vertAlign val="subscript"/>
        <sz val="8"/>
        <rFont val="Arial"/>
        <family val="2"/>
      </rPr>
      <t>4</t>
    </r>
    <r>
      <rPr>
        <b/>
        <sz val="8"/>
        <rFont val="Arial"/>
        <family val="2"/>
      </rPr>
      <t xml:space="preserve"> emission factors for fuel consumption data that have been supplied on different measurement bases</t>
    </r>
  </si>
  <si>
    <t>These emission factors are specific to 'Institutional' operations as opposed to 'Energy' or 'Manufacturing' operations, which are other categories treated by the IPCC.</t>
  </si>
  <si>
    <t>Table 3.  N2O emission factors by Fuel</t>
  </si>
  <si>
    <r>
      <t>N</t>
    </r>
    <r>
      <rPr>
        <b/>
        <vertAlign val="subscript"/>
        <sz val="8"/>
        <rFont val="Arial"/>
        <family val="2"/>
      </rPr>
      <t>2</t>
    </r>
    <r>
      <rPr>
        <b/>
        <sz val="8"/>
        <rFont val="Arial"/>
        <family val="2"/>
      </rPr>
      <t>O emission factors for fuel consumption data that have been supplied on different measurement bases</t>
    </r>
  </si>
  <si>
    <t xml:space="preserve">These emission factors are specific to 'Institutional' operations as opposed to 'Energy' or 'Manufacturing' operations, which are other categories treated by the IPCC. </t>
  </si>
  <si>
    <t>eGRID subregion name associated with eGRID subregion acronym</t>
  </si>
  <si>
    <t>eGRID subregion annual CO2 output emission rate (lb/MWh)</t>
  </si>
  <si>
    <t>eGRID subregion annual CH4 output emission rate (lb/GWh)</t>
  </si>
  <si>
    <t>eGRID subregion annual N2O output emission rate (lb/GWh)</t>
  </si>
  <si>
    <t>ASCC - Alaska Grid</t>
  </si>
  <si>
    <t>ASCC - Miscellaneous</t>
  </si>
  <si>
    <t>ASCC - Subregion unknown</t>
  </si>
  <si>
    <t>ERCOT - All</t>
  </si>
  <si>
    <t>FRCC - All</t>
  </si>
  <si>
    <t>HICC Miscellaneous</t>
  </si>
  <si>
    <t>HICC Oahu</t>
  </si>
  <si>
    <t>HICC - Subregion unknown</t>
  </si>
  <si>
    <t>MRO East</t>
  </si>
  <si>
    <t>MRO West</t>
  </si>
  <si>
    <t>MRO - Subregion unknown</t>
  </si>
  <si>
    <t>NPCC Long Island</t>
  </si>
  <si>
    <t>NPCC New England</t>
  </si>
  <si>
    <t>NPCC NYC/Westchester</t>
  </si>
  <si>
    <t>NPCC Upstate NY</t>
  </si>
  <si>
    <t>NPCC - Subregion unknown</t>
  </si>
  <si>
    <t>RFC East</t>
  </si>
  <si>
    <t>RFC Michigan</t>
  </si>
  <si>
    <t>RFC West</t>
  </si>
  <si>
    <t>RFC - Subregion unknown</t>
  </si>
  <si>
    <t>SERC Midwest</t>
  </si>
  <si>
    <t>SERC Mississippi Valley</t>
  </si>
  <si>
    <t>SERC South</t>
  </si>
  <si>
    <t>SERC Tennessee Valley</t>
  </si>
  <si>
    <t>SERC Virginia/Carolina</t>
  </si>
  <si>
    <t>SERC - Subregion unknown</t>
  </si>
  <si>
    <t>SPP North</t>
  </si>
  <si>
    <t>SPP South</t>
  </si>
  <si>
    <t>SPP - Subregion unknown</t>
  </si>
  <si>
    <t>WECC California</t>
  </si>
  <si>
    <t>WECC Northwest</t>
  </si>
  <si>
    <t>WECC Rockies</t>
  </si>
  <si>
    <t>WECC Southwest</t>
  </si>
  <si>
    <t>WECC - Subregion unknown</t>
  </si>
  <si>
    <t xml:space="preserve">Freight transport emission factors for CO2 </t>
  </si>
  <si>
    <t xml:space="preserve">Freight transport emission factors for CH4 and N2O </t>
  </si>
  <si>
    <t xml:space="preserve">CO2, CH4 and N2O emission factors for various public transportation modes </t>
  </si>
  <si>
    <t xml:space="preserve">eGRID subregion name </t>
  </si>
  <si>
    <t xml:space="preserve">Original data </t>
  </si>
  <si>
    <t>CO2</t>
  </si>
  <si>
    <t>ASCC Alaska Grid</t>
  </si>
  <si>
    <t>ASCC Miscellaneous</t>
  </si>
  <si>
    <t>ERCOT All</t>
  </si>
  <si>
    <t>FRCC All</t>
  </si>
  <si>
    <t xml:space="preserve"> CO2 排放因子 CO2 EF (ton CO2/10MWh)</t>
  </si>
  <si>
    <t>CH4 排放因子 CH4 EF (g CH4/10MWh)</t>
  </si>
  <si>
    <t>N2O 排放因子 N2O EF(g N2O/10MWh)</t>
  </si>
  <si>
    <t>Beijing</t>
  </si>
  <si>
    <t>北京</t>
  </si>
  <si>
    <t>Tianjin</t>
  </si>
  <si>
    <t>天津</t>
  </si>
  <si>
    <t>Hebei</t>
  </si>
  <si>
    <t>河北</t>
  </si>
  <si>
    <t>Shanxi</t>
  </si>
  <si>
    <t>山西</t>
  </si>
  <si>
    <t>Inner Mongolia</t>
  </si>
  <si>
    <t>内蒙古</t>
  </si>
  <si>
    <t>Liaoning</t>
  </si>
  <si>
    <t>辽宁</t>
  </si>
  <si>
    <t>Jilin</t>
  </si>
  <si>
    <t>吉林</t>
  </si>
  <si>
    <t>Heilongjiang</t>
  </si>
  <si>
    <t>黑龙江</t>
  </si>
  <si>
    <t>Shanghai</t>
  </si>
  <si>
    <t>上海</t>
  </si>
  <si>
    <t>Jiangsu</t>
  </si>
  <si>
    <t>江苏</t>
  </si>
  <si>
    <t>Zhejiang</t>
  </si>
  <si>
    <t>浙江</t>
  </si>
  <si>
    <t>Anhui</t>
  </si>
  <si>
    <t>安徽</t>
  </si>
  <si>
    <t>Fujian</t>
  </si>
  <si>
    <t>福建</t>
  </si>
  <si>
    <t>Jiangxi</t>
  </si>
  <si>
    <t>江西</t>
  </si>
  <si>
    <t>Shandong</t>
  </si>
  <si>
    <t>山东</t>
  </si>
  <si>
    <t>Henan</t>
  </si>
  <si>
    <t>河南</t>
  </si>
  <si>
    <t>Hubei</t>
  </si>
  <si>
    <t>湖北</t>
  </si>
  <si>
    <t>Hunan</t>
  </si>
  <si>
    <t>湖南</t>
  </si>
  <si>
    <t>Guangdong</t>
  </si>
  <si>
    <t>广东</t>
  </si>
  <si>
    <t>Guangxi</t>
  </si>
  <si>
    <t>广西</t>
  </si>
  <si>
    <t>Hainan</t>
  </si>
  <si>
    <t>海南</t>
  </si>
  <si>
    <t>Chongqing</t>
  </si>
  <si>
    <t>重庆</t>
  </si>
  <si>
    <t>Sichuan</t>
  </si>
  <si>
    <t>四川</t>
  </si>
  <si>
    <t>Guizhou</t>
  </si>
  <si>
    <t>贵州</t>
  </si>
  <si>
    <t>Yunnan</t>
  </si>
  <si>
    <t>云南</t>
  </si>
  <si>
    <t>Shaanxi</t>
  </si>
  <si>
    <t>陕西</t>
  </si>
  <si>
    <t>Gansu</t>
  </si>
  <si>
    <t>甘肃</t>
  </si>
  <si>
    <t>Qinghai</t>
  </si>
  <si>
    <t>青海</t>
  </si>
  <si>
    <t>Ningxia</t>
  </si>
  <si>
    <t>宁夏</t>
  </si>
  <si>
    <t>Xinjiang</t>
  </si>
  <si>
    <t>新疆</t>
  </si>
  <si>
    <t>"China"</t>
  </si>
  <si>
    <t xml:space="preserve">天津 </t>
  </si>
  <si>
    <t xml:space="preserve"> CO2 排放因子 (ton CO2/10MWh)</t>
  </si>
  <si>
    <t>CH4 排放因子  (g CH4/10MWh)</t>
  </si>
  <si>
    <t>N2O 排放因子 (g N2O/10MWh)</t>
  </si>
  <si>
    <t>Bureau of Energy, Ministry of Economic Affairs in Taiwan. (available in Chinese only) http://www.moeaboe.gov.tw/promote/greenhouse/PrGHMain.aspx?PageId=pr_gh_list</t>
  </si>
  <si>
    <t>CO2 - Biomass Fuel</t>
  </si>
  <si>
    <t>CO2 Unit - Numerator</t>
  </si>
  <si>
    <t>CO2 Unit - Denominator</t>
  </si>
  <si>
    <t>CH4 Unit - Numerator</t>
  </si>
  <si>
    <t>CH4 Unit - Denominator</t>
  </si>
  <si>
    <t>N2O Unit - Numerator</t>
  </si>
  <si>
    <t>N2O Unit - Denominator</t>
  </si>
  <si>
    <t>Vehicle and Fuel and Engine Size</t>
  </si>
  <si>
    <t>Fuel Efficiency Unit - Denominator</t>
  </si>
  <si>
    <t>Fuel Efficiency Unit - Numerator</t>
  </si>
  <si>
    <t>Fuel Efficiency</t>
  </si>
  <si>
    <t xml:space="preserve">                IPCC 2006 Guidelines for National Greenhouse Gas Inventories, http://www.ipcc-nggip.iges.or.jp/public/2006gl/vol2.html</t>
  </si>
  <si>
    <t>Electricity China and Taiwan</t>
  </si>
  <si>
    <t>Year</t>
  </si>
  <si>
    <t xml:space="preserve">GHG Protocol - A Calculation Tool for GHG Emissions from Fuel Use (2011) (available in Chinese only).  The emission factors are calculated using data from the China Energy Statistics Yearbooks, IPCC, and China Key Energy Users Energy Use Reporting System. </t>
  </si>
  <si>
    <t>Electricity Emission Factors for Taiwan kg CO2e/kWh</t>
  </si>
  <si>
    <t>Electricity Emission Factors for China</t>
  </si>
  <si>
    <t>Emission factor kg CO2e/kWh</t>
  </si>
  <si>
    <t xml:space="preserve">US EPA eGRID database. http://www.epa.gov/cleanenergy/energy-resources/egrid/index.html </t>
  </si>
  <si>
    <t>Transport - by Fuel</t>
  </si>
  <si>
    <t>Table 12</t>
  </si>
  <si>
    <t>Table 13</t>
  </si>
  <si>
    <t>Table 14</t>
  </si>
  <si>
    <t>Table 15</t>
  </si>
  <si>
    <t>Transport - Vehicle Distance</t>
  </si>
  <si>
    <t>Vehicle transport emission factors (on distance basis) for CO2, CH4 and N2O - US and other non-UK locations</t>
  </si>
  <si>
    <t>Vehicle transport emission factors (on distance basis) for CO2 - UK locations only</t>
  </si>
  <si>
    <t xml:space="preserve">For UK vehicles: Guidelines to DEFRA's / DECC's Greenhouse Gas Conversion Factors for company reporting:  http://archive.defra.gov.uk/environment/business/reporting/conversion-factors.htm </t>
  </si>
  <si>
    <t xml:space="preserve">       For US vehicles: US EPA Climate Leaders (updated May 2008).      http://www.epa.gov/climateleaders/documents/resources/mobilesource_guidance.pdf</t>
  </si>
  <si>
    <t xml:space="preserve">Year 2009 US Regional Electricity Emission Factors for CO2, CH4 and N20 </t>
  </si>
  <si>
    <t xml:space="preserve">Year 2007 US Regional Electricity Emission Factors for CO2, CH4 and N20 </t>
  </si>
  <si>
    <t xml:space="preserve">Year 2005 US Regional Electricity Emission Factors for CO2, CH4 and N20 </t>
  </si>
  <si>
    <t xml:space="preserve">Please note that under a new licensing agreement with the IEA, we are no longer able to provide a single list of the electricity emissions factors from the IEA's database "CO2 emisisons form Fuel Combustion" that are used in the GHG Protocol calculation tool for purchased electricity. These emissions factors are available from: http://wds.iea.org/WDS/Common/Login/login.aspx </t>
  </si>
  <si>
    <t xml:space="preserve">Year 2010 US Regional Electricity Emission Factors for CO2, CH4 and N20 </t>
  </si>
  <si>
    <t>Table 16</t>
  </si>
  <si>
    <t xml:space="preserve">Table 4.  Year 2014 US Regional Electricity Emission Factors for CO2, CH4 and N20 </t>
  </si>
  <si>
    <t xml:space="preserve">Table 5.  Year 2012 US Regional Electricity Emission Factors for CO2, CH4 and N20 </t>
  </si>
  <si>
    <t xml:space="preserve">Year 2014 US Regional Electricity Emission Factors for CO2, CH4 and N20 </t>
  </si>
  <si>
    <t xml:space="preserve">Year 2012 US Regional Electricity Emission Factors for CO2, CH4 and N20 </t>
  </si>
  <si>
    <t xml:space="preserve">Table 6.  Year 2010 US Regional Electricity Emission Factors for CO2, CH4 and N20 </t>
  </si>
  <si>
    <t xml:space="preserve">Table 7.  Year 2009 US Regional Electricity Emission Factors for CO2, CH4 and N20 </t>
  </si>
  <si>
    <t xml:space="preserve">Table 8.  Year 2007 US Regional Electricity Emission Factors for CO2, CH4 and N20 </t>
  </si>
  <si>
    <t>Table 9.  Year 2005 US Regional Electricity Emission Factors for CO2, CH4 and N20</t>
  </si>
  <si>
    <t>Table 10.  Electricity Emission Factors for China</t>
  </si>
  <si>
    <t xml:space="preserve">Table 11.  Electricity Emission Factors for Taiwan </t>
  </si>
  <si>
    <t>Table 12. CO2 Emission Factors by Fuel</t>
  </si>
  <si>
    <t>Table 13. CH4 and N2O Emission Factors by Fuel</t>
  </si>
  <si>
    <t>Table 14. CO2, CH4 and N2O Emission Factors for US and other regions by Vehicle Distance</t>
  </si>
  <si>
    <t>Table 15. CO2 Emission Factors for UK by Vehicle Distance</t>
  </si>
  <si>
    <t>Table 16. CO2 Emission Factors by Weight Distance (i.e. Freight Transport)</t>
  </si>
  <si>
    <t>Table 17. CH4 and N2O Emission Factors by Weight Distance (i.e. Freight Transport)</t>
  </si>
  <si>
    <t>Table 18. CO2, CH4 and N2O Emission Factors by Passenger Distance (i.e. Public Transport)</t>
  </si>
  <si>
    <t>Table 17</t>
  </si>
  <si>
    <t>Table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</si>
</sst>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_);_(* \(#,##0\);_(* &quot;-&quot;_);_(@_)"/>
    <numFmt numFmtId="165" formatCode="_(&quot;$&quot;* #,##0.00_);_(&quot;$&quot;* \(#,##0.00\);_(&quot;$&quot;* &quot;-&quot;??_);_(@_)"/>
    <numFmt numFmtId="166" formatCode="_(* #,##0.00_);_(* \(#,##0.00\);_(* &quot;-&quot;??_);_(@_)"/>
    <numFmt numFmtId="167" formatCode="_(* #,##0.0_);_(* \(#,##0.0\);_(* &quot;-&quot;??_);_(@_)"/>
    <numFmt numFmtId="168" formatCode="#,##0_)"/>
    <numFmt numFmtId="169" formatCode="###0.00_)"/>
    <numFmt numFmtId="170" formatCode="0.0_W"/>
    <numFmt numFmtId="171" formatCode="#,##0.0000"/>
    <numFmt numFmtId="172" formatCode="0.000"/>
  </numFmts>
  <fonts count="41">
    <font>
      <sz val="10"/>
      <name val="Arial"/>
    </font>
    <font>
      <b/>
      <sz val="10"/>
      <color indexed="9"/>
      <name val="Arial"/>
      <family val="2"/>
    </font>
    <font>
      <sz val="10"/>
      <color indexed="9"/>
      <name val="Arial"/>
      <family val="2"/>
    </font>
    <font>
      <sz val="10"/>
      <name val="Arial"/>
      <family val="2"/>
    </font>
    <font>
      <b/>
      <i/>
      <u/>
      <sz val="10"/>
      <name val="Arial"/>
      <family val="2"/>
    </font>
    <font>
      <b/>
      <sz val="10"/>
      <name val="Arial"/>
      <family val="2"/>
    </font>
    <font>
      <sz val="18"/>
      <name val="Arial"/>
      <family val="2"/>
    </font>
    <font>
      <sz val="10"/>
      <name val="Arial"/>
      <family val="2"/>
    </font>
    <font>
      <b/>
      <sz val="11"/>
      <name val="Arial"/>
      <family val="2"/>
    </font>
    <font>
      <i/>
      <sz val="10"/>
      <name val="Arial"/>
      <family val="2"/>
    </font>
    <font>
      <sz val="10"/>
      <color indexed="23"/>
      <name val="Arial"/>
      <family val="2"/>
    </font>
    <font>
      <b/>
      <sz val="12"/>
      <name val="Arial"/>
      <family val="2"/>
    </font>
    <font>
      <b/>
      <sz val="8"/>
      <name val="Arial"/>
      <family val="2"/>
    </font>
    <font>
      <b/>
      <vertAlign val="subscript"/>
      <sz val="8"/>
      <name val="Arial"/>
      <family val="2"/>
    </font>
    <font>
      <b/>
      <sz val="8"/>
      <color indexed="23"/>
      <name val="Arial"/>
      <family val="2"/>
    </font>
    <font>
      <vertAlign val="superscript"/>
      <sz val="10"/>
      <color indexed="23"/>
      <name val="Arial"/>
      <family val="2"/>
    </font>
    <font>
      <b/>
      <vertAlign val="superscript"/>
      <sz val="10"/>
      <name val="Arial"/>
      <family val="2"/>
    </font>
    <font>
      <sz val="11"/>
      <name val="Arial"/>
      <family val="2"/>
    </font>
    <font>
      <b/>
      <sz val="8.5"/>
      <name val="Arial"/>
      <family val="2"/>
    </font>
    <font>
      <sz val="9"/>
      <name val="Arial"/>
      <family val="2"/>
    </font>
    <font>
      <sz val="8.5"/>
      <name val="Arial"/>
      <family val="2"/>
    </font>
    <font>
      <sz val="9"/>
      <name val="Times New Roman"/>
      <family val="1"/>
    </font>
    <font>
      <b/>
      <sz val="9"/>
      <name val="Times New Roman"/>
      <family val="1"/>
    </font>
    <font>
      <sz val="12"/>
      <name val="Helv"/>
    </font>
    <font>
      <b/>
      <sz val="12"/>
      <name val="Helv"/>
    </font>
    <font>
      <sz val="9"/>
      <name val="Helv"/>
    </font>
    <font>
      <vertAlign val="superscript"/>
      <sz val="12"/>
      <name val="Helv"/>
    </font>
    <font>
      <sz val="10"/>
      <name val="Helv"/>
    </font>
    <font>
      <b/>
      <sz val="12"/>
      <name val="Times New Roman"/>
      <family val="1"/>
    </font>
    <font>
      <b/>
      <sz val="9"/>
      <name val="Helv"/>
    </font>
    <font>
      <sz val="8.5"/>
      <name val="Helv"/>
    </font>
    <font>
      <b/>
      <sz val="10"/>
      <name val="Helv"/>
    </font>
    <font>
      <sz val="1"/>
      <name val="Arial"/>
      <family val="2"/>
    </font>
    <font>
      <sz val="8"/>
      <name val="Helv"/>
      <family val="2"/>
    </font>
    <font>
      <b/>
      <sz val="14"/>
      <name val="Helv"/>
    </font>
    <font>
      <b/>
      <sz val="18"/>
      <name val="Arial"/>
      <family val="2"/>
    </font>
    <font>
      <sz val="18"/>
      <color indexed="23"/>
      <name val="Arial"/>
      <family val="2"/>
    </font>
    <font>
      <b/>
      <sz val="11"/>
      <name val="宋体"/>
      <charset val="134"/>
    </font>
    <font>
      <b/>
      <sz val="10"/>
      <color rgb="FF000000"/>
      <name val="宋体"/>
      <family val="3"/>
      <charset val="134"/>
    </font>
    <font>
      <b/>
      <sz val="11"/>
      <color rgb="FF000000"/>
      <name val="Calibri"/>
      <family val="2"/>
    </font>
    <font>
      <b/>
      <sz val="11"/>
      <color rgb="FF000000"/>
      <name val="Calibri"/>
      <family val="2"/>
      <scheme val="minor"/>
    </font>
  </fonts>
  <fills count="19">
    <fill>
      <patternFill patternType="none"/>
    </fill>
    <fill>
      <patternFill patternType="gray125"/>
    </fill>
    <fill>
      <patternFill patternType="solid">
        <fgColor indexed="50"/>
        <bgColor indexed="64"/>
      </patternFill>
    </fill>
    <fill>
      <patternFill patternType="solid">
        <fgColor theme="0"/>
        <bgColor indexed="64"/>
      </patternFill>
    </fill>
    <fill>
      <patternFill patternType="solid">
        <fgColor indexed="22"/>
        <bgColor indexed="64"/>
      </patternFill>
    </fill>
    <fill>
      <patternFill patternType="solid">
        <fgColor indexed="47"/>
        <bgColor indexed="64"/>
      </patternFill>
    </fill>
    <fill>
      <patternFill patternType="solid">
        <fgColor indexed="22"/>
        <bgColor indexed="9"/>
      </patternFill>
    </fill>
    <fill>
      <patternFill patternType="darkTrellis"/>
    </fill>
    <fill>
      <patternFill patternType="solid">
        <fgColor indexed="22"/>
        <bgColor indexed="55"/>
      </patternFill>
    </fill>
    <fill>
      <patternFill patternType="solid">
        <fgColor theme="9" tint="0.39997558519241921"/>
        <bgColor indexed="64"/>
      </patternFill>
    </fill>
    <fill>
      <patternFill patternType="solid">
        <fgColor rgb="FFA7BFDE"/>
        <bgColor indexed="64"/>
      </patternFill>
    </fill>
    <fill>
      <patternFill patternType="solid">
        <fgColor rgb="FFD3DFEE"/>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rgb="FF000000"/>
      </patternFill>
    </fill>
  </fills>
  <borders count="8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3"/>
      </left>
      <right/>
      <top style="medium">
        <color indexed="63"/>
      </top>
      <bottom/>
      <diagonal/>
    </border>
    <border>
      <left/>
      <right style="medium">
        <color indexed="63"/>
      </right>
      <top style="medium">
        <color indexed="63"/>
      </top>
      <bottom/>
      <diagonal/>
    </border>
    <border>
      <left style="medium">
        <color indexed="63"/>
      </left>
      <right style="medium">
        <color indexed="63"/>
      </right>
      <top style="medium">
        <color indexed="63"/>
      </top>
      <bottom/>
      <diagonal/>
    </border>
    <border>
      <left style="medium">
        <color indexed="63"/>
      </left>
      <right/>
      <top style="medium">
        <color indexed="63"/>
      </top>
      <bottom style="medium">
        <color indexed="63"/>
      </bottom>
      <diagonal/>
    </border>
    <border>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top/>
      <bottom/>
      <diagonal/>
    </border>
    <border>
      <left/>
      <right style="medium">
        <color indexed="63"/>
      </right>
      <top/>
      <bottom/>
      <diagonal/>
    </border>
    <border>
      <left style="medium">
        <color indexed="63"/>
      </left>
      <right style="medium">
        <color indexed="63"/>
      </right>
      <top/>
      <bottom/>
      <diagonal/>
    </border>
    <border>
      <left style="medium">
        <color indexed="63"/>
      </left>
      <right/>
      <top/>
      <bottom style="medium">
        <color indexed="63"/>
      </bottom>
      <diagonal/>
    </border>
    <border>
      <left/>
      <right style="medium">
        <color indexed="63"/>
      </right>
      <top/>
      <bottom style="medium">
        <color indexed="63"/>
      </bottom>
      <diagonal/>
    </border>
    <border>
      <left style="medium">
        <color indexed="63"/>
      </left>
      <right style="medium">
        <color indexed="63"/>
      </right>
      <top/>
      <bottom style="medium">
        <color indexed="63"/>
      </bottom>
      <diagonal/>
    </border>
    <border>
      <left/>
      <right/>
      <top/>
      <bottom style="medium">
        <color indexed="63"/>
      </bottom>
      <diagonal/>
    </border>
    <border>
      <left/>
      <right/>
      <top style="medium">
        <color indexed="63"/>
      </top>
      <bottom/>
      <diagonal/>
    </border>
    <border>
      <left style="medium">
        <color indexed="63"/>
      </left>
      <right style="medium">
        <color indexed="63"/>
      </right>
      <top style="medium">
        <color indexed="63"/>
      </top>
      <bottom style="medium">
        <color indexed="63"/>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style="thin">
        <color indexed="64"/>
      </left>
      <right/>
      <top/>
      <bottom/>
      <diagonal/>
    </border>
    <border>
      <left style="thin">
        <color indexed="64"/>
      </left>
      <right/>
      <top/>
      <bottom style="medium">
        <color indexed="64"/>
      </bottom>
      <diagonal/>
    </border>
    <border>
      <left/>
      <right style="medium">
        <color rgb="FF7BA0CD"/>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indexed="64"/>
      </left>
      <right style="thin">
        <color theme="0" tint="-0.14999847407452621"/>
      </right>
      <top style="medium">
        <color indexed="64"/>
      </top>
      <bottom style="medium">
        <color indexed="64"/>
      </bottom>
      <diagonal/>
    </border>
    <border>
      <left style="thin">
        <color theme="0" tint="-0.14999847407452621"/>
      </left>
      <right style="thin">
        <color theme="0" tint="-0.14999847407452621"/>
      </right>
      <top style="medium">
        <color indexed="64"/>
      </top>
      <bottom style="medium">
        <color indexed="64"/>
      </bottom>
      <diagonal/>
    </border>
    <border>
      <left style="thin">
        <color theme="0" tint="-0.14999847407452621"/>
      </left>
      <right style="medium">
        <color indexed="64"/>
      </right>
      <top style="medium">
        <color indexed="64"/>
      </top>
      <bottom style="medium">
        <color indexed="64"/>
      </bottom>
      <diagonal/>
    </border>
    <border>
      <left style="medium">
        <color indexed="64"/>
      </left>
      <right style="thin">
        <color theme="0" tint="-0.14999847407452621"/>
      </right>
      <top style="medium">
        <color indexed="64"/>
      </top>
      <bottom style="thin">
        <color theme="0" tint="-0.14999847407452621"/>
      </bottom>
      <diagonal/>
    </border>
    <border>
      <left style="thin">
        <color theme="0" tint="-0.14999847407452621"/>
      </left>
      <right style="thin">
        <color theme="0" tint="-0.14999847407452621"/>
      </right>
      <top style="medium">
        <color indexed="64"/>
      </top>
      <bottom style="thin">
        <color theme="0" tint="-0.14999847407452621"/>
      </bottom>
      <diagonal/>
    </border>
    <border>
      <left style="thin">
        <color theme="0" tint="-0.14999847407452621"/>
      </left>
      <right style="medium">
        <color indexed="64"/>
      </right>
      <top style="medium">
        <color indexed="64"/>
      </top>
      <bottom style="thin">
        <color theme="0" tint="-0.14999847407452621"/>
      </bottom>
      <diagonal/>
    </border>
    <border>
      <left style="thin">
        <color theme="0" tint="-0.14999847407452621"/>
      </left>
      <right style="medium">
        <color indexed="64"/>
      </right>
      <top style="thin">
        <color theme="0" tint="-0.14999847407452621"/>
      </top>
      <bottom style="thin">
        <color theme="0" tint="-0.14999847407452621"/>
      </bottom>
      <diagonal/>
    </border>
    <border>
      <left style="medium">
        <color indexed="64"/>
      </left>
      <right style="thin">
        <color theme="0" tint="-0.14999847407452621"/>
      </right>
      <top style="thin">
        <color theme="0" tint="-0.14999847407452621"/>
      </top>
      <bottom style="medium">
        <color indexed="64"/>
      </bottom>
      <diagonal/>
    </border>
    <border>
      <left style="thin">
        <color theme="0" tint="-0.14999847407452621"/>
      </left>
      <right style="thin">
        <color theme="0" tint="-0.14999847407452621"/>
      </right>
      <top style="thin">
        <color theme="0" tint="-0.14999847407452621"/>
      </top>
      <bottom style="medium">
        <color indexed="64"/>
      </bottom>
      <diagonal/>
    </border>
    <border>
      <left style="thin">
        <color theme="0" tint="-0.14999847407452621"/>
      </left>
      <right style="medium">
        <color indexed="64"/>
      </right>
      <top style="thin">
        <color theme="0" tint="-0.14999847407452621"/>
      </top>
      <bottom style="medium">
        <color indexed="64"/>
      </bottom>
      <diagonal/>
    </border>
    <border>
      <left/>
      <right style="thin">
        <color theme="0" tint="-0.14999847407452621"/>
      </right>
      <top/>
      <bottom style="thin">
        <color theme="0" tint="-0.14999847407452621"/>
      </bottom>
      <diagonal/>
    </border>
    <border>
      <left style="medium">
        <color indexed="64"/>
      </left>
      <right style="thin">
        <color theme="0" tint="-0.14999847407452621"/>
      </right>
      <top/>
      <bottom style="thin">
        <color theme="0" tint="-0.14999847407452621"/>
      </bottom>
      <diagonal/>
    </border>
    <border>
      <left style="thin">
        <color theme="0" tint="-0.14999847407452621"/>
      </left>
      <right style="medium">
        <color indexed="64"/>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indexed="64"/>
      </left>
      <right style="medium">
        <color theme="0" tint="-4.9989318521683403E-2"/>
      </right>
      <top style="medium">
        <color indexed="64"/>
      </top>
      <bottom style="medium">
        <color indexed="64"/>
      </bottom>
      <diagonal/>
    </border>
    <border>
      <left style="medium">
        <color theme="0" tint="-4.9989318521683403E-2"/>
      </left>
      <right style="medium">
        <color theme="0" tint="-4.9989318521683403E-2"/>
      </right>
      <top style="medium">
        <color indexed="64"/>
      </top>
      <bottom style="medium">
        <color indexed="64"/>
      </bottom>
      <diagonal/>
    </border>
    <border>
      <left style="medium">
        <color theme="0" tint="-4.9989318521683403E-2"/>
      </left>
      <right style="medium">
        <color indexed="64"/>
      </right>
      <top style="medium">
        <color indexed="64"/>
      </top>
      <bottom style="medium">
        <color indexed="64"/>
      </bottom>
      <diagonal/>
    </border>
    <border>
      <left style="medium">
        <color indexed="64"/>
      </left>
      <right style="medium">
        <color theme="0" tint="-4.9989318521683403E-2"/>
      </right>
      <top style="medium">
        <color indexed="64"/>
      </top>
      <bottom style="medium">
        <color theme="0" tint="-4.9989318521683403E-2"/>
      </bottom>
      <diagonal/>
    </border>
    <border>
      <left style="medium">
        <color theme="0" tint="-4.9989318521683403E-2"/>
      </left>
      <right style="medium">
        <color theme="0" tint="-4.9989318521683403E-2"/>
      </right>
      <top style="medium">
        <color indexed="64"/>
      </top>
      <bottom style="medium">
        <color theme="0" tint="-4.9989318521683403E-2"/>
      </bottom>
      <diagonal/>
    </border>
    <border>
      <left style="medium">
        <color theme="0" tint="-4.9989318521683403E-2"/>
      </left>
      <right style="medium">
        <color indexed="64"/>
      </right>
      <top style="medium">
        <color indexed="64"/>
      </top>
      <bottom style="medium">
        <color theme="0" tint="-4.9989318521683403E-2"/>
      </bottom>
      <diagonal/>
    </border>
    <border>
      <left style="medium">
        <color indexed="64"/>
      </left>
      <right style="medium">
        <color theme="0" tint="-4.9989318521683403E-2"/>
      </right>
      <top style="medium">
        <color theme="0" tint="-4.9989318521683403E-2"/>
      </top>
      <bottom style="medium">
        <color theme="0" tint="-4.9989318521683403E-2"/>
      </bottom>
      <diagonal/>
    </border>
    <border>
      <left style="medium">
        <color theme="0" tint="-4.9989318521683403E-2"/>
      </left>
      <right style="medium">
        <color indexed="64"/>
      </right>
      <top style="medium">
        <color theme="0" tint="-4.9989318521683403E-2"/>
      </top>
      <bottom style="medium">
        <color theme="0" tint="-4.9989318521683403E-2"/>
      </bottom>
      <diagonal/>
    </border>
    <border>
      <left style="medium">
        <color indexed="64"/>
      </left>
      <right style="medium">
        <color theme="0" tint="-4.9989318521683403E-2"/>
      </right>
      <top style="medium">
        <color theme="0" tint="-4.9989318521683403E-2"/>
      </top>
      <bottom style="medium">
        <color indexed="64"/>
      </bottom>
      <diagonal/>
    </border>
    <border>
      <left style="medium">
        <color theme="0" tint="-4.9989318521683403E-2"/>
      </left>
      <right style="medium">
        <color theme="0" tint="-4.9989318521683403E-2"/>
      </right>
      <top style="medium">
        <color theme="0" tint="-4.9989318521683403E-2"/>
      </top>
      <bottom style="medium">
        <color indexed="64"/>
      </bottom>
      <diagonal/>
    </border>
    <border>
      <left style="medium">
        <color theme="0" tint="-4.9989318521683403E-2"/>
      </left>
      <right style="medium">
        <color indexed="64"/>
      </right>
      <top style="medium">
        <color theme="0" tint="-4.9989318521683403E-2"/>
      </top>
      <bottom style="medium">
        <color indexed="64"/>
      </bottom>
      <diagonal/>
    </border>
    <border>
      <left style="thin">
        <color indexed="64"/>
      </left>
      <right/>
      <top style="medium">
        <color indexed="64"/>
      </top>
      <bottom style="medium">
        <color indexed="64"/>
      </bottom>
      <diagonal/>
    </border>
  </borders>
  <cellStyleXfs count="60">
    <xf numFmtId="0" fontId="0" fillId="0" borderId="0"/>
    <xf numFmtId="49" fontId="21" fillId="0" borderId="41" applyNumberFormat="0" applyFont="0" applyFill="0" applyBorder="0" applyProtection="0">
      <alignment horizontal="left" vertical="center" indent="2"/>
    </xf>
    <xf numFmtId="49" fontId="21" fillId="0" borderId="42" applyNumberFormat="0" applyFont="0" applyFill="0" applyBorder="0" applyProtection="0">
      <alignment horizontal="left" vertical="center" indent="5"/>
    </xf>
    <xf numFmtId="4" fontId="22" fillId="0" borderId="43" applyFill="0" applyBorder="0" applyProtection="0">
      <alignment horizontal="right" vertical="center"/>
    </xf>
    <xf numFmtId="0" fontId="23" fillId="0" borderId="0">
      <alignment horizontal="center" vertical="center" wrapText="1"/>
    </xf>
    <xf numFmtId="3" fontId="7" fillId="0" borderId="0" applyFont="0" applyFill="0" applyBorder="0" applyAlignment="0" applyProtection="0"/>
    <xf numFmtId="0" fontId="24" fillId="0" borderId="0">
      <alignment horizontal="left" vertical="center" wrapText="1"/>
    </xf>
    <xf numFmtId="167" fontId="7" fillId="0" borderId="0" applyFont="0" applyFill="0" applyBorder="0" applyAlignment="0" applyProtection="0"/>
    <xf numFmtId="3" fontId="25" fillId="0" borderId="44" applyAlignment="0">
      <alignment horizontal="right" vertical="center"/>
    </xf>
    <xf numFmtId="168" fontId="25" fillId="0" borderId="44">
      <alignment horizontal="right" vertical="center"/>
    </xf>
    <xf numFmtId="49" fontId="26" fillId="0" borderId="44">
      <alignment horizontal="left" vertical="center"/>
    </xf>
    <xf numFmtId="169" fontId="27" fillId="0" borderId="44" applyNumberFormat="0" applyFill="0">
      <alignment horizontal="right"/>
    </xf>
    <xf numFmtId="170" fontId="27" fillId="0" borderId="44">
      <alignment horizontal="right"/>
    </xf>
    <xf numFmtId="0" fontId="7" fillId="0" borderId="0" applyFont="0" applyFill="0" applyBorder="0" applyAlignment="0" applyProtection="0"/>
    <xf numFmtId="2" fontId="7" fillId="0" borderId="0" applyFont="0" applyFill="0" applyBorder="0" applyAlignment="0" applyProtection="0"/>
    <xf numFmtId="0" fontId="28" fillId="0" borderId="0" applyNumberFormat="0" applyFill="0" applyBorder="0" applyAlignment="0" applyProtection="0"/>
    <xf numFmtId="0" fontId="29" fillId="0" borderId="44">
      <alignment horizontal="left"/>
    </xf>
    <xf numFmtId="0" fontId="29" fillId="0" borderId="45">
      <alignment horizontal="right" vertical="center"/>
    </xf>
    <xf numFmtId="0" fontId="30" fillId="0" borderId="44">
      <alignment horizontal="left" vertical="center"/>
    </xf>
    <xf numFmtId="0" fontId="27" fillId="0" borderId="44">
      <alignment horizontal="left" vertical="center"/>
    </xf>
    <xf numFmtId="0" fontId="31" fillId="0" borderId="44">
      <alignment horizontal="left"/>
    </xf>
    <xf numFmtId="0" fontId="31" fillId="6" borderId="0">
      <alignment horizontal="centerContinuous" wrapText="1"/>
    </xf>
    <xf numFmtId="49" fontId="31" fillId="6" borderId="46">
      <alignment horizontal="left" vertical="center"/>
    </xf>
    <xf numFmtId="0" fontId="31" fillId="6" borderId="0">
      <alignment horizontal="centerContinuous" vertical="center" wrapText="1"/>
    </xf>
    <xf numFmtId="164" fontId="32" fillId="0" borderId="0" applyFont="0" applyFill="0" applyBorder="0" applyAlignment="0" applyProtection="0"/>
    <xf numFmtId="166" fontId="32" fillId="0" borderId="0" applyFont="0" applyFill="0" applyBorder="0" applyAlignment="0" applyProtection="0"/>
    <xf numFmtId="9" fontId="32" fillId="0" borderId="0" applyFont="0" applyFill="0" applyBorder="0" applyAlignment="0" applyProtection="0"/>
    <xf numFmtId="165" fontId="32" fillId="0" borderId="0" applyFont="0" applyFill="0" applyBorder="0" applyAlignment="0" applyProtection="0"/>
    <xf numFmtId="0" fontId="3" fillId="0" borderId="0"/>
    <xf numFmtId="4" fontId="21" fillId="0" borderId="41" applyFill="0" applyBorder="0" applyProtection="0">
      <alignment horizontal="right" vertical="center"/>
    </xf>
    <xf numFmtId="49" fontId="22" fillId="0" borderId="41" applyNumberFormat="0" applyFill="0" applyBorder="0" applyProtection="0">
      <alignment horizontal="left" vertical="center"/>
    </xf>
    <xf numFmtId="0" fontId="21" fillId="0" borderId="41" applyNumberFormat="0" applyFill="0" applyAlignment="0" applyProtection="0"/>
    <xf numFmtId="0" fontId="33" fillId="4" borderId="0" applyNumberFormat="0" applyFont="0" applyBorder="0" applyAlignment="0" applyProtection="0"/>
    <xf numFmtId="171" fontId="21" fillId="7" borderId="41" applyNumberFormat="0" applyFont="0" applyBorder="0" applyAlignment="0" applyProtection="0">
      <alignment horizontal="right" vertical="center"/>
    </xf>
    <xf numFmtId="3" fontId="25" fillId="0" borderId="0">
      <alignment horizontal="left" vertical="center"/>
    </xf>
    <xf numFmtId="0" fontId="23" fillId="0" borderId="0">
      <alignment horizontal="left" vertical="center"/>
    </xf>
    <xf numFmtId="0" fontId="33" fillId="0" borderId="0">
      <alignment horizontal="right"/>
    </xf>
    <xf numFmtId="49" fontId="33" fillId="0" borderId="0">
      <alignment horizontal="center"/>
    </xf>
    <xf numFmtId="0" fontId="26" fillId="0" borderId="0">
      <alignment horizontal="right"/>
    </xf>
    <xf numFmtId="0" fontId="33" fillId="0" borderId="0">
      <alignment horizontal="left"/>
    </xf>
    <xf numFmtId="0" fontId="21" fillId="0" borderId="0"/>
    <xf numFmtId="49" fontId="25" fillId="0" borderId="0">
      <alignment horizontal="left" vertical="center"/>
    </xf>
    <xf numFmtId="49" fontId="26" fillId="0" borderId="44">
      <alignment horizontal="left" vertical="center"/>
    </xf>
    <xf numFmtId="49" fontId="23" fillId="0" borderId="44" applyFill="0">
      <alignment horizontal="left" vertical="center"/>
    </xf>
    <xf numFmtId="49" fontId="26" fillId="0" borderId="44">
      <alignment horizontal="left"/>
    </xf>
    <xf numFmtId="169" fontId="25" fillId="0" borderId="0" applyNumberFormat="0">
      <alignment horizontal="right"/>
    </xf>
    <xf numFmtId="0" fontId="29" fillId="8" borderId="0">
      <alignment horizontal="centerContinuous" vertical="center" wrapText="1"/>
    </xf>
    <xf numFmtId="0" fontId="29" fillId="0" borderId="47">
      <alignment horizontal="left" vertical="center"/>
    </xf>
    <xf numFmtId="0" fontId="34" fillId="0" borderId="0">
      <alignment horizontal="left" vertical="top"/>
    </xf>
    <xf numFmtId="0" fontId="31" fillId="0" borderId="0">
      <alignment horizontal="left"/>
    </xf>
    <xf numFmtId="0" fontId="24" fillId="0" borderId="0">
      <alignment horizontal="left"/>
    </xf>
    <xf numFmtId="0" fontId="27" fillId="0" borderId="0">
      <alignment horizontal="left"/>
    </xf>
    <xf numFmtId="0" fontId="34" fillId="0" borderId="0">
      <alignment horizontal="left" vertical="top"/>
    </xf>
    <xf numFmtId="0" fontId="24" fillId="0" borderId="0">
      <alignment horizontal="left"/>
    </xf>
    <xf numFmtId="0" fontId="27" fillId="0" borderId="0">
      <alignment horizontal="left"/>
    </xf>
    <xf numFmtId="49" fontId="25" fillId="0" borderId="44">
      <alignment horizontal="left"/>
    </xf>
    <xf numFmtId="0" fontId="29" fillId="0" borderId="45">
      <alignment horizontal="left"/>
    </xf>
    <xf numFmtId="0" fontId="31" fillId="0" borderId="0">
      <alignment horizontal="left" vertical="center"/>
    </xf>
    <xf numFmtId="49" fontId="33" fillId="0" borderId="44">
      <alignment horizontal="left"/>
    </xf>
    <xf numFmtId="0" fontId="21" fillId="0" borderId="0"/>
  </cellStyleXfs>
  <cellXfs count="265">
    <xf numFmtId="0" fontId="0" fillId="0" borderId="0" xfId="0"/>
    <xf numFmtId="0" fontId="3" fillId="0" borderId="0" xfId="0" applyFont="1"/>
    <xf numFmtId="0" fontId="0" fillId="3" borderId="0" xfId="0" applyFill="1"/>
    <xf numFmtId="0" fontId="5" fillId="0" borderId="0" xfId="0" applyFont="1"/>
    <xf numFmtId="0" fontId="0" fillId="0" borderId="0" xfId="0" applyAlignment="1">
      <alignment wrapText="1"/>
    </xf>
    <xf numFmtId="0" fontId="0" fillId="0" borderId="5" xfId="0" applyBorder="1"/>
    <xf numFmtId="0" fontId="3" fillId="0" borderId="8" xfId="0" applyFont="1" applyBorder="1"/>
    <xf numFmtId="0" fontId="0" fillId="0" borderId="10" xfId="0" applyBorder="1"/>
    <xf numFmtId="0" fontId="0" fillId="0" borderId="11" xfId="0" applyBorder="1"/>
    <xf numFmtId="0" fontId="0" fillId="0" borderId="6" xfId="0" applyBorder="1"/>
    <xf numFmtId="0" fontId="0" fillId="0" borderId="12" xfId="0" applyBorder="1"/>
    <xf numFmtId="0" fontId="1" fillId="3" borderId="0" xfId="0" applyFont="1" applyFill="1"/>
    <xf numFmtId="0" fontId="8" fillId="0" borderId="0" xfId="0" applyFont="1" applyAlignment="1">
      <alignment horizontal="center" vertical="center"/>
    </xf>
    <xf numFmtId="0" fontId="5" fillId="0" borderId="0" xfId="0" applyFont="1" applyAlignment="1">
      <alignment horizontal="center" vertical="center"/>
    </xf>
    <xf numFmtId="0" fontId="0" fillId="0" borderId="20" xfId="0" applyBorder="1" applyAlignment="1">
      <alignment vertical="distributed"/>
    </xf>
    <xf numFmtId="0" fontId="3" fillId="0" borderId="21" xfId="0" applyFont="1" applyBorder="1" applyAlignment="1">
      <alignment vertical="distributed"/>
    </xf>
    <xf numFmtId="0" fontId="0" fillId="0" borderId="21" xfId="0" applyBorder="1" applyAlignment="1">
      <alignment vertical="distributed"/>
    </xf>
    <xf numFmtId="0" fontId="0" fillId="4" borderId="20" xfId="0" applyFill="1" applyBorder="1" applyAlignment="1">
      <alignment vertical="distributed"/>
    </xf>
    <xf numFmtId="0" fontId="0" fillId="4" borderId="0" xfId="0" applyFill="1"/>
    <xf numFmtId="0" fontId="0" fillId="4" borderId="21" xfId="0" applyFill="1" applyBorder="1" applyAlignment="1">
      <alignment vertical="distributed"/>
    </xf>
    <xf numFmtId="0" fontId="0" fillId="4" borderId="6" xfId="0" applyFill="1" applyBorder="1"/>
    <xf numFmtId="0" fontId="0" fillId="0" borderId="22" xfId="0" applyBorder="1" applyAlignment="1">
      <alignment vertical="distributed"/>
    </xf>
    <xf numFmtId="0" fontId="0" fillId="0" borderId="23" xfId="0" applyBorder="1" applyAlignment="1">
      <alignment vertical="distributed"/>
    </xf>
    <xf numFmtId="0" fontId="10" fillId="0" borderId="0" xfId="0" applyFont="1"/>
    <xf numFmtId="0" fontId="0" fillId="5" borderId="24" xfId="0" applyFill="1" applyBorder="1"/>
    <xf numFmtId="0" fontId="0" fillId="5" borderId="25" xfId="0" applyFill="1" applyBorder="1"/>
    <xf numFmtId="0" fontId="0" fillId="5" borderId="26" xfId="0" applyFill="1" applyBorder="1"/>
    <xf numFmtId="0" fontId="5" fillId="5" borderId="32" xfId="0" applyFont="1" applyFill="1" applyBorder="1" applyAlignment="1">
      <alignment wrapText="1"/>
    </xf>
    <xf numFmtId="0" fontId="5" fillId="5" borderId="26" xfId="0" applyFont="1" applyFill="1" applyBorder="1" applyAlignment="1">
      <alignment wrapText="1"/>
    </xf>
    <xf numFmtId="0" fontId="5" fillId="5" borderId="31" xfId="0" applyFont="1" applyFill="1" applyBorder="1" applyAlignment="1">
      <alignment wrapText="1"/>
    </xf>
    <xf numFmtId="0" fontId="5" fillId="5" borderId="35" xfId="0" applyFont="1" applyFill="1" applyBorder="1"/>
    <xf numFmtId="0" fontId="10" fillId="5" borderId="36" xfId="0" applyFont="1" applyFill="1" applyBorder="1" applyAlignment="1">
      <alignment vertical="distributed"/>
    </xf>
    <xf numFmtId="0" fontId="5" fillId="5" borderId="34" xfId="0" applyFont="1" applyFill="1" applyBorder="1"/>
    <xf numFmtId="0" fontId="0" fillId="0" borderId="30" xfId="0" applyBorder="1"/>
    <xf numFmtId="0" fontId="0" fillId="0" borderId="31" xfId="0" applyBorder="1"/>
    <xf numFmtId="0" fontId="0" fillId="0" borderId="32" xfId="0" applyBorder="1"/>
    <xf numFmtId="0" fontId="0" fillId="0" borderId="26" xfId="0" applyBorder="1"/>
    <xf numFmtId="0" fontId="10" fillId="0" borderId="37" xfId="0" applyFont="1" applyBorder="1"/>
    <xf numFmtId="0" fontId="0" fillId="0" borderId="25" xfId="0" applyBorder="1"/>
    <xf numFmtId="0" fontId="0" fillId="0" borderId="33" xfId="0" applyBorder="1"/>
    <xf numFmtId="0" fontId="0" fillId="0" borderId="34" xfId="0" applyBorder="1"/>
    <xf numFmtId="0" fontId="0" fillId="0" borderId="35" xfId="0" applyBorder="1"/>
    <xf numFmtId="0" fontId="10" fillId="0" borderId="36" xfId="0" applyFont="1" applyBorder="1"/>
    <xf numFmtId="0" fontId="0" fillId="0" borderId="27" xfId="0" applyBorder="1"/>
    <xf numFmtId="0" fontId="0" fillId="0" borderId="29" xfId="0" applyBorder="1"/>
    <xf numFmtId="0" fontId="0" fillId="0" borderId="38" xfId="0" applyBorder="1"/>
    <xf numFmtId="0" fontId="10" fillId="0" borderId="28" xfId="0" applyFont="1" applyBorder="1"/>
    <xf numFmtId="0" fontId="0" fillId="0" borderId="24" xfId="0" applyBorder="1"/>
    <xf numFmtId="0" fontId="10" fillId="5" borderId="36" xfId="0" applyFont="1" applyFill="1" applyBorder="1"/>
    <xf numFmtId="0" fontId="11" fillId="0" borderId="0" xfId="0" applyFont="1"/>
    <xf numFmtId="0" fontId="17" fillId="0" borderId="0" xfId="0" applyFont="1"/>
    <xf numFmtId="0" fontId="19" fillId="0" borderId="20" xfId="0" applyFont="1" applyBorder="1"/>
    <xf numFmtId="4" fontId="20" fillId="0" borderId="6" xfId="0" applyNumberFormat="1" applyFont="1" applyBorder="1" applyAlignment="1">
      <alignment horizontal="right"/>
    </xf>
    <xf numFmtId="0" fontId="3" fillId="0" borderId="6" xfId="0" applyFont="1" applyBorder="1"/>
    <xf numFmtId="0" fontId="19" fillId="0" borderId="22" xfId="0" applyFont="1" applyBorder="1"/>
    <xf numFmtId="0" fontId="3" fillId="0" borderId="9" xfId="0" applyFont="1" applyBorder="1"/>
    <xf numFmtId="0" fontId="20" fillId="0" borderId="0" xfId="0" quotePrefix="1" applyFont="1"/>
    <xf numFmtId="0" fontId="6" fillId="9" borderId="0" xfId="0" applyFont="1" applyFill="1"/>
    <xf numFmtId="0" fontId="35" fillId="9" borderId="0" xfId="0" applyFont="1" applyFill="1"/>
    <xf numFmtId="0" fontId="36" fillId="9" borderId="0" xfId="0" applyFont="1" applyFill="1"/>
    <xf numFmtId="0" fontId="20" fillId="0" borderId="11" xfId="0" applyFont="1" applyBorder="1"/>
    <xf numFmtId="0" fontId="20" fillId="0" borderId="12" xfId="0" applyFont="1" applyBorder="1"/>
    <xf numFmtId="4" fontId="20" fillId="0" borderId="9" xfId="0" applyNumberFormat="1" applyFont="1" applyBorder="1" applyAlignment="1">
      <alignment horizontal="right"/>
    </xf>
    <xf numFmtId="0" fontId="3" fillId="0" borderId="0" xfId="28"/>
    <xf numFmtId="0" fontId="3" fillId="0" borderId="19" xfId="28" applyBorder="1"/>
    <xf numFmtId="172" fontId="3" fillId="0" borderId="3" xfId="28" applyNumberFormat="1" applyBorder="1" applyAlignment="1">
      <alignment horizontal="left" wrapText="1"/>
    </xf>
    <xf numFmtId="0" fontId="39" fillId="0" borderId="4" xfId="28" applyFont="1" applyBorder="1" applyAlignment="1">
      <alignment horizontal="left" wrapText="1"/>
    </xf>
    <xf numFmtId="0" fontId="39" fillId="0" borderId="3" xfId="28" applyFont="1" applyBorder="1" applyAlignment="1">
      <alignment horizontal="left" wrapText="1"/>
    </xf>
    <xf numFmtId="0" fontId="3" fillId="0" borderId="20" xfId="28" applyBorder="1"/>
    <xf numFmtId="0" fontId="38" fillId="11" borderId="50" xfId="28" applyFont="1" applyFill="1" applyBorder="1" applyAlignment="1">
      <alignment horizontal="left" vertical="top" wrapText="1"/>
    </xf>
    <xf numFmtId="172" fontId="3" fillId="0" borderId="0" xfId="28" applyNumberFormat="1" applyAlignment="1">
      <alignment horizontal="left" wrapText="1"/>
    </xf>
    <xf numFmtId="0" fontId="39" fillId="0" borderId="6" xfId="28" applyFont="1" applyBorder="1" applyAlignment="1">
      <alignment horizontal="left" wrapText="1"/>
    </xf>
    <xf numFmtId="0" fontId="39" fillId="0" borderId="0" xfId="28" applyFont="1" applyAlignment="1">
      <alignment horizontal="left" wrapText="1"/>
    </xf>
    <xf numFmtId="0" fontId="38" fillId="10" borderId="50" xfId="28" applyFont="1" applyFill="1" applyBorder="1" applyAlignment="1">
      <alignment horizontal="left" vertical="top" wrapText="1"/>
    </xf>
    <xf numFmtId="0" fontId="40" fillId="0" borderId="6" xfId="28" applyFont="1" applyBorder="1" applyAlignment="1">
      <alignment horizontal="left" wrapText="1"/>
    </xf>
    <xf numFmtId="0" fontId="40" fillId="0" borderId="0" xfId="28" applyFont="1" applyAlignment="1">
      <alignment horizontal="left" wrapText="1"/>
    </xf>
    <xf numFmtId="0" fontId="3" fillId="0" borderId="22" xfId="28" applyBorder="1"/>
    <xf numFmtId="172" fontId="3" fillId="0" borderId="8" xfId="28" applyNumberFormat="1" applyBorder="1" applyAlignment="1">
      <alignment horizontal="left" wrapText="1"/>
    </xf>
    <xf numFmtId="0" fontId="40" fillId="0" borderId="9" xfId="28" applyFont="1" applyBorder="1" applyAlignment="1">
      <alignment horizontal="left" wrapText="1"/>
    </xf>
    <xf numFmtId="0" fontId="40" fillId="0" borderId="8" xfId="28" applyFont="1" applyBorder="1" applyAlignment="1">
      <alignment horizontal="left" wrapText="1"/>
    </xf>
    <xf numFmtId="0" fontId="3" fillId="0" borderId="51" xfId="28" applyBorder="1"/>
    <xf numFmtId="0" fontId="3" fillId="0" borderId="21" xfId="28" applyBorder="1"/>
    <xf numFmtId="0" fontId="3" fillId="0" borderId="43" xfId="28" applyBorder="1"/>
    <xf numFmtId="0" fontId="38" fillId="3" borderId="3" xfId="28" applyFont="1" applyFill="1" applyBorder="1" applyAlignment="1">
      <alignment horizontal="left" vertical="top" wrapText="1"/>
    </xf>
    <xf numFmtId="0" fontId="38" fillId="3" borderId="0" xfId="28" applyFont="1" applyFill="1" applyAlignment="1">
      <alignment horizontal="left" vertical="top" wrapText="1"/>
    </xf>
    <xf numFmtId="0" fontId="38" fillId="3" borderId="8" xfId="28" applyFont="1" applyFill="1" applyBorder="1" applyAlignment="1">
      <alignment horizontal="left" vertical="top" wrapText="1"/>
    </xf>
    <xf numFmtId="172" fontId="3" fillId="0" borderId="2" xfId="28" applyNumberFormat="1" applyBorder="1" applyAlignment="1">
      <alignment horizontal="left" wrapText="1"/>
    </xf>
    <xf numFmtId="172" fontId="3" fillId="0" borderId="4" xfId="28" applyNumberFormat="1" applyBorder="1" applyAlignment="1">
      <alignment horizontal="left" wrapText="1"/>
    </xf>
    <xf numFmtId="172" fontId="3" fillId="0" borderId="5" xfId="28" applyNumberFormat="1" applyBorder="1" applyAlignment="1">
      <alignment horizontal="left" wrapText="1"/>
    </xf>
    <xf numFmtId="172" fontId="3" fillId="0" borderId="6" xfId="28" applyNumberFormat="1" applyBorder="1" applyAlignment="1">
      <alignment horizontal="left" wrapText="1"/>
    </xf>
    <xf numFmtId="172" fontId="3" fillId="0" borderId="7" xfId="28" applyNumberFormat="1" applyBorder="1" applyAlignment="1">
      <alignment horizontal="left" wrapText="1"/>
    </xf>
    <xf numFmtId="172" fontId="3" fillId="0" borderId="9" xfId="28" applyNumberFormat="1" applyBorder="1" applyAlignment="1">
      <alignment horizontal="left" wrapText="1"/>
    </xf>
    <xf numFmtId="0" fontId="5" fillId="0" borderId="0" xfId="28" applyFont="1"/>
    <xf numFmtId="0" fontId="2" fillId="2" borderId="0" xfId="28" applyFont="1" applyFill="1"/>
    <xf numFmtId="0" fontId="4" fillId="0" borderId="0" xfId="28" applyFont="1"/>
    <xf numFmtId="0" fontId="3" fillId="3" borderId="0" xfId="28" applyFill="1"/>
    <xf numFmtId="0" fontId="35" fillId="12" borderId="0" xfId="0" applyFont="1" applyFill="1"/>
    <xf numFmtId="0" fontId="6" fillId="12" borderId="0" xfId="0" applyFont="1" applyFill="1"/>
    <xf numFmtId="0" fontId="0" fillId="12" borderId="0" xfId="0" applyFill="1"/>
    <xf numFmtId="0" fontId="3" fillId="12" borderId="0" xfId="0" applyFont="1" applyFill="1"/>
    <xf numFmtId="0" fontId="18" fillId="12" borderId="39" xfId="0" applyFont="1" applyFill="1" applyBorder="1" applyAlignment="1">
      <alignment horizontal="left" wrapText="1"/>
    </xf>
    <xf numFmtId="4" fontId="18" fillId="12" borderId="13" xfId="0" quotePrefix="1" applyNumberFormat="1" applyFont="1" applyFill="1" applyBorder="1" applyAlignment="1">
      <alignment horizontal="left" wrapText="1"/>
    </xf>
    <xf numFmtId="0" fontId="20" fillId="0" borderId="10" xfId="0" applyFont="1" applyBorder="1"/>
    <xf numFmtId="4" fontId="20" fillId="0" borderId="4" xfId="0" applyNumberFormat="1" applyFont="1" applyBorder="1" applyAlignment="1">
      <alignment horizontal="right"/>
    </xf>
    <xf numFmtId="0" fontId="6" fillId="3" borderId="0" xfId="0" applyFont="1" applyFill="1"/>
    <xf numFmtId="0" fontId="0" fillId="0" borderId="0" xfId="0" applyAlignment="1">
      <alignment vertical="distributed"/>
    </xf>
    <xf numFmtId="0" fontId="37" fillId="15" borderId="15" xfId="28" applyFont="1" applyFill="1" applyBorder="1" applyAlignment="1">
      <alignment horizontal="left" vertical="center" wrapText="1"/>
    </xf>
    <xf numFmtId="0" fontId="37" fillId="15" borderId="14" xfId="28" applyFont="1" applyFill="1" applyBorder="1" applyAlignment="1">
      <alignment horizontal="left" vertical="center" wrapText="1"/>
    </xf>
    <xf numFmtId="0" fontId="37" fillId="15" borderId="13" xfId="28" applyFont="1" applyFill="1" applyBorder="1" applyAlignment="1">
      <alignment horizontal="left" vertical="center" wrapText="1"/>
    </xf>
    <xf numFmtId="0" fontId="35" fillId="15" borderId="0" xfId="0" applyFont="1" applyFill="1"/>
    <xf numFmtId="0" fontId="6" fillId="15" borderId="0" xfId="0" applyFont="1" applyFill="1"/>
    <xf numFmtId="0" fontId="3" fillId="15" borderId="0" xfId="28" applyFill="1"/>
    <xf numFmtId="0" fontId="5" fillId="15" borderId="1" xfId="0" applyFont="1" applyFill="1" applyBorder="1"/>
    <xf numFmtId="0" fontId="5" fillId="15" borderId="1" xfId="28" applyFont="1" applyFill="1" applyBorder="1" applyAlignment="1">
      <alignment wrapText="1"/>
    </xf>
    <xf numFmtId="0" fontId="3" fillId="0" borderId="20" xfId="0" applyFont="1" applyBorder="1" applyAlignment="1">
      <alignment vertical="distributed"/>
    </xf>
    <xf numFmtId="0" fontId="35" fillId="2" borderId="0" xfId="28" applyFont="1" applyFill="1"/>
    <xf numFmtId="0" fontId="3" fillId="0" borderId="16" xfId="28" applyBorder="1"/>
    <xf numFmtId="0" fontId="5" fillId="0" borderId="16" xfId="28" applyFont="1" applyBorder="1"/>
    <xf numFmtId="0" fontId="3" fillId="3" borderId="16" xfId="28" applyFill="1" applyBorder="1"/>
    <xf numFmtId="0" fontId="4" fillId="0" borderId="16" xfId="28" applyFont="1" applyBorder="1"/>
    <xf numFmtId="0" fontId="3" fillId="0" borderId="53" xfId="28" applyBorder="1"/>
    <xf numFmtId="0" fontId="35" fillId="16" borderId="0" xfId="28" applyFont="1" applyFill="1"/>
    <xf numFmtId="0" fontId="2" fillId="16" borderId="0" xfId="28" applyFont="1" applyFill="1"/>
    <xf numFmtId="0" fontId="3" fillId="3" borderId="54" xfId="28" applyFill="1" applyBorder="1"/>
    <xf numFmtId="0" fontId="3" fillId="0" borderId="54" xfId="28" applyBorder="1"/>
    <xf numFmtId="0" fontId="4" fillId="0" borderId="53" xfId="28" applyFont="1" applyBorder="1"/>
    <xf numFmtId="0" fontId="3" fillId="0" borderId="55" xfId="28" applyBorder="1"/>
    <xf numFmtId="0" fontId="3" fillId="0" borderId="59" xfId="28" applyBorder="1"/>
    <xf numFmtId="0" fontId="3" fillId="0" borderId="60" xfId="28" applyBorder="1"/>
    <xf numFmtId="0" fontId="3" fillId="0" borderId="61" xfId="28" applyBorder="1"/>
    <xf numFmtId="0" fontId="3" fillId="0" borderId="17" xfId="28" applyBorder="1"/>
    <xf numFmtId="0" fontId="3" fillId="0" borderId="62" xfId="28" applyBorder="1"/>
    <xf numFmtId="0" fontId="3" fillId="3" borderId="17" xfId="28" applyFill="1" applyBorder="1"/>
    <xf numFmtId="0" fontId="3" fillId="3" borderId="63" xfId="28" applyFill="1" applyBorder="1"/>
    <xf numFmtId="0" fontId="3" fillId="3" borderId="64" xfId="28" applyFill="1" applyBorder="1"/>
    <xf numFmtId="0" fontId="3" fillId="0" borderId="64" xfId="28" applyBorder="1"/>
    <xf numFmtId="0" fontId="3" fillId="0" borderId="65" xfId="28" applyBorder="1"/>
    <xf numFmtId="0" fontId="3" fillId="0" borderId="66" xfId="28" applyBorder="1"/>
    <xf numFmtId="0" fontId="3" fillId="3" borderId="59" xfId="28" applyFill="1" applyBorder="1"/>
    <xf numFmtId="0" fontId="3" fillId="3" borderId="60" xfId="28" applyFill="1" applyBorder="1"/>
    <xf numFmtId="0" fontId="3" fillId="3" borderId="61" xfId="28" applyFill="1" applyBorder="1"/>
    <xf numFmtId="0" fontId="3" fillId="3" borderId="62" xfId="28" applyFill="1" applyBorder="1"/>
    <xf numFmtId="0" fontId="3" fillId="3" borderId="67" xfId="28" applyFill="1" applyBorder="1"/>
    <xf numFmtId="0" fontId="3" fillId="3" borderId="68" xfId="28" applyFill="1" applyBorder="1"/>
    <xf numFmtId="0" fontId="3" fillId="3" borderId="65" xfId="28" applyFill="1" applyBorder="1"/>
    <xf numFmtId="0" fontId="5" fillId="14" borderId="56" xfId="28" applyFont="1" applyFill="1" applyBorder="1"/>
    <xf numFmtId="0" fontId="5" fillId="14" borderId="57" xfId="28" applyFont="1" applyFill="1" applyBorder="1"/>
    <xf numFmtId="0" fontId="5" fillId="14" borderId="58" xfId="28" applyFont="1" applyFill="1" applyBorder="1"/>
    <xf numFmtId="0" fontId="35" fillId="14" borderId="16" xfId="28" applyFont="1" applyFill="1" applyBorder="1"/>
    <xf numFmtId="0" fontId="2" fillId="14" borderId="16" xfId="28" applyFont="1" applyFill="1" applyBorder="1"/>
    <xf numFmtId="0" fontId="2" fillId="3" borderId="16" xfId="28" applyFont="1" applyFill="1" applyBorder="1"/>
    <xf numFmtId="0" fontId="2" fillId="3" borderId="0" xfId="28" applyFont="1" applyFill="1"/>
    <xf numFmtId="0" fontId="3" fillId="3" borderId="16" xfId="28" quotePrefix="1" applyFill="1" applyBorder="1"/>
    <xf numFmtId="0" fontId="3" fillId="3" borderId="53" xfId="28" applyFill="1" applyBorder="1"/>
    <xf numFmtId="0" fontId="5" fillId="0" borderId="53" xfId="28" applyFont="1" applyBorder="1"/>
    <xf numFmtId="0" fontId="5" fillId="0" borderId="55" xfId="28" applyFont="1" applyBorder="1"/>
    <xf numFmtId="0" fontId="5" fillId="13" borderId="56" xfId="28" applyFont="1" applyFill="1" applyBorder="1"/>
    <xf numFmtId="0" fontId="5" fillId="13" borderId="57" xfId="28" applyFont="1" applyFill="1" applyBorder="1"/>
    <xf numFmtId="0" fontId="5" fillId="13" borderId="58" xfId="28" applyFont="1" applyFill="1" applyBorder="1"/>
    <xf numFmtId="0" fontId="2" fillId="13" borderId="16" xfId="28" applyFont="1" applyFill="1" applyBorder="1"/>
    <xf numFmtId="0" fontId="4" fillId="0" borderId="69" xfId="28" applyFont="1" applyBorder="1"/>
    <xf numFmtId="0" fontId="3" fillId="3" borderId="69" xfId="28" applyFill="1" applyBorder="1"/>
    <xf numFmtId="0" fontId="3" fillId="0" borderId="69" xfId="28" applyBorder="1"/>
    <xf numFmtId="0" fontId="5" fillId="16" borderId="56" xfId="28" applyFont="1" applyFill="1" applyBorder="1"/>
    <xf numFmtId="0" fontId="5" fillId="16" borderId="57" xfId="28" applyFont="1" applyFill="1" applyBorder="1"/>
    <xf numFmtId="0" fontId="5" fillId="16" borderId="58" xfId="28" applyFont="1" applyFill="1" applyBorder="1"/>
    <xf numFmtId="0" fontId="3" fillId="0" borderId="70" xfId="28" applyBorder="1"/>
    <xf numFmtId="0" fontId="3" fillId="3" borderId="70" xfId="28" applyFill="1" applyBorder="1"/>
    <xf numFmtId="0" fontId="3" fillId="0" borderId="71" xfId="28" applyBorder="1"/>
    <xf numFmtId="0" fontId="3" fillId="3" borderId="71" xfId="28" applyFill="1" applyBorder="1"/>
    <xf numFmtId="0" fontId="3" fillId="0" borderId="72" xfId="28" applyBorder="1"/>
    <xf numFmtId="0" fontId="3" fillId="3" borderId="76" xfId="28" applyFill="1" applyBorder="1"/>
    <xf numFmtId="0" fontId="3" fillId="3" borderId="77" xfId="28" applyFill="1" applyBorder="1"/>
    <xf numFmtId="0" fontId="3" fillId="3" borderId="78" xfId="28" applyFill="1" applyBorder="1"/>
    <xf numFmtId="0" fontId="3" fillId="3" borderId="79" xfId="28" applyFill="1" applyBorder="1"/>
    <xf numFmtId="0" fontId="3" fillId="3" borderId="80" xfId="28" applyFill="1" applyBorder="1"/>
    <xf numFmtId="0" fontId="3" fillId="3" borderId="81" xfId="28" applyFill="1" applyBorder="1"/>
    <xf numFmtId="0" fontId="3" fillId="3" borderId="82" xfId="28" applyFill="1" applyBorder="1"/>
    <xf numFmtId="0" fontId="3" fillId="3" borderId="83" xfId="28" applyFill="1" applyBorder="1"/>
    <xf numFmtId="0" fontId="5" fillId="17" borderId="73" xfId="28" applyFont="1" applyFill="1" applyBorder="1"/>
    <xf numFmtId="0" fontId="5" fillId="17" borderId="74" xfId="28" applyFont="1" applyFill="1" applyBorder="1"/>
    <xf numFmtId="0" fontId="5" fillId="17" borderId="75" xfId="28" applyFont="1" applyFill="1" applyBorder="1"/>
    <xf numFmtId="0" fontId="9" fillId="0" borderId="0" xfId="0" applyFont="1"/>
    <xf numFmtId="0" fontId="5" fillId="4" borderId="39" xfId="0" applyFont="1" applyFill="1" applyBorder="1"/>
    <xf numFmtId="0" fontId="5" fillId="4" borderId="14" xfId="0" applyFont="1" applyFill="1" applyBorder="1"/>
    <xf numFmtId="0" fontId="5" fillId="4" borderId="40" xfId="0" applyFont="1" applyFill="1" applyBorder="1" applyAlignment="1">
      <alignment vertical="distributed"/>
    </xf>
    <xf numFmtId="0" fontId="5" fillId="4" borderId="84" xfId="0" applyFont="1" applyFill="1" applyBorder="1"/>
    <xf numFmtId="0" fontId="0" fillId="4" borderId="14" xfId="0" applyFill="1" applyBorder="1"/>
    <xf numFmtId="0" fontId="0" fillId="4" borderId="13" xfId="0" applyFill="1" applyBorder="1"/>
    <xf numFmtId="0" fontId="0" fillId="0" borderId="48" xfId="0" applyBorder="1" applyAlignment="1">
      <alignment vertical="distributed"/>
    </xf>
    <xf numFmtId="4" fontId="20" fillId="0" borderId="0" xfId="0" applyNumberFormat="1" applyFont="1" applyAlignment="1">
      <alignment horizontal="right"/>
    </xf>
    <xf numFmtId="4" fontId="20" fillId="0" borderId="7" xfId="0" applyNumberFormat="1" applyFont="1" applyBorder="1" applyAlignment="1">
      <alignment horizontal="right"/>
    </xf>
    <xf numFmtId="0" fontId="20" fillId="0" borderId="0" xfId="0" applyFont="1"/>
    <xf numFmtId="0" fontId="20" fillId="0" borderId="6" xfId="0" applyFont="1" applyBorder="1"/>
    <xf numFmtId="0" fontId="20" fillId="3" borderId="6" xfId="0" applyFont="1" applyFill="1" applyBorder="1"/>
    <xf numFmtId="0" fontId="20" fillId="0" borderId="9" xfId="0" applyFont="1" applyBorder="1"/>
    <xf numFmtId="4" fontId="20" fillId="0" borderId="5" xfId="0" applyNumberFormat="1" applyFont="1" applyBorder="1" applyAlignment="1">
      <alignment horizontal="right"/>
    </xf>
    <xf numFmtId="4" fontId="20" fillId="3" borderId="5" xfId="0" applyNumberFormat="1" applyFont="1" applyFill="1" applyBorder="1" applyAlignment="1">
      <alignment horizontal="right"/>
    </xf>
    <xf numFmtId="4" fontId="20" fillId="3" borderId="6" xfId="0" applyNumberFormat="1" applyFont="1" applyFill="1" applyBorder="1" applyAlignment="1">
      <alignment horizontal="right"/>
    </xf>
    <xf numFmtId="4" fontId="20" fillId="18" borderId="5" xfId="0" applyNumberFormat="1" applyFont="1" applyFill="1" applyBorder="1" applyAlignment="1">
      <alignment horizontal="right"/>
    </xf>
    <xf numFmtId="4" fontId="20" fillId="18" borderId="6" xfId="0" applyNumberFormat="1" applyFont="1" applyFill="1" applyBorder="1" applyAlignment="1">
      <alignment horizontal="right"/>
    </xf>
    <xf numFmtId="4" fontId="18" fillId="12" borderId="15" xfId="0" quotePrefix="1" applyNumberFormat="1" applyFont="1" applyFill="1" applyBorder="1" applyAlignment="1">
      <alignment horizontal="left" wrapText="1"/>
    </xf>
    <xf numFmtId="0" fontId="3" fillId="0" borderId="5" xfId="0" applyFont="1" applyBorder="1"/>
    <xf numFmtId="0" fontId="3" fillId="0" borderId="7" xfId="0" applyFont="1" applyBorder="1"/>
    <xf numFmtId="4" fontId="18" fillId="12" borderId="1" xfId="0" quotePrefix="1" applyNumberFormat="1" applyFont="1" applyFill="1" applyBorder="1" applyAlignment="1">
      <alignment horizontal="left" wrapText="1"/>
    </xf>
    <xf numFmtId="4" fontId="20" fillId="0" borderId="11" xfId="0" applyNumberFormat="1" applyFont="1" applyBorder="1" applyAlignment="1">
      <alignment horizontal="right"/>
    </xf>
    <xf numFmtId="0" fontId="3" fillId="0" borderId="11" xfId="0" applyFont="1" applyBorder="1"/>
    <xf numFmtId="0" fontId="3" fillId="0" borderId="12" xfId="0" applyFont="1" applyBorder="1"/>
    <xf numFmtId="4" fontId="20" fillId="0" borderId="2" xfId="0" applyNumberFormat="1" applyFont="1" applyBorder="1" applyAlignment="1">
      <alignment horizontal="right"/>
    </xf>
    <xf numFmtId="4" fontId="20" fillId="0" borderId="10" xfId="0" applyNumberFormat="1" applyFont="1" applyBorder="1" applyAlignment="1">
      <alignment horizontal="right"/>
    </xf>
    <xf numFmtId="4" fontId="20" fillId="0" borderId="12" xfId="0" applyNumberFormat="1" applyFont="1" applyBorder="1" applyAlignment="1">
      <alignment horizontal="right"/>
    </xf>
    <xf numFmtId="4" fontId="20" fillId="3" borderId="11" xfId="0" applyNumberFormat="1" applyFont="1" applyFill="1" applyBorder="1" applyAlignment="1">
      <alignment horizontal="right"/>
    </xf>
    <xf numFmtId="4" fontId="20" fillId="18" borderId="11" xfId="0" applyNumberFormat="1" applyFont="1" applyFill="1" applyBorder="1" applyAlignment="1">
      <alignment horizontal="right"/>
    </xf>
    <xf numFmtId="0" fontId="0" fillId="0" borderId="49" xfId="0" applyBorder="1" applyAlignment="1">
      <alignment wrapText="1"/>
    </xf>
    <xf numFmtId="0" fontId="0" fillId="0" borderId="8" xfId="0" applyBorder="1" applyAlignment="1">
      <alignment wrapText="1"/>
    </xf>
    <xf numFmtId="0" fontId="0" fillId="0" borderId="9" xfId="0" applyBorder="1" applyAlignment="1">
      <alignment wrapText="1"/>
    </xf>
    <xf numFmtId="0" fontId="3" fillId="0" borderId="48" xfId="0" applyFont="1" applyBorder="1" applyAlignment="1">
      <alignment horizontal="left" wrapText="1"/>
    </xf>
    <xf numFmtId="0" fontId="0" fillId="0" borderId="0" xfId="0" applyAlignment="1">
      <alignment horizontal="left" wrapText="1"/>
    </xf>
    <xf numFmtId="0" fontId="0" fillId="0" borderId="48" xfId="0" applyBorder="1" applyAlignment="1">
      <alignment horizontal="left" wrapText="1"/>
    </xf>
    <xf numFmtId="0" fontId="0" fillId="0" borderId="52" xfId="0" applyBorder="1" applyAlignment="1">
      <alignment horizontal="left" wrapText="1"/>
    </xf>
    <xf numFmtId="0" fontId="0" fillId="0" borderId="46" xfId="0" applyBorder="1" applyAlignment="1">
      <alignment horizontal="left" wrapText="1"/>
    </xf>
    <xf numFmtId="0" fontId="17" fillId="0" borderId="48" xfId="0" applyFont="1" applyBorder="1" applyAlignment="1">
      <alignment wrapText="1"/>
    </xf>
    <xf numFmtId="0" fontId="17" fillId="0" borderId="0" xfId="0" applyFont="1" applyAlignment="1">
      <alignment wrapText="1"/>
    </xf>
    <xf numFmtId="0" fontId="17" fillId="0" borderId="6" xfId="0" applyFont="1" applyBorder="1" applyAlignment="1">
      <alignment wrapText="1"/>
    </xf>
    <xf numFmtId="0" fontId="0" fillId="0" borderId="6" xfId="0" applyBorder="1" applyAlignment="1">
      <alignment horizontal="left" wrapText="1"/>
    </xf>
    <xf numFmtId="0" fontId="3" fillId="0" borderId="48" xfId="0" applyFont="1" applyBorder="1" applyAlignment="1">
      <alignment wrapText="1"/>
    </xf>
    <xf numFmtId="0" fontId="0" fillId="0" borderId="0" xfId="0" applyAlignment="1">
      <alignment wrapText="1"/>
    </xf>
    <xf numFmtId="0" fontId="0" fillId="0" borderId="6" xfId="0" applyBorder="1" applyAlignment="1">
      <alignment wrapText="1"/>
    </xf>
    <xf numFmtId="0" fontId="9" fillId="0" borderId="48" xfId="0" applyFont="1" applyBorder="1" applyAlignment="1">
      <alignment wrapText="1"/>
    </xf>
    <xf numFmtId="0" fontId="3" fillId="0" borderId="48" xfId="0" applyFont="1" applyBorder="1" applyAlignment="1">
      <alignment vertical="distributed"/>
    </xf>
    <xf numFmtId="0" fontId="0" fillId="0" borderId="0" xfId="0"/>
    <xf numFmtId="0" fontId="0" fillId="0" borderId="6" xfId="0" applyBorder="1"/>
    <xf numFmtId="0" fontId="0" fillId="0" borderId="48" xfId="0" applyBorder="1"/>
    <xf numFmtId="0" fontId="12" fillId="5" borderId="27" xfId="0" applyFont="1" applyFill="1" applyBorder="1"/>
    <xf numFmtId="0" fontId="12" fillId="5" borderId="28" xfId="0" applyFont="1" applyFill="1" applyBorder="1"/>
    <xf numFmtId="0" fontId="14" fillId="5" borderId="28" xfId="0" applyFont="1" applyFill="1" applyBorder="1"/>
    <xf numFmtId="0" fontId="12" fillId="5" borderId="29" xfId="0" applyFont="1" applyFill="1" applyBorder="1"/>
    <xf numFmtId="0" fontId="5" fillId="5" borderId="30" xfId="0" applyFont="1" applyFill="1" applyBorder="1" applyAlignment="1">
      <alignment horizontal="center" vertical="center" wrapText="1"/>
    </xf>
    <xf numFmtId="0" fontId="5" fillId="5" borderId="31" xfId="0" applyFont="1" applyFill="1" applyBorder="1" applyAlignment="1">
      <alignment horizontal="center" vertical="center"/>
    </xf>
    <xf numFmtId="0" fontId="5" fillId="5" borderId="33" xfId="0" applyFont="1" applyFill="1" applyBorder="1" applyAlignment="1">
      <alignment horizontal="center" vertical="center"/>
    </xf>
    <xf numFmtId="0" fontId="5" fillId="5" borderId="34" xfId="0" applyFont="1" applyFill="1" applyBorder="1" applyAlignment="1">
      <alignment horizontal="center" vertical="center"/>
    </xf>
    <xf numFmtId="0" fontId="10" fillId="5" borderId="0" xfId="0" applyFont="1" applyFill="1" applyAlignment="1">
      <alignment wrapText="1"/>
    </xf>
    <xf numFmtId="0" fontId="10" fillId="5" borderId="24" xfId="0" applyFont="1" applyFill="1" applyBorder="1" applyAlignment="1">
      <alignment vertical="distributed" wrapText="1"/>
    </xf>
    <xf numFmtId="0" fontId="10" fillId="5" borderId="25" xfId="0" applyFont="1" applyFill="1" applyBorder="1" applyAlignment="1">
      <alignment vertical="distributed" wrapText="1"/>
    </xf>
    <xf numFmtId="0" fontId="10" fillId="5" borderId="24"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5" fillId="12" borderId="15" xfId="0" applyFont="1" applyFill="1" applyBorder="1" applyAlignment="1">
      <alignment horizontal="center"/>
    </xf>
    <xf numFmtId="0" fontId="5" fillId="12" borderId="14" xfId="0" applyFont="1" applyFill="1" applyBorder="1" applyAlignment="1">
      <alignment horizontal="center"/>
    </xf>
    <xf numFmtId="0" fontId="5" fillId="12" borderId="13" xfId="0" applyFont="1" applyFill="1" applyBorder="1" applyAlignment="1">
      <alignment horizontal="center"/>
    </xf>
    <xf numFmtId="0" fontId="18" fillId="12" borderId="10" xfId="0" applyFont="1" applyFill="1" applyBorder="1" applyAlignment="1">
      <alignment horizontal="left" wrapText="1"/>
    </xf>
    <xf numFmtId="0" fontId="0" fillId="12" borderId="12" xfId="0" applyFill="1" applyBorder="1"/>
    <xf numFmtId="0" fontId="35" fillId="12" borderId="0" xfId="0" applyFont="1" applyFill="1"/>
    <xf numFmtId="0" fontId="6" fillId="12" borderId="0" xfId="0" applyFont="1" applyFill="1"/>
    <xf numFmtId="0" fontId="3" fillId="12" borderId="0" xfId="0" applyFont="1" applyFill="1"/>
    <xf numFmtId="0" fontId="5" fillId="15" borderId="15" xfId="28" applyFont="1" applyFill="1" applyBorder="1" applyAlignment="1">
      <alignment horizontal="center"/>
    </xf>
    <xf numFmtId="0" fontId="5" fillId="15" borderId="14" xfId="28" applyFont="1" applyFill="1" applyBorder="1" applyAlignment="1">
      <alignment horizontal="center"/>
    </xf>
    <xf numFmtId="0" fontId="5" fillId="15" borderId="13" xfId="28" applyFont="1" applyFill="1" applyBorder="1" applyAlignment="1">
      <alignment horizontal="center"/>
    </xf>
    <xf numFmtId="0" fontId="5" fillId="15" borderId="15" xfId="28" applyFont="1" applyFill="1" applyBorder="1"/>
    <xf numFmtId="0" fontId="5" fillId="15" borderId="13" xfId="28" applyFont="1" applyFill="1" applyBorder="1"/>
    <xf numFmtId="0" fontId="35" fillId="13" borderId="0" xfId="28" applyFont="1" applyFill="1"/>
    <xf numFmtId="0" fontId="0" fillId="13" borderId="0" xfId="0" applyFill="1"/>
    <xf numFmtId="0" fontId="35" fillId="13" borderId="69" xfId="28" applyFont="1" applyFill="1" applyBorder="1"/>
    <xf numFmtId="0" fontId="6" fillId="13" borderId="18" xfId="0" applyFont="1" applyFill="1" applyBorder="1"/>
    <xf numFmtId="0" fontId="0" fillId="13" borderId="18" xfId="0" applyFill="1" applyBorder="1"/>
    <xf numFmtId="0" fontId="0" fillId="13" borderId="53" xfId="0" applyFill="1" applyBorder="1"/>
  </cellXfs>
  <cellStyles count="60">
    <cellStyle name="2x indented GHG Textfiels" xfId="1" xr:uid="{00000000-0005-0000-0000-000000000000}"/>
    <cellStyle name="5x indented GHG Textfiels" xfId="2" xr:uid="{00000000-0005-0000-0000-000001000000}"/>
    <cellStyle name="Bold GHG Numbers (0.00)" xfId="3" xr:uid="{00000000-0005-0000-0000-000002000000}"/>
    <cellStyle name="Column heading" xfId="4" xr:uid="{00000000-0005-0000-0000-000003000000}"/>
    <cellStyle name="Comma0" xfId="5" xr:uid="{00000000-0005-0000-0000-000004000000}"/>
    <cellStyle name="Corner heading" xfId="6" xr:uid="{00000000-0005-0000-0000-000005000000}"/>
    <cellStyle name="Currency0" xfId="7" xr:uid="{00000000-0005-0000-0000-000006000000}"/>
    <cellStyle name="Data" xfId="8" xr:uid="{00000000-0005-0000-0000-000007000000}"/>
    <cellStyle name="Data no deci" xfId="9" xr:uid="{00000000-0005-0000-0000-000008000000}"/>
    <cellStyle name="Data Superscript" xfId="10" xr:uid="{00000000-0005-0000-0000-000009000000}"/>
    <cellStyle name="Data_1-1A-Regular" xfId="11" xr:uid="{00000000-0005-0000-0000-00000A000000}"/>
    <cellStyle name="Data-one deci" xfId="12" xr:uid="{00000000-0005-0000-0000-00000B000000}"/>
    <cellStyle name="Date" xfId="13" xr:uid="{00000000-0005-0000-0000-00000C000000}"/>
    <cellStyle name="Fixed" xfId="14" xr:uid="{00000000-0005-0000-0000-00000D000000}"/>
    <cellStyle name="Headline" xfId="15" xr:uid="{00000000-0005-0000-0000-00000E000000}"/>
    <cellStyle name="Hed Side" xfId="16" xr:uid="{00000000-0005-0000-0000-00000F000000}"/>
    <cellStyle name="Hed Side bold" xfId="17" xr:uid="{00000000-0005-0000-0000-000010000000}"/>
    <cellStyle name="Hed Side Indent" xfId="18" xr:uid="{00000000-0005-0000-0000-000011000000}"/>
    <cellStyle name="Hed Side Regular" xfId="19" xr:uid="{00000000-0005-0000-0000-000012000000}"/>
    <cellStyle name="Hed Side_1-1A-Regular" xfId="20" xr:uid="{00000000-0005-0000-0000-000013000000}"/>
    <cellStyle name="Hed Top" xfId="21" xr:uid="{00000000-0005-0000-0000-000014000000}"/>
    <cellStyle name="Hed Top - SECTION" xfId="22" xr:uid="{00000000-0005-0000-0000-000015000000}"/>
    <cellStyle name="Hed Top_3-new4" xfId="23" xr:uid="{00000000-0005-0000-0000-000016000000}"/>
    <cellStyle name="Milliers [0]_Annex_comb_guideline_version4-2" xfId="24" xr:uid="{00000000-0005-0000-0000-000017000000}"/>
    <cellStyle name="Milliers_Annex_comb_guideline_version4-2" xfId="25" xr:uid="{00000000-0005-0000-0000-000018000000}"/>
    <cellStyle name="Monétaire [0]_Annex comb guideline 4-7" xfId="26" xr:uid="{00000000-0005-0000-0000-000019000000}"/>
    <cellStyle name="Monétaire_Annex_comb_guideline_version4-2" xfId="27" xr:uid="{00000000-0005-0000-0000-00001A000000}"/>
    <cellStyle name="Normal" xfId="0" builtinId="0"/>
    <cellStyle name="Normal 2" xfId="28" xr:uid="{00000000-0005-0000-0000-00001C000000}"/>
    <cellStyle name="Normal GHG Numbers (0.00)" xfId="29" xr:uid="{00000000-0005-0000-0000-00001D000000}"/>
    <cellStyle name="Normal GHG Textfiels Bold" xfId="30" xr:uid="{00000000-0005-0000-0000-00001E000000}"/>
    <cellStyle name="Normal GHG whole table" xfId="31" xr:uid="{00000000-0005-0000-0000-00001F000000}"/>
    <cellStyle name="Normal GHG-Shade" xfId="32" xr:uid="{00000000-0005-0000-0000-000020000000}"/>
    <cellStyle name="Pattern" xfId="33" xr:uid="{00000000-0005-0000-0000-000021000000}"/>
    <cellStyle name="Reference" xfId="34" xr:uid="{00000000-0005-0000-0000-000022000000}"/>
    <cellStyle name="Row heading" xfId="35" xr:uid="{00000000-0005-0000-0000-000023000000}"/>
    <cellStyle name="Source Hed" xfId="36" xr:uid="{00000000-0005-0000-0000-000024000000}"/>
    <cellStyle name="Source Letter" xfId="37" xr:uid="{00000000-0005-0000-0000-000025000000}"/>
    <cellStyle name="Source Superscript" xfId="38" xr:uid="{00000000-0005-0000-0000-000026000000}"/>
    <cellStyle name="Source Text" xfId="39" xr:uid="{00000000-0005-0000-0000-000027000000}"/>
    <cellStyle name="Standard_CRF Inventar" xfId="40" xr:uid="{00000000-0005-0000-0000-000028000000}"/>
    <cellStyle name="State" xfId="41" xr:uid="{00000000-0005-0000-0000-000029000000}"/>
    <cellStyle name="Superscript" xfId="42" xr:uid="{00000000-0005-0000-0000-00002A000000}"/>
    <cellStyle name="Superscript- regular" xfId="43" xr:uid="{00000000-0005-0000-0000-00002B000000}"/>
    <cellStyle name="Superscript_1-1A-Regular" xfId="44" xr:uid="{00000000-0005-0000-0000-00002C000000}"/>
    <cellStyle name="Table Data" xfId="45" xr:uid="{00000000-0005-0000-0000-00002D000000}"/>
    <cellStyle name="Table Head Top" xfId="46" xr:uid="{00000000-0005-0000-0000-00002E000000}"/>
    <cellStyle name="Table Hed Side" xfId="47" xr:uid="{00000000-0005-0000-0000-00002F000000}"/>
    <cellStyle name="Table Title" xfId="48" xr:uid="{00000000-0005-0000-0000-000030000000}"/>
    <cellStyle name="Title Text" xfId="49" xr:uid="{00000000-0005-0000-0000-000031000000}"/>
    <cellStyle name="Title Text 1" xfId="50" xr:uid="{00000000-0005-0000-0000-000032000000}"/>
    <cellStyle name="Title Text 2" xfId="51" xr:uid="{00000000-0005-0000-0000-000033000000}"/>
    <cellStyle name="Title-1" xfId="52" xr:uid="{00000000-0005-0000-0000-000034000000}"/>
    <cellStyle name="Title-2" xfId="53" xr:uid="{00000000-0005-0000-0000-000035000000}"/>
    <cellStyle name="Title-3" xfId="54" xr:uid="{00000000-0005-0000-0000-000036000000}"/>
    <cellStyle name="Wrap" xfId="55" xr:uid="{00000000-0005-0000-0000-000037000000}"/>
    <cellStyle name="Wrap Bold" xfId="56" xr:uid="{00000000-0005-0000-0000-000038000000}"/>
    <cellStyle name="Wrap Title" xfId="57" xr:uid="{00000000-0005-0000-0000-000039000000}"/>
    <cellStyle name="Wrap_NTS99-~11" xfId="58" xr:uid="{00000000-0005-0000-0000-00003A000000}"/>
    <cellStyle name="標準_CRF1999" xfId="59" xr:uid="{00000000-0005-0000-0000-00003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Stephen.Russell/Local%20Settings/Temporary%20Internet%20Files/Content.Outlook/1PIPN4ZY/To%20do/electricity%20tools/Stationary_combustion_tool_(Version_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ghgprotocol.org/Documents%20and%20Settings/Stephen.Russell/Local%20Settings/Temporary%20Internet%20Files/OLK49/To%20do/electricity%20tools/Stationary_combustion_tool_(Version_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ephen.russell/Downloads/Electricity%20tool/GHG%20emissions%20from%20purchased%20electricity%20(Version%204_3%20for%20TC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ghgprotocol.org/files/ghgp/tools/WRI_Transport_Tool_v2.2.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tephen.russell/Downloads/WRI_Transport_Tool_v2.1.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ghgprotocol.org/Documents%20and%20Settings/Stephen.Russell/Local%20Settings/Temporary%20Internet%20Files/OLK49/To%20do/electricity%20tools/Copy%20of%20co2kwh%20curreb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ettings"/>
      <sheetName val="Spreadsheet"/>
      <sheetName val="Tier3"/>
      <sheetName val="Tier3EFs"/>
      <sheetName val="ghostSpreadsheet_CO2"/>
      <sheetName val="CO2 EFs"/>
      <sheetName val="ghostSpreadsheet_CH4"/>
      <sheetName val="Tier 1 CH4  EFs"/>
      <sheetName val="ghostSpreadsheet_N2O"/>
      <sheetName val="Tier 1 N2O  EFs (2)"/>
      <sheetName val="General_listings"/>
    </sheetNames>
    <sheetDataSet>
      <sheetData sheetId="0"/>
      <sheetData sheetId="1"/>
      <sheetData sheetId="2"/>
      <sheetData sheetId="3"/>
      <sheetData sheetId="4"/>
      <sheetData sheetId="5"/>
      <sheetData sheetId="6">
        <row r="217">
          <cell r="B217" t="str">
            <v>TJ</v>
          </cell>
          <cell r="C217" t="str">
            <v>Energy</v>
          </cell>
          <cell r="D217">
            <v>0</v>
          </cell>
        </row>
        <row r="218">
          <cell r="B218" t="str">
            <v>GJ</v>
          </cell>
          <cell r="C218" t="str">
            <v>Energy</v>
          </cell>
          <cell r="D218">
            <v>0</v>
          </cell>
        </row>
        <row r="219">
          <cell r="B219" t="str">
            <v>MJ</v>
          </cell>
          <cell r="C219" t="str">
            <v>Energy</v>
          </cell>
          <cell r="D219">
            <v>0</v>
          </cell>
        </row>
        <row r="220">
          <cell r="B220" t="str">
            <v>kWh</v>
          </cell>
          <cell r="C220" t="str">
            <v>Energy</v>
          </cell>
          <cell r="D220">
            <v>0</v>
          </cell>
        </row>
        <row r="221">
          <cell r="B221" t="str">
            <v>mmBtu</v>
          </cell>
          <cell r="C221" t="str">
            <v>Energy</v>
          </cell>
          <cell r="D221">
            <v>0</v>
          </cell>
        </row>
        <row r="222">
          <cell r="B222" t="str">
            <v>Therm</v>
          </cell>
          <cell r="C222" t="str">
            <v>Energy</v>
          </cell>
          <cell r="D222">
            <v>0</v>
          </cell>
        </row>
        <row r="223">
          <cell r="B223" t="str">
            <v>metric tonne (t)</v>
          </cell>
          <cell r="C223" t="str">
            <v>Solid</v>
          </cell>
          <cell r="D223">
            <v>1</v>
          </cell>
        </row>
        <row r="224">
          <cell r="B224" t="str">
            <v>pound (lb)</v>
          </cell>
          <cell r="C224" t="str">
            <v>Solid</v>
          </cell>
          <cell r="D224">
            <v>1</v>
          </cell>
        </row>
        <row r="225">
          <cell r="B225" t="str">
            <v>Kg</v>
          </cell>
          <cell r="C225" t="str">
            <v>Solid</v>
          </cell>
          <cell r="D225">
            <v>1</v>
          </cell>
        </row>
        <row r="226">
          <cell r="B226" t="str">
            <v>barrel (bbl)</v>
          </cell>
          <cell r="C226" t="str">
            <v>Liquid</v>
          </cell>
          <cell r="D226">
            <v>2</v>
          </cell>
          <cell r="E226">
            <v>3</v>
          </cell>
        </row>
        <row r="227">
          <cell r="B227" t="str">
            <v xml:space="preserve">gallon </v>
          </cell>
          <cell r="C227" t="str">
            <v>Liquid</v>
          </cell>
          <cell r="D227">
            <v>2</v>
          </cell>
          <cell r="E227">
            <v>2</v>
          </cell>
        </row>
        <row r="228">
          <cell r="B228" t="str">
            <v>litres (l)</v>
          </cell>
          <cell r="C228" t="str">
            <v>Liquid</v>
          </cell>
          <cell r="D228">
            <v>2</v>
          </cell>
          <cell r="E228">
            <v>1</v>
          </cell>
        </row>
        <row r="229">
          <cell r="B229" t="str">
            <v>foot3</v>
          </cell>
          <cell r="C229" t="str">
            <v>Gas</v>
          </cell>
          <cell r="D229">
            <v>3</v>
          </cell>
          <cell r="F229">
            <v>2</v>
          </cell>
        </row>
        <row r="230">
          <cell r="B230" t="str">
            <v>metre3</v>
          </cell>
          <cell r="C230" t="str">
            <v>Gas</v>
          </cell>
          <cell r="D230">
            <v>3</v>
          </cell>
          <cell r="F230">
            <v>1</v>
          </cell>
        </row>
      </sheetData>
      <sheetData sheetId="7"/>
      <sheetData sheetId="8">
        <row r="7">
          <cell r="B7" t="str">
            <v>Crude oil</v>
          </cell>
          <cell r="E7">
            <v>3</v>
          </cell>
        </row>
        <row r="8">
          <cell r="B8" t="str">
            <v>Orimulsion</v>
          </cell>
          <cell r="E8">
            <v>3</v>
          </cell>
        </row>
        <row r="9">
          <cell r="B9" t="str">
            <v>Natural Gas Liquids</v>
          </cell>
          <cell r="E9">
            <v>3</v>
          </cell>
        </row>
        <row r="10">
          <cell r="B10" t="str">
            <v>Motor gasoline</v>
          </cell>
          <cell r="E10">
            <v>3</v>
          </cell>
        </row>
        <row r="11">
          <cell r="B11" t="str">
            <v>Aviation gasoline</v>
          </cell>
          <cell r="E11">
            <v>3</v>
          </cell>
        </row>
        <row r="12">
          <cell r="B12" t="str">
            <v>Jet gasoline</v>
          </cell>
          <cell r="E12">
            <v>3</v>
          </cell>
        </row>
        <row r="13">
          <cell r="B13" t="str">
            <v>Jet kerosene</v>
          </cell>
          <cell r="E13">
            <v>3</v>
          </cell>
        </row>
        <row r="14">
          <cell r="B14" t="str">
            <v>Other kerosene</v>
          </cell>
          <cell r="E14">
            <v>3</v>
          </cell>
        </row>
        <row r="15">
          <cell r="B15" t="str">
            <v>Shale oil</v>
          </cell>
          <cell r="E15">
            <v>3</v>
          </cell>
        </row>
        <row r="16">
          <cell r="B16" t="str">
            <v>Gas/Diesel oil</v>
          </cell>
          <cell r="E16">
            <v>3</v>
          </cell>
        </row>
        <row r="17">
          <cell r="B17" t="str">
            <v>Residual fuel oil</v>
          </cell>
          <cell r="E17">
            <v>3</v>
          </cell>
        </row>
        <row r="18">
          <cell r="B18" t="str">
            <v>Liquified Petroleum Gases</v>
          </cell>
          <cell r="E18">
            <v>1</v>
          </cell>
        </row>
        <row r="19">
          <cell r="B19" t="str">
            <v>Ethane</v>
          </cell>
          <cell r="E19">
            <v>1</v>
          </cell>
        </row>
        <row r="20">
          <cell r="B20" t="str">
            <v>Naphtha</v>
          </cell>
          <cell r="E20">
            <v>3</v>
          </cell>
        </row>
        <row r="21">
          <cell r="B21" t="str">
            <v>Bitumen</v>
          </cell>
          <cell r="E21">
            <v>3</v>
          </cell>
        </row>
        <row r="22">
          <cell r="B22" t="str">
            <v>Lubricants</v>
          </cell>
          <cell r="E22">
            <v>3</v>
          </cell>
        </row>
        <row r="23">
          <cell r="B23" t="str">
            <v>Petroleum coke</v>
          </cell>
          <cell r="E23">
            <v>3</v>
          </cell>
        </row>
        <row r="24">
          <cell r="B24" t="str">
            <v>Refinery feedstocks</v>
          </cell>
          <cell r="E24">
            <v>3</v>
          </cell>
        </row>
        <row r="25">
          <cell r="B25" t="str">
            <v>Refinery gas</v>
          </cell>
          <cell r="E25">
            <v>1</v>
          </cell>
        </row>
        <row r="26">
          <cell r="B26" t="str">
            <v>Paraffin waxes</v>
          </cell>
          <cell r="E26">
            <v>3</v>
          </cell>
        </row>
        <row r="27">
          <cell r="B27" t="str">
            <v>White Spirit/SBP</v>
          </cell>
          <cell r="E27">
            <v>3</v>
          </cell>
        </row>
        <row r="28">
          <cell r="B28" t="str">
            <v>Other petroleum products</v>
          </cell>
          <cell r="E28">
            <v>3</v>
          </cell>
        </row>
        <row r="29">
          <cell r="B29" t="str">
            <v>Anthracite</v>
          </cell>
          <cell r="E29">
            <v>10</v>
          </cell>
        </row>
        <row r="30">
          <cell r="B30" t="str">
            <v>Coking coal</v>
          </cell>
          <cell r="E30">
            <v>10</v>
          </cell>
        </row>
        <row r="31">
          <cell r="B31" t="str">
            <v>Other bituminous coal</v>
          </cell>
          <cell r="E31">
            <v>10</v>
          </cell>
        </row>
        <row r="32">
          <cell r="B32" t="str">
            <v>Sub bituminous coal</v>
          </cell>
          <cell r="E32">
            <v>10</v>
          </cell>
        </row>
        <row r="33">
          <cell r="B33" t="str">
            <v>Lignite</v>
          </cell>
          <cell r="E33">
            <v>10</v>
          </cell>
        </row>
        <row r="34">
          <cell r="B34" t="str">
            <v>Oil shale and tar sands</v>
          </cell>
          <cell r="E34">
            <v>10</v>
          </cell>
        </row>
        <row r="35">
          <cell r="B35" t="str">
            <v>Brown coal briquettes</v>
          </cell>
          <cell r="E35">
            <v>10</v>
          </cell>
        </row>
        <row r="36">
          <cell r="B36" t="str">
            <v>Patent fuel</v>
          </cell>
          <cell r="E36">
            <v>10</v>
          </cell>
        </row>
        <row r="37">
          <cell r="B37" t="str">
            <v>Coke oven coke</v>
          </cell>
          <cell r="E37">
            <v>10</v>
          </cell>
        </row>
        <row r="38">
          <cell r="B38" t="str">
            <v>Lignite coke</v>
          </cell>
          <cell r="E38">
            <v>10</v>
          </cell>
        </row>
        <row r="39">
          <cell r="B39" t="str">
            <v>Gas coke</v>
          </cell>
          <cell r="E39">
            <v>1</v>
          </cell>
        </row>
        <row r="40">
          <cell r="B40" t="str">
            <v>Coal tar</v>
          </cell>
          <cell r="E40">
            <v>10</v>
          </cell>
        </row>
        <row r="41">
          <cell r="B41" t="str">
            <v>Gas works gas</v>
          </cell>
          <cell r="E41">
            <v>1</v>
          </cell>
        </row>
        <row r="42">
          <cell r="B42" t="str">
            <v>Coke oven gas</v>
          </cell>
          <cell r="E42">
            <v>1</v>
          </cell>
        </row>
        <row r="43">
          <cell r="B43" t="str">
            <v>Blast furnace gas</v>
          </cell>
          <cell r="E43">
            <v>1</v>
          </cell>
        </row>
        <row r="44">
          <cell r="B44" t="str">
            <v>Oxygen steel furnace gas</v>
          </cell>
          <cell r="E44">
            <v>1</v>
          </cell>
        </row>
        <row r="45">
          <cell r="B45" t="str">
            <v>Natural gas</v>
          </cell>
          <cell r="E45">
            <v>1</v>
          </cell>
        </row>
        <row r="46">
          <cell r="B46" t="str">
            <v>Municipal waste (Non biomass fraction)</v>
          </cell>
          <cell r="E46">
            <v>30</v>
          </cell>
        </row>
        <row r="47">
          <cell r="B47" t="str">
            <v>Industrial wastes</v>
          </cell>
          <cell r="E47">
            <v>30</v>
          </cell>
        </row>
        <row r="48">
          <cell r="B48" t="str">
            <v>Waste oils</v>
          </cell>
          <cell r="E48">
            <v>30</v>
          </cell>
        </row>
        <row r="49">
          <cell r="B49" t="str">
            <v>Wood or Wood waste</v>
          </cell>
          <cell r="E49">
            <v>30</v>
          </cell>
        </row>
        <row r="50">
          <cell r="B50" t="str">
            <v>Sulphite lyes (Black liqour)</v>
          </cell>
          <cell r="E50">
            <v>3</v>
          </cell>
        </row>
        <row r="51">
          <cell r="B51" t="str">
            <v>Other primary solid biomass fuels</v>
          </cell>
          <cell r="E51">
            <v>20</v>
          </cell>
        </row>
        <row r="52">
          <cell r="B52" t="str">
            <v>Charcoal</v>
          </cell>
          <cell r="E52">
            <v>200</v>
          </cell>
        </row>
        <row r="53">
          <cell r="B53" t="str">
            <v>Biogasoline</v>
          </cell>
          <cell r="E53">
            <v>3</v>
          </cell>
        </row>
        <row r="54">
          <cell r="B54" t="str">
            <v>Biodiesels</v>
          </cell>
          <cell r="E54">
            <v>3</v>
          </cell>
        </row>
        <row r="55">
          <cell r="B55" t="str">
            <v>Other liquid biofuels</v>
          </cell>
          <cell r="E55">
            <v>3</v>
          </cell>
        </row>
        <row r="56">
          <cell r="B56" t="str">
            <v>Landfill gas</v>
          </cell>
          <cell r="E56">
            <v>1</v>
          </cell>
        </row>
        <row r="57">
          <cell r="B57" t="str">
            <v>Sludge gas</v>
          </cell>
          <cell r="E57">
            <v>1</v>
          </cell>
        </row>
        <row r="58">
          <cell r="B58" t="str">
            <v>Other biogas</v>
          </cell>
          <cell r="E58">
            <v>1</v>
          </cell>
        </row>
        <row r="59">
          <cell r="B59" t="str">
            <v>Municipal wastes (Biomass fraction)</v>
          </cell>
          <cell r="E59">
            <v>30</v>
          </cell>
        </row>
        <row r="60">
          <cell r="B60" t="str">
            <v>Peat</v>
          </cell>
          <cell r="E60">
            <v>2</v>
          </cell>
        </row>
      </sheetData>
      <sheetData sheetId="9"/>
      <sheetData sheetId="10"/>
      <sheetData sheetId="11">
        <row r="13">
          <cell r="B13" t="str">
            <v>Energy</v>
          </cell>
        </row>
        <row r="14">
          <cell r="B14" t="str">
            <v>Manufacturing</v>
          </cell>
        </row>
        <row r="15">
          <cell r="B15" t="str">
            <v>Construction</v>
          </cell>
        </row>
        <row r="16">
          <cell r="B16" t="str">
            <v>Commercial</v>
          </cell>
        </row>
        <row r="17">
          <cell r="B17" t="str">
            <v>Institutional</v>
          </cell>
        </row>
        <row r="18">
          <cell r="B18" t="str">
            <v>Residential</v>
          </cell>
        </row>
        <row r="19">
          <cell r="B19" t="str">
            <v>Agriculture</v>
          </cell>
        </row>
        <row r="20">
          <cell r="B20" t="str">
            <v>Forestry</v>
          </cell>
        </row>
        <row r="21">
          <cell r="B21" t="str">
            <v>Fisheries</v>
          </cell>
        </row>
        <row r="47">
          <cell r="B47" t="str">
            <v>Anthracite</v>
          </cell>
          <cell r="C47" t="str">
            <v>Anthracite is a high rank coal used for industrial and residential applications. It has generally less than 10 percent volatile matter and a high carbon content (about 90 percent fixed carbon). Its gross calorific value is greater than 23 865 kJ/kg (5 700</v>
          </cell>
        </row>
        <row r="48">
          <cell r="B48" t="str">
            <v>Aviation gasoline</v>
          </cell>
          <cell r="C48" t="str">
            <v>Aviation gasoline is motor spirit prepared especially for aviation piston engines, with an octane number suited to the engine, a freezing point of -60ºC, and a distillation range usually within the limits of 30ºC and 180ºC.</v>
          </cell>
        </row>
        <row r="49">
          <cell r="B49" t="str">
            <v>Biodiesels</v>
          </cell>
          <cell r="C49" t="str">
            <v>Biodiesels should only contain that part of the fuel that relates to the quantities of biofuel and not to the total volume of liquids into which the biofuels are blended. This category includes biodiesel (a methyl-ester produced from vegetable or animal o</v>
          </cell>
        </row>
        <row r="50">
          <cell r="B50" t="str">
            <v>Biogasoline</v>
          </cell>
          <cell r="C50" t="str">
            <v>Biogasoline should only contain that part of the fuel that relates to the quantities of biofuel and not to the total volume of liquids into which the biofuels are blended. This category includes bioethanol (ethanol produced from biomass and/or the biodegr</v>
          </cell>
        </row>
        <row r="51">
          <cell r="B51" t="str">
            <v>Blast furnace gas</v>
          </cell>
          <cell r="C51" t="str">
            <v>Blast furnace gas is produced during the combustion of coke in blast furnaces in the iron and steel industry. It is recovered and used as a fuel partly within the plant and partly in other steel industry processes or in power stations equipped to burn it.</v>
          </cell>
        </row>
        <row r="52">
          <cell r="B52" t="str">
            <v>Brown coal</v>
          </cell>
          <cell r="C52" t="str">
            <v>Brown coal (lignite) is a non-agglomerating coal with a gross calorific value of less than 17 435 kJ/kg (4 165 kcal/kg), and greater than 31 percent volatile matter on a dry mineral matter free basis.</v>
          </cell>
        </row>
        <row r="53">
          <cell r="B53" t="str">
            <v>Brown coal briquettes</v>
          </cell>
          <cell r="C53" t="str">
            <v>Brown coal briquettes (BKB) are composition fuels manufactured from lignite/brown coal, produced by briquetting under high pressure. These figures include dried lignite fines and dust</v>
          </cell>
        </row>
        <row r="54">
          <cell r="B54" t="str">
            <v>Charcoal</v>
          </cell>
          <cell r="C54" t="str">
            <v>Charcoal combusted as energy covers the solid residue of the destructive distillation and pyrolysis of wood and other vegetal material.</v>
          </cell>
        </row>
        <row r="55">
          <cell r="B55" t="str">
            <v>Coke breeze</v>
          </cell>
          <cell r="C55" t="str">
            <v>See coke oven coke</v>
          </cell>
        </row>
        <row r="56">
          <cell r="B56" t="str">
            <v>Coke oven coke</v>
          </cell>
          <cell r="C56" t="str">
            <v>Coke oven coke is the solid product obtained from the carbonisation of coal, principally coking coal, at high temperature. It is low in moisture content and volatile matter. Also included are semi-coke, a solid product obtained from the carbonisation of c</v>
          </cell>
        </row>
        <row r="57">
          <cell r="B57" t="str">
            <v>Coke oven gas</v>
          </cell>
          <cell r="C57" t="str">
            <v>Coke oven gas is obtained as a by-product of the manufacture of coke oven coke for the production of iron and steel.</v>
          </cell>
        </row>
        <row r="58">
          <cell r="B58" t="str">
            <v>Coking coal</v>
          </cell>
          <cell r="C58" t="str">
            <v>Coking coal refers to bituminous coal with a quality that allows the production of a coke suitable to support a blast furnace charge. Its gross calorific value is greater than 23 865 kJ/kg (5 700 kcal/kg) on an ash-free but moist basis.</v>
          </cell>
        </row>
        <row r="59">
          <cell r="B59" t="str">
            <v>Crude oil</v>
          </cell>
          <cell r="C59" t="str">
            <v>Crude oil is a mineral oil consisting of a mixture of hydrocarbons of natural origin, being yellow to black in colour, of variable density and viscosity. It also includes lease condensate (separator liquids) which are recovered from gaseous hydrocarbons i</v>
          </cell>
        </row>
        <row r="60">
          <cell r="B60" t="str">
            <v>Ethane</v>
          </cell>
          <cell r="C60" t="str">
            <v>Ethane is a naturally gaseous straight-chain hydrocarbon (C2H6). It is a colourless paraffinic gas which is extracted from natural gas and refinery gas streams.</v>
          </cell>
        </row>
        <row r="61">
          <cell r="B61" t="str">
            <v>Gas/Diesel oil</v>
          </cell>
          <cell r="C61" t="str">
            <v>Gas/diesel oil includes heavy gas oils. Gas oils are obtained from the lowest fraction from atmospheric distillation of crude oil, while heavy gas oils are obtained by vacuum redistillation of the residual from atmospheric distillation. Gas/diesel oil dis</v>
          </cell>
        </row>
        <row r="62">
          <cell r="B62" t="str">
            <v>Gas works gas</v>
          </cell>
          <cell r="C62" t="str">
            <v xml:space="preserve">Gas works gas covers all types of gases produced in public utility or private plants, whose main purpose is manufacture, transport and distribution of gas. It includes gas produced by carbonization (including gas produced by coke ovens and transferred to </v>
          </cell>
        </row>
        <row r="63">
          <cell r="B63" t="str">
            <v>Jet gasoline</v>
          </cell>
          <cell r="C63" t="str">
            <v>This includes all light hydrocarbon oils for use in aviation turbine power units. They distil between 100ºC and 250ºC. It is obtained by blending kerosenes and gasoline or naphthas in such a way that the aromatic content does not exceed 25 percent in volu</v>
          </cell>
        </row>
        <row r="64">
          <cell r="B64" t="str">
            <v>Jet kerosene</v>
          </cell>
          <cell r="C64" t="str">
            <v>This is medium distillate used for aviation turbine power units. It has the same distillation characteristics and flash point as kerosene (between 150ºC and 300ºC but not generally above 250ºC). In addition, it has particular specifications (such as freez</v>
          </cell>
        </row>
        <row r="65">
          <cell r="B65" t="str">
            <v>Landfill gas</v>
          </cell>
          <cell r="C65" t="str">
            <v>Landfill gas is derived from the anaerobic fermentation of biomass and solid wastes in landfills and combusted to produce heat and/or power.</v>
          </cell>
        </row>
        <row r="66">
          <cell r="B66" t="str">
            <v>Lignite</v>
          </cell>
          <cell r="C66" t="str">
            <v>Lignite (brown coal) is a non-agglomerating coal with a gross calorific value of less than 17 435 kJ/kg (4 165 kcal/kg), and greater than 31 percent volatile matter on a dry mineral matter free basis.</v>
          </cell>
        </row>
        <row r="67">
          <cell r="B67" t="str">
            <v>Lignite coke</v>
          </cell>
          <cell r="C67" t="str">
            <v>Coke oven coke is the solid product obtained from the carbonisation of coal, principally coking coal, at high temperature. It is low in moisture content and volatile matter. Also included are semi-coke, a solid product obtained from the carbonisation of c</v>
          </cell>
        </row>
        <row r="68">
          <cell r="B68" t="str">
            <v>Liquified Petroleum Gases</v>
          </cell>
          <cell r="C68" t="str">
            <v>These are the light hydrocarbons fraction of the paraffin series, derived from refinery processes, crude oil stabilisation plants and natural gas processing plants comprising propane (C3H8) and butane (C4H10) or a combination of the two. They are normally</v>
          </cell>
        </row>
        <row r="69">
          <cell r="B69" t="str">
            <v>Lubricants</v>
          </cell>
          <cell r="C69" t="str">
            <v xml:space="preserve">Lubricants are hydrocarbons produced from distillate or residue; they are mainly used to reduce friction between bearing surfaces. This category includes all finished grades of lubricating oil, from spindle oil to cylinder oil, and those used in greases, </v>
          </cell>
        </row>
        <row r="70">
          <cell r="B70" t="str">
            <v>Metallurgical coke</v>
          </cell>
          <cell r="C70" t="str">
            <v>See coke oven coke</v>
          </cell>
        </row>
        <row r="71">
          <cell r="B71" t="str">
            <v>Motor gasoline</v>
          </cell>
          <cell r="C71" t="str">
            <v>This is light hydrocarbon oil for use in internal combustion engines such as motor vehicles, excluding aircraft. Motor gasoline is distilled between 35ºC and 215ºC and is used as a fuel for land based spark ignition engines. Motor gasoline may include add</v>
          </cell>
        </row>
        <row r="72">
          <cell r="B72" t="str">
            <v>Municipal waste. Non-biomass fraction</v>
          </cell>
          <cell r="C72" t="str">
            <v>Non-biomass fraction of municipal waste includes waste produced by households, industry, hospitals and the tertiary sector which are incinerated at specific installations and used for energy purposes. Only the fraction of the fuel that is non-biodegradabl</v>
          </cell>
        </row>
        <row r="73">
          <cell r="B73" t="str">
            <v>Municipal wastes. Biomass fraction</v>
          </cell>
          <cell r="C73" t="str">
            <v>Biomass fraction of municipal waste includes waste produced by households, industry, hospitals and the tertiary sector which are incinerated at specific installations and used for energy purposes. Only the fraction of the fuel that is biodegradable should</v>
          </cell>
        </row>
        <row r="74">
          <cell r="B74" t="str">
            <v>Naphtha</v>
          </cell>
          <cell r="C74" t="str">
            <v>Naphtha is a feedstock destined either for the petrochemical industry (e.g. ethylene manufacture or aromatics production) or for gasoline production by reforming or isomerisation within the refinery. Naphtha comprises material in the 30ºC and 210ºC distil</v>
          </cell>
        </row>
        <row r="75">
          <cell r="B75" t="str">
            <v>Natural gas</v>
          </cell>
          <cell r="C75" t="str">
            <v>Natural gas should include: (1) Blended natural gas (sometimes also referred to as Town Gas or City Gas), a high calorific value gas obtained as a blend of natural gas with other gases; (2) City Gas, a high calorific value gas obtained as a blend of natur</v>
          </cell>
        </row>
        <row r="76">
          <cell r="B76" t="str">
            <v>Natural Gas Liquids</v>
          </cell>
          <cell r="C76" t="str">
            <v>NGLs are the liquid or liquefied hydrocarbons produced in the manufacture, purification and stabilisation of natural gas. These are those portions of natural gas which are recovered as liquids in separators, field facilities, or gas processing plants. NGL</v>
          </cell>
        </row>
        <row r="77">
          <cell r="B77" t="str">
            <v>Oil shale and tar sands</v>
          </cell>
          <cell r="C77" t="str">
            <v>Oil shale is an inorganic, non-porous rock containing various amounts of solid organic material that yields hydrocarbons, along with a variety of solid products, when subjected to pyrolysis (a treatment that consists of heating the rock at high temperatur</v>
          </cell>
        </row>
        <row r="78">
          <cell r="B78" t="str">
            <v>Orimulsion</v>
          </cell>
          <cell r="C78" t="str">
            <v>A tar-like substance that occurs naturally in Venezuela. It can be burned directly or refined into light petroleum products.</v>
          </cell>
        </row>
        <row r="79">
          <cell r="B79" t="str">
            <v>Other biogas</v>
          </cell>
          <cell r="C79" t="str">
            <v>Other biogas not included in landfill gas or sludge gas.</v>
          </cell>
        </row>
        <row r="80">
          <cell r="B80" t="str">
            <v>Other bituminous coal</v>
          </cell>
          <cell r="C80" t="str">
            <v>Other bituminous coal is used for steam raising purposes and includes all bituminous coal that is not included under coking coal. It is characterized by higher volatile matter than anthracite (more than 10 percent) and lower carbon content (less than 90 p</v>
          </cell>
        </row>
        <row r="81">
          <cell r="B81" t="str">
            <v>Other kerosene</v>
          </cell>
          <cell r="C81" t="str">
            <v>Other Kerosene comprises refined petroleum distillate intermediate in volatility between gasoline and gas/diesel oil. It is a medium oil distilling between 150ºC and 300ºC.</v>
          </cell>
        </row>
        <row r="82">
          <cell r="B82" t="str">
            <v>Other liquid biofuels</v>
          </cell>
          <cell r="C82" t="str">
            <v>Other liquid biofuels not included in biogasoline or biodiesels.</v>
          </cell>
        </row>
        <row r="83">
          <cell r="B83" t="str">
            <v>Oxygen steel furnace gas</v>
          </cell>
          <cell r="C83" t="str">
            <v>Oxygen steel furnace gas is obtained as a by-product of the production of steel in an oxygen furnace and is recovered on leaving the furnace. The gas is also known as converter gas, LD gas or BOS gas.</v>
          </cell>
        </row>
        <row r="84">
          <cell r="B84" t="str">
            <v>Patent fuel</v>
          </cell>
          <cell r="C84" t="str">
            <v>Patent fuel is a composition fuel manufactured from hard coal fines with the addition of a binding agent. The amount of patent fuel produced may, therefore, be slightly higher than the actual amount of coal consumed in the transformation process.</v>
          </cell>
        </row>
        <row r="85">
          <cell r="B85" t="str">
            <v>Refinery feedstocks</v>
          </cell>
          <cell r="C85" t="str">
            <v>A refinery feedstock is a product or a combination of products derived from crude oil and destined for further processing other than blending in the refining industry. It is transformed into one or more components and/or finished products. This definition</v>
          </cell>
        </row>
        <row r="86">
          <cell r="B86" t="str">
            <v>Refinery gas</v>
          </cell>
          <cell r="C86" t="str">
            <v>Refinery gas is defined as non-condensable gas obtained during distillation of crude oil or treatment of oil products (e.g. cracking) in refineries. It consists mainly of hydrogen, methane, ethane and olefins. It also includes gases which are returned fro</v>
          </cell>
        </row>
        <row r="87">
          <cell r="B87" t="str">
            <v>Residual fuel oil</v>
          </cell>
          <cell r="C87" t="str">
            <v>This heading defines oils that make up the distillation residue. It comprises all residual fuel oils, including those obtained by blending. Its kinematic viscosity is above 0.1cm2 (10 cSt) at 80ºC. The flash point is always above 50ºC and the density is a</v>
          </cell>
        </row>
        <row r="88">
          <cell r="B88" t="str">
            <v>Semi-coke</v>
          </cell>
          <cell r="C88" t="str">
            <v>See coke oven coke</v>
          </cell>
        </row>
        <row r="89">
          <cell r="B89" t="str">
            <v>Shale oil</v>
          </cell>
          <cell r="C89" t="str">
            <v>A mineral oil extracted from oil shale.</v>
          </cell>
        </row>
        <row r="90">
          <cell r="B90" t="str">
            <v>Sludge gas</v>
          </cell>
          <cell r="C90" t="str">
            <v>Sludge gas is derived from the anaerobic fermentation of biomass and solid wastes from sewage and animal slurries and combusted to produce heat and/or power.</v>
          </cell>
        </row>
        <row r="91">
          <cell r="B91" t="str">
            <v>Sub bituminous coal</v>
          </cell>
          <cell r="C91" t="str">
            <v>Non-agglomerating coals with a gross calorific value between 17 435 kJ/kg (4 165 kcal/kg) and 23 865 kJ/kg (5 700 kcal/kg) containing more than 31 percent volatile matter on a dry mineral matter free basis.</v>
          </cell>
        </row>
        <row r="92">
          <cell r="B92" t="str">
            <v>Sulphite lyes (Black liqour)</v>
          </cell>
          <cell r="C92" t="str">
            <v>Sulphite lyes is an alkaline spent liquor from the digesters in the production of sulphate or soda pulp during the manufacture of paper where the energy content derives from the lignin removed from the wood pulp. This fuel in its concentrated form is usua</v>
          </cell>
        </row>
        <row r="93">
          <cell r="B93" t="str">
            <v>Town gas or city gas</v>
          </cell>
          <cell r="C93" t="str">
            <v>Natural gas should include blended natural gas (sometimes also referred to as Town Gas or City Gas), a high calorific value gas obtained as a blend of natural gas with other gases City Gas), a high calorific value gas obtained as a blend of natural gas wi</v>
          </cell>
        </row>
        <row r="94">
          <cell r="B94" t="str">
            <v>Wood or Wood waste</v>
          </cell>
          <cell r="C94" t="str">
            <v>Wood and wood waste combusted directly for energy. This category also includes wood for charcoal production but not the actual production of charcoal (this would be double counting since charcoal is a secondary product).</v>
          </cell>
        </row>
        <row r="95">
          <cell r="B95" t="str">
            <v>White Spirit/SBP</v>
          </cell>
          <cell r="C95" t="str">
            <v>White spirit and SBP are refined distillate intermediates with a distillation in the naphtha/kerosene range. They are sub-divided as: i) Industrial Spirit (SBP): Light oils distilling between 30ºC and 200ºC, with a temperature difference between 5 percent</v>
          </cell>
        </row>
        <row r="320">
          <cell r="B320" t="str">
            <v>Grams (g)</v>
          </cell>
          <cell r="C320" t="str">
            <v>TJ</v>
          </cell>
        </row>
        <row r="321">
          <cell r="B321" t="str">
            <v>Kilograms (kg)</v>
          </cell>
          <cell r="C321" t="str">
            <v>GJ</v>
          </cell>
        </row>
        <row r="322">
          <cell r="B322" t="str">
            <v>Metric tonnes (t)</v>
          </cell>
          <cell r="C322" t="str">
            <v>MJ</v>
          </cell>
        </row>
        <row r="323">
          <cell r="B323" t="str">
            <v>Pounds (lb)</v>
          </cell>
          <cell r="C323" t="str">
            <v>kWh</v>
          </cell>
        </row>
        <row r="324">
          <cell r="C324" t="str">
            <v>mmBtu</v>
          </cell>
        </row>
        <row r="325">
          <cell r="C325" t="str">
            <v>Therm</v>
          </cell>
        </row>
        <row r="326">
          <cell r="C326" t="str">
            <v>metric tonne (t)</v>
          </cell>
        </row>
        <row r="327">
          <cell r="C327" t="str">
            <v>pound (lb)</v>
          </cell>
        </row>
        <row r="328">
          <cell r="C328" t="str">
            <v>Kg</v>
          </cell>
        </row>
        <row r="329">
          <cell r="C329" t="str">
            <v>barrel (bbl)</v>
          </cell>
        </row>
        <row r="330">
          <cell r="C330" t="str">
            <v xml:space="preserve">gallon </v>
          </cell>
        </row>
        <row r="331">
          <cell r="C331" t="str">
            <v>litres (l)</v>
          </cell>
        </row>
        <row r="332">
          <cell r="C332" t="str">
            <v>foot3</v>
          </cell>
        </row>
        <row r="333">
          <cell r="C333" t="str">
            <v>metre3</v>
          </cell>
        </row>
        <row r="337">
          <cell r="B337" t="str">
            <v>Grams (g)</v>
          </cell>
          <cell r="C337">
            <v>9.9999999999999995E-7</v>
          </cell>
        </row>
        <row r="338">
          <cell r="B338" t="str">
            <v>Kilograms (kg)</v>
          </cell>
          <cell r="C338">
            <v>1E-3</v>
          </cell>
        </row>
        <row r="339">
          <cell r="B339" t="str">
            <v>Metric tonnes (t)</v>
          </cell>
          <cell r="C339">
            <v>1</v>
          </cell>
        </row>
        <row r="340">
          <cell r="B340" t="str">
            <v>Pounds (lb)</v>
          </cell>
          <cell r="C340">
            <v>4.5351473922902491E-4</v>
          </cell>
        </row>
        <row r="344">
          <cell r="B344" t="str">
            <v>Grams (g)</v>
          </cell>
          <cell r="C344">
            <v>1000000</v>
          </cell>
        </row>
        <row r="345">
          <cell r="B345" t="str">
            <v>Kg</v>
          </cell>
          <cell r="C345">
            <v>1000</v>
          </cell>
        </row>
        <row r="346">
          <cell r="B346" t="str">
            <v>metric tonne (t)</v>
          </cell>
          <cell r="C346">
            <v>1</v>
          </cell>
        </row>
        <row r="347">
          <cell r="B347" t="str">
            <v>pound (lb)</v>
          </cell>
          <cell r="C347">
            <v>2205</v>
          </cell>
        </row>
        <row r="348">
          <cell r="B348" t="str">
            <v>TJ</v>
          </cell>
          <cell r="C348">
            <v>1</v>
          </cell>
        </row>
        <row r="349">
          <cell r="B349" t="str">
            <v>GJ</v>
          </cell>
          <cell r="C349">
            <v>1000</v>
          </cell>
        </row>
        <row r="350">
          <cell r="B350" t="str">
            <v>MJ</v>
          </cell>
          <cell r="C350">
            <v>1000000</v>
          </cell>
        </row>
        <row r="351">
          <cell r="B351" t="str">
            <v>kWh</v>
          </cell>
          <cell r="C351">
            <v>277800</v>
          </cell>
        </row>
        <row r="352">
          <cell r="B352" t="str">
            <v>mmBtu</v>
          </cell>
          <cell r="C352">
            <v>947.8672985781991</v>
          </cell>
        </row>
        <row r="353">
          <cell r="B353" t="str">
            <v>Therm</v>
          </cell>
          <cell r="C353">
            <v>9478.6729857819901</v>
          </cell>
        </row>
        <row r="354">
          <cell r="B354" t="str">
            <v>barrel (bbl)</v>
          </cell>
          <cell r="C354">
            <v>6.2904950619613754E-3</v>
          </cell>
        </row>
        <row r="355">
          <cell r="B355" t="str">
            <v xml:space="preserve">gallon </v>
          </cell>
          <cell r="C355">
            <v>0.26420079260237778</v>
          </cell>
        </row>
        <row r="356">
          <cell r="B356" t="str">
            <v>litres (l)</v>
          </cell>
          <cell r="C356">
            <v>1</v>
          </cell>
        </row>
        <row r="357">
          <cell r="B357" t="str">
            <v>foot3</v>
          </cell>
          <cell r="C357">
            <v>35.310734463276837</v>
          </cell>
        </row>
        <row r="358">
          <cell r="B358" t="str">
            <v>metre3</v>
          </cell>
          <cell r="C358">
            <v>1</v>
          </cell>
        </row>
        <row r="395">
          <cell r="B395" t="str">
            <v>Biomass</v>
          </cell>
        </row>
        <row r="396">
          <cell r="B396" t="str">
            <v>Fossil fuel</v>
          </cell>
        </row>
        <row r="401">
          <cell r="B401">
            <v>1</v>
          </cell>
          <cell r="C401" t="str">
            <v>When entering activity data using energy units (e.g., mmBtu or GJ), please ensure you select the heating value metric these data are based on. For default emission factors, this tool applies Lower Heating Values, unless told otherwise. For a custom emissi</v>
          </cell>
        </row>
        <row r="402">
          <cell r="B402">
            <v>2</v>
          </cell>
          <cell r="C402" t="str">
            <v xml:space="preserve">You have supplied an emission factor based on energy units (e.g., tonnes CO2 / kWh fuel). Please ensure that you have indicated the heating value basis of this factor. </v>
          </cell>
        </row>
        <row r="406">
          <cell r="B406" t="str">
            <v>Energy</v>
          </cell>
          <cell r="C406" t="str">
            <v xml:space="preserve">Fuel extraction or energy-producing industries. Examples include public utilities and petroleum refineries, as well as industries that generate secondary and tertiary products, such as charcoal, from solid fuels. </v>
          </cell>
        </row>
        <row r="407">
          <cell r="B407" t="str">
            <v>Manufacturing</v>
          </cell>
          <cell r="C407" t="str">
            <v>All industries involved in the manufacture of derived products, such as metals (e.g., iron and steel, aluminum), chemicals (e.g., nitric acid, ammonia), pulp and paper, beverages, equipment and machinery, and textiles. Industries that generate secondary a</v>
          </cell>
        </row>
        <row r="408">
          <cell r="B408" t="str">
            <v>Construction</v>
          </cell>
          <cell r="C408" t="str">
            <v>This category includes general construction and special trade construction for buildings and civil engineering, building installation and building completion. It includes new work, repair, additions and alterations, the erection of prefabricated buildings</v>
          </cell>
        </row>
        <row r="409">
          <cell r="B409" t="str">
            <v>Commercial</v>
          </cell>
          <cell r="C409" t="str">
            <v>Examples include wholesale and retail trade, hotels and restaurants and automobile dealerships.</v>
          </cell>
        </row>
        <row r="410">
          <cell r="B410" t="str">
            <v>Institutional</v>
          </cell>
          <cell r="C410" t="str">
            <v>Examples include health and education operations (e.g., schools and hospitals), public administration, insurance and financial services, real estate, and Research and Development.</v>
          </cell>
        </row>
        <row r="411">
          <cell r="B411" t="str">
            <v>Residential</v>
          </cell>
          <cell r="C411" t="str">
            <v>Households.</v>
          </cell>
        </row>
        <row r="412">
          <cell r="B412" t="str">
            <v>Agriculture</v>
          </cell>
          <cell r="C412" t="str">
            <v>This category covers the production of crops and livestock, and any service industries supporting the same.</v>
          </cell>
        </row>
        <row r="413">
          <cell r="B413" t="str">
            <v>Forestry</v>
          </cell>
          <cell r="C413" t="str">
            <v>Forestry and logging industries.</v>
          </cell>
        </row>
        <row r="414">
          <cell r="B414" t="str">
            <v>Fisheries</v>
          </cell>
          <cell r="C414" t="str">
            <v>Fishing, fish hatcheries and farms, and any service industries supporting these operations.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ettings"/>
      <sheetName val="Spreadsheet"/>
      <sheetName val="Tier3"/>
      <sheetName val="Tier3EFs"/>
      <sheetName val="ghostSpreadsheet_CO2"/>
      <sheetName val="CO2 EFs"/>
      <sheetName val="ghostSpreadsheet_CH4"/>
      <sheetName val="Tier 1 CH4  EFs"/>
      <sheetName val="ghostSpreadsheet_N2O"/>
      <sheetName val="Tier 1 N2O  EFs (2)"/>
      <sheetName val="General_listings"/>
    </sheetNames>
    <sheetDataSet>
      <sheetData sheetId="0"/>
      <sheetData sheetId="1"/>
      <sheetData sheetId="2"/>
      <sheetData sheetId="3"/>
      <sheetData sheetId="4"/>
      <sheetData sheetId="5"/>
      <sheetData sheetId="6">
        <row r="217">
          <cell r="B217" t="str">
            <v>TJ</v>
          </cell>
          <cell r="C217" t="str">
            <v>Energy</v>
          </cell>
          <cell r="D217">
            <v>0</v>
          </cell>
        </row>
        <row r="218">
          <cell r="B218" t="str">
            <v>GJ</v>
          </cell>
          <cell r="C218" t="str">
            <v>Energy</v>
          </cell>
          <cell r="D218">
            <v>0</v>
          </cell>
        </row>
        <row r="219">
          <cell r="B219" t="str">
            <v>MJ</v>
          </cell>
          <cell r="C219" t="str">
            <v>Energy</v>
          </cell>
          <cell r="D219">
            <v>0</v>
          </cell>
        </row>
        <row r="220">
          <cell r="B220" t="str">
            <v>kWh</v>
          </cell>
          <cell r="C220" t="str">
            <v>Energy</v>
          </cell>
          <cell r="D220">
            <v>0</v>
          </cell>
        </row>
        <row r="221">
          <cell r="B221" t="str">
            <v>mmBtu</v>
          </cell>
          <cell r="C221" t="str">
            <v>Energy</v>
          </cell>
          <cell r="D221">
            <v>0</v>
          </cell>
        </row>
        <row r="222">
          <cell r="B222" t="str">
            <v>Therm</v>
          </cell>
          <cell r="C222" t="str">
            <v>Energy</v>
          </cell>
          <cell r="D222">
            <v>0</v>
          </cell>
        </row>
        <row r="223">
          <cell r="B223" t="str">
            <v>metric tonne (t)</v>
          </cell>
          <cell r="C223" t="str">
            <v>Solid</v>
          </cell>
          <cell r="D223">
            <v>1</v>
          </cell>
        </row>
        <row r="224">
          <cell r="B224" t="str">
            <v>pound (lb)</v>
          </cell>
          <cell r="C224" t="str">
            <v>Solid</v>
          </cell>
          <cell r="D224">
            <v>1</v>
          </cell>
        </row>
        <row r="225">
          <cell r="B225" t="str">
            <v>Kg</v>
          </cell>
          <cell r="C225" t="str">
            <v>Solid</v>
          </cell>
          <cell r="D225">
            <v>1</v>
          </cell>
        </row>
        <row r="226">
          <cell r="B226" t="str">
            <v>barrel (bbl)</v>
          </cell>
          <cell r="C226" t="str">
            <v>Liquid</v>
          </cell>
          <cell r="D226">
            <v>2</v>
          </cell>
          <cell r="E226">
            <v>3</v>
          </cell>
        </row>
        <row r="227">
          <cell r="B227" t="str">
            <v xml:space="preserve">gallon </v>
          </cell>
          <cell r="C227" t="str">
            <v>Liquid</v>
          </cell>
          <cell r="D227">
            <v>2</v>
          </cell>
          <cell r="E227">
            <v>2</v>
          </cell>
        </row>
        <row r="228">
          <cell r="B228" t="str">
            <v>litres (l)</v>
          </cell>
          <cell r="C228" t="str">
            <v>Liquid</v>
          </cell>
          <cell r="D228">
            <v>2</v>
          </cell>
          <cell r="E228">
            <v>1</v>
          </cell>
        </row>
        <row r="229">
          <cell r="B229" t="str">
            <v>foot3</v>
          </cell>
          <cell r="C229" t="str">
            <v>Gas</v>
          </cell>
          <cell r="D229">
            <v>3</v>
          </cell>
          <cell r="F229">
            <v>2</v>
          </cell>
        </row>
        <row r="230">
          <cell r="B230" t="str">
            <v>metre3</v>
          </cell>
          <cell r="C230" t="str">
            <v>Gas</v>
          </cell>
          <cell r="D230">
            <v>3</v>
          </cell>
          <cell r="F230">
            <v>1</v>
          </cell>
        </row>
      </sheetData>
      <sheetData sheetId="7"/>
      <sheetData sheetId="8">
        <row r="7">
          <cell r="B7" t="str">
            <v>Crude oil</v>
          </cell>
          <cell r="E7">
            <v>3</v>
          </cell>
        </row>
        <row r="8">
          <cell r="B8" t="str">
            <v>Orimulsion</v>
          </cell>
          <cell r="E8">
            <v>3</v>
          </cell>
        </row>
        <row r="9">
          <cell r="B9" t="str">
            <v>Natural Gas Liquids</v>
          </cell>
          <cell r="E9">
            <v>3</v>
          </cell>
        </row>
        <row r="10">
          <cell r="B10" t="str">
            <v>Motor gasoline</v>
          </cell>
          <cell r="E10">
            <v>3</v>
          </cell>
        </row>
        <row r="11">
          <cell r="B11" t="str">
            <v>Aviation gasoline</v>
          </cell>
          <cell r="E11">
            <v>3</v>
          </cell>
        </row>
        <row r="12">
          <cell r="B12" t="str">
            <v>Jet gasoline</v>
          </cell>
          <cell r="E12">
            <v>3</v>
          </cell>
        </row>
        <row r="13">
          <cell r="B13" t="str">
            <v>Jet kerosene</v>
          </cell>
          <cell r="E13">
            <v>3</v>
          </cell>
        </row>
        <row r="14">
          <cell r="B14" t="str">
            <v>Other kerosene</v>
          </cell>
          <cell r="E14">
            <v>3</v>
          </cell>
        </row>
        <row r="15">
          <cell r="B15" t="str">
            <v>Shale oil</v>
          </cell>
          <cell r="E15">
            <v>3</v>
          </cell>
        </row>
        <row r="16">
          <cell r="B16" t="str">
            <v>Gas/Diesel oil</v>
          </cell>
          <cell r="E16">
            <v>3</v>
          </cell>
        </row>
        <row r="17">
          <cell r="B17" t="str">
            <v>Residual fuel oil</v>
          </cell>
          <cell r="E17">
            <v>3</v>
          </cell>
        </row>
        <row r="18">
          <cell r="B18" t="str">
            <v>Liquified Petroleum Gases</v>
          </cell>
          <cell r="E18">
            <v>1</v>
          </cell>
        </row>
        <row r="19">
          <cell r="B19" t="str">
            <v>Ethane</v>
          </cell>
          <cell r="E19">
            <v>1</v>
          </cell>
        </row>
        <row r="20">
          <cell r="B20" t="str">
            <v>Naphtha</v>
          </cell>
          <cell r="E20">
            <v>3</v>
          </cell>
        </row>
        <row r="21">
          <cell r="B21" t="str">
            <v>Bitumen</v>
          </cell>
          <cell r="E21">
            <v>3</v>
          </cell>
        </row>
        <row r="22">
          <cell r="B22" t="str">
            <v>Lubricants</v>
          </cell>
          <cell r="E22">
            <v>3</v>
          </cell>
        </row>
        <row r="23">
          <cell r="B23" t="str">
            <v>Petroleum coke</v>
          </cell>
          <cell r="E23">
            <v>3</v>
          </cell>
        </row>
        <row r="24">
          <cell r="B24" t="str">
            <v>Refinery feedstocks</v>
          </cell>
          <cell r="E24">
            <v>3</v>
          </cell>
        </row>
        <row r="25">
          <cell r="B25" t="str">
            <v>Refinery gas</v>
          </cell>
          <cell r="E25">
            <v>1</v>
          </cell>
        </row>
        <row r="26">
          <cell r="B26" t="str">
            <v>Paraffin waxes</v>
          </cell>
          <cell r="E26">
            <v>3</v>
          </cell>
        </row>
        <row r="27">
          <cell r="B27" t="str">
            <v>White Spirit/SBP</v>
          </cell>
          <cell r="E27">
            <v>3</v>
          </cell>
        </row>
        <row r="28">
          <cell r="B28" t="str">
            <v>Other petroleum products</v>
          </cell>
          <cell r="E28">
            <v>3</v>
          </cell>
        </row>
        <row r="29">
          <cell r="B29" t="str">
            <v>Anthracite</v>
          </cell>
          <cell r="E29">
            <v>10</v>
          </cell>
        </row>
        <row r="30">
          <cell r="B30" t="str">
            <v>Coking coal</v>
          </cell>
          <cell r="E30">
            <v>10</v>
          </cell>
        </row>
        <row r="31">
          <cell r="B31" t="str">
            <v>Other bituminous coal</v>
          </cell>
          <cell r="E31">
            <v>10</v>
          </cell>
        </row>
        <row r="32">
          <cell r="B32" t="str">
            <v>Sub bituminous coal</v>
          </cell>
          <cell r="E32">
            <v>10</v>
          </cell>
        </row>
        <row r="33">
          <cell r="B33" t="str">
            <v>Lignite</v>
          </cell>
          <cell r="E33">
            <v>10</v>
          </cell>
        </row>
        <row r="34">
          <cell r="B34" t="str">
            <v>Oil shale and tar sands</v>
          </cell>
          <cell r="E34">
            <v>10</v>
          </cell>
        </row>
        <row r="35">
          <cell r="B35" t="str">
            <v>Brown coal briquettes</v>
          </cell>
          <cell r="E35">
            <v>10</v>
          </cell>
        </row>
        <row r="36">
          <cell r="B36" t="str">
            <v>Patent fuel</v>
          </cell>
          <cell r="E36">
            <v>10</v>
          </cell>
        </row>
        <row r="37">
          <cell r="B37" t="str">
            <v>Coke oven coke</v>
          </cell>
          <cell r="E37">
            <v>10</v>
          </cell>
        </row>
        <row r="38">
          <cell r="B38" t="str">
            <v>Lignite coke</v>
          </cell>
          <cell r="E38">
            <v>10</v>
          </cell>
        </row>
        <row r="39">
          <cell r="B39" t="str">
            <v>Gas coke</v>
          </cell>
          <cell r="E39">
            <v>1</v>
          </cell>
        </row>
        <row r="40">
          <cell r="B40" t="str">
            <v>Coal tar</v>
          </cell>
          <cell r="E40">
            <v>10</v>
          </cell>
        </row>
        <row r="41">
          <cell r="B41" t="str">
            <v>Gas works gas</v>
          </cell>
          <cell r="E41">
            <v>1</v>
          </cell>
        </row>
        <row r="42">
          <cell r="B42" t="str">
            <v>Coke oven gas</v>
          </cell>
          <cell r="E42">
            <v>1</v>
          </cell>
        </row>
        <row r="43">
          <cell r="B43" t="str">
            <v>Blast furnace gas</v>
          </cell>
          <cell r="E43">
            <v>1</v>
          </cell>
        </row>
        <row r="44">
          <cell r="B44" t="str">
            <v>Oxygen steel furnace gas</v>
          </cell>
          <cell r="E44">
            <v>1</v>
          </cell>
        </row>
        <row r="45">
          <cell r="B45" t="str">
            <v>Natural gas</v>
          </cell>
          <cell r="E45">
            <v>1</v>
          </cell>
        </row>
        <row r="46">
          <cell r="B46" t="str">
            <v>Municipal waste (Non biomass fraction)</v>
          </cell>
          <cell r="E46">
            <v>30</v>
          </cell>
        </row>
        <row r="47">
          <cell r="B47" t="str">
            <v>Industrial wastes</v>
          </cell>
          <cell r="E47">
            <v>30</v>
          </cell>
        </row>
        <row r="48">
          <cell r="B48" t="str">
            <v>Waste oils</v>
          </cell>
          <cell r="E48">
            <v>30</v>
          </cell>
        </row>
        <row r="49">
          <cell r="B49" t="str">
            <v>Wood or Wood waste</v>
          </cell>
          <cell r="E49">
            <v>30</v>
          </cell>
        </row>
        <row r="50">
          <cell r="B50" t="str">
            <v>Sulphite lyes (Black liqour)</v>
          </cell>
          <cell r="E50">
            <v>3</v>
          </cell>
        </row>
        <row r="51">
          <cell r="B51" t="str">
            <v>Other primary solid biomass fuels</v>
          </cell>
          <cell r="E51">
            <v>20</v>
          </cell>
        </row>
        <row r="52">
          <cell r="B52" t="str">
            <v>Charcoal</v>
          </cell>
          <cell r="E52">
            <v>200</v>
          </cell>
        </row>
        <row r="53">
          <cell r="B53" t="str">
            <v>Biogasoline</v>
          </cell>
          <cell r="E53">
            <v>3</v>
          </cell>
        </row>
        <row r="54">
          <cell r="B54" t="str">
            <v>Biodiesels</v>
          </cell>
          <cell r="E54">
            <v>3</v>
          </cell>
        </row>
        <row r="55">
          <cell r="B55" t="str">
            <v>Other liquid biofuels</v>
          </cell>
          <cell r="E55">
            <v>3</v>
          </cell>
        </row>
        <row r="56">
          <cell r="B56" t="str">
            <v>Landfill gas</v>
          </cell>
          <cell r="E56">
            <v>1</v>
          </cell>
        </row>
        <row r="57">
          <cell r="B57" t="str">
            <v>Sludge gas</v>
          </cell>
          <cell r="E57">
            <v>1</v>
          </cell>
        </row>
        <row r="58">
          <cell r="B58" t="str">
            <v>Other biogas</v>
          </cell>
          <cell r="E58">
            <v>1</v>
          </cell>
        </row>
        <row r="59">
          <cell r="B59" t="str">
            <v>Municipal wastes (Biomass fraction)</v>
          </cell>
          <cell r="E59">
            <v>30</v>
          </cell>
        </row>
        <row r="60">
          <cell r="B60" t="str">
            <v>Peat</v>
          </cell>
          <cell r="E60">
            <v>2</v>
          </cell>
        </row>
      </sheetData>
      <sheetData sheetId="9"/>
      <sheetData sheetId="10"/>
      <sheetData sheetId="11">
        <row r="13">
          <cell r="B13" t="str">
            <v>Energy</v>
          </cell>
        </row>
        <row r="14">
          <cell r="B14" t="str">
            <v>Manufacturing</v>
          </cell>
        </row>
        <row r="15">
          <cell r="B15" t="str">
            <v>Construction</v>
          </cell>
        </row>
        <row r="16">
          <cell r="B16" t="str">
            <v>Commercial</v>
          </cell>
        </row>
        <row r="17">
          <cell r="B17" t="str">
            <v>Institutional</v>
          </cell>
        </row>
        <row r="18">
          <cell r="B18" t="str">
            <v>Residential</v>
          </cell>
        </row>
        <row r="19">
          <cell r="B19" t="str">
            <v>Agriculture</v>
          </cell>
        </row>
        <row r="20">
          <cell r="B20" t="str">
            <v>Forestry</v>
          </cell>
        </row>
        <row r="21">
          <cell r="B21" t="str">
            <v>Fisheries</v>
          </cell>
        </row>
        <row r="47">
          <cell r="B47" t="str">
            <v>Anthracite</v>
          </cell>
          <cell r="C47" t="str">
            <v>Anthracite is a high rank coal used for industrial and residential applications. It has generally less than 10 percent volatile matter and a high carbon content (about 90 percent fixed carbon). Its gross calorific value is greater than 23 865 kJ/kg (5 700</v>
          </cell>
        </row>
        <row r="48">
          <cell r="B48" t="str">
            <v>Aviation gasoline</v>
          </cell>
          <cell r="C48" t="str">
            <v>Aviation gasoline is motor spirit prepared especially for aviation piston engines, with an octane number suited to the engine, a freezing point of -60ºC, and a distillation range usually within the limits of 30ºC and 180ºC.</v>
          </cell>
        </row>
        <row r="49">
          <cell r="B49" t="str">
            <v>Biodiesels</v>
          </cell>
          <cell r="C49" t="str">
            <v>Biodiesels should only contain that part of the fuel that relates to the quantities of biofuel and not to the total volume of liquids into which the biofuels are blended. This category includes biodiesel (a methyl-ester produced from vegetable or animal o</v>
          </cell>
        </row>
        <row r="50">
          <cell r="B50" t="str">
            <v>Biogasoline</v>
          </cell>
          <cell r="C50" t="str">
            <v>Biogasoline should only contain that part of the fuel that relates to the quantities of biofuel and not to the total volume of liquids into which the biofuels are blended. This category includes bioethanol (ethanol produced from biomass and/or the biodegr</v>
          </cell>
        </row>
        <row r="51">
          <cell r="B51" t="str">
            <v>Blast furnace gas</v>
          </cell>
          <cell r="C51" t="str">
            <v>Blast furnace gas is produced during the combustion of coke in blast furnaces in the iron and steel industry. It is recovered and used as a fuel partly within the plant and partly in other steel industry processes or in power stations equipped to burn it.</v>
          </cell>
        </row>
        <row r="52">
          <cell r="B52" t="str">
            <v>Brown coal</v>
          </cell>
          <cell r="C52" t="str">
            <v>Brown coal (lignite) is a non-agglomerating coal with a gross calorific value of less than 17 435 kJ/kg (4 165 kcal/kg), and greater than 31 percent volatile matter on a dry mineral matter free basis.</v>
          </cell>
        </row>
        <row r="53">
          <cell r="B53" t="str">
            <v>Brown coal briquettes</v>
          </cell>
          <cell r="C53" t="str">
            <v>Brown coal briquettes (BKB) are composition fuels manufactured from lignite/brown coal, produced by briquetting under high pressure. These figures include dried lignite fines and dust</v>
          </cell>
        </row>
        <row r="54">
          <cell r="B54" t="str">
            <v>Charcoal</v>
          </cell>
          <cell r="C54" t="str">
            <v>Charcoal combusted as energy covers the solid residue of the destructive distillation and pyrolysis of wood and other vegetal material.</v>
          </cell>
        </row>
        <row r="55">
          <cell r="B55" t="str">
            <v>Coke breeze</v>
          </cell>
          <cell r="C55" t="str">
            <v>See coke oven coke</v>
          </cell>
        </row>
        <row r="56">
          <cell r="B56" t="str">
            <v>Coke oven coke</v>
          </cell>
          <cell r="C56" t="str">
            <v>Coke oven coke is the solid product obtained from the carbonisation of coal, principally coking coal, at high temperature. It is low in moisture content and volatile matter. Also included are semi-coke, a solid product obtained from the carbonisation of c</v>
          </cell>
        </row>
        <row r="57">
          <cell r="B57" t="str">
            <v>Coke oven gas</v>
          </cell>
          <cell r="C57" t="str">
            <v>Coke oven gas is obtained as a by-product of the manufacture of coke oven coke for the production of iron and steel.</v>
          </cell>
        </row>
        <row r="58">
          <cell r="B58" t="str">
            <v>Coking coal</v>
          </cell>
          <cell r="C58" t="str">
            <v>Coking coal refers to bituminous coal with a quality that allows the production of a coke suitable to support a blast furnace charge. Its gross calorific value is greater than 23 865 kJ/kg (5 700 kcal/kg) on an ash-free but moist basis.</v>
          </cell>
        </row>
        <row r="59">
          <cell r="B59" t="str">
            <v>Crude oil</v>
          </cell>
          <cell r="C59" t="str">
            <v>Crude oil is a mineral oil consisting of a mixture of hydrocarbons of natural origin, being yellow to black in colour, of variable density and viscosity. It also includes lease condensate (separator liquids) which are recovered from gaseous hydrocarbons i</v>
          </cell>
        </row>
        <row r="60">
          <cell r="B60" t="str">
            <v>Ethane</v>
          </cell>
          <cell r="C60" t="str">
            <v>Ethane is a naturally gaseous straight-chain hydrocarbon (C2H6). It is a colourless paraffinic gas which is extracted from natural gas and refinery gas streams.</v>
          </cell>
        </row>
        <row r="61">
          <cell r="B61" t="str">
            <v>Gas/Diesel oil</v>
          </cell>
          <cell r="C61" t="str">
            <v>Gas/diesel oil includes heavy gas oils. Gas oils are obtained from the lowest fraction from atmospheric distillation of crude oil, while heavy gas oils are obtained by vacuum redistillation of the residual from atmospheric distillation. Gas/diesel oil dis</v>
          </cell>
        </row>
        <row r="62">
          <cell r="B62" t="str">
            <v>Gas works gas</v>
          </cell>
          <cell r="C62" t="str">
            <v xml:space="preserve">Gas works gas covers all types of gases produced in public utility or private plants, whose main purpose is manufacture, transport and distribution of gas. It includes gas produced by carbonization (including gas produced by coke ovens and transferred to </v>
          </cell>
        </row>
        <row r="63">
          <cell r="B63" t="str">
            <v>Jet gasoline</v>
          </cell>
          <cell r="C63" t="str">
            <v>This includes all light hydrocarbon oils for use in aviation turbine power units. They distil between 100ºC and 250ºC. It is obtained by blending kerosenes and gasoline or naphthas in such a way that the aromatic content does not exceed 25 percent in volu</v>
          </cell>
        </row>
        <row r="64">
          <cell r="B64" t="str">
            <v>Jet kerosene</v>
          </cell>
          <cell r="C64" t="str">
            <v>This is medium distillate used for aviation turbine power units. It has the same distillation characteristics and flash point as kerosene (between 150ºC and 300ºC but not generally above 250ºC). In addition, it has particular specifications (such as freez</v>
          </cell>
        </row>
        <row r="65">
          <cell r="B65" t="str">
            <v>Landfill gas</v>
          </cell>
          <cell r="C65" t="str">
            <v>Landfill gas is derived from the anaerobic fermentation of biomass and solid wastes in landfills and combusted to produce heat and/or power.</v>
          </cell>
        </row>
        <row r="66">
          <cell r="B66" t="str">
            <v>Lignite</v>
          </cell>
          <cell r="C66" t="str">
            <v>Lignite (brown coal) is a non-agglomerating coal with a gross calorific value of less than 17 435 kJ/kg (4 165 kcal/kg), and greater than 31 percent volatile matter on a dry mineral matter free basis.</v>
          </cell>
        </row>
        <row r="67">
          <cell r="B67" t="str">
            <v>Lignite coke</v>
          </cell>
          <cell r="C67" t="str">
            <v>Coke oven coke is the solid product obtained from the carbonisation of coal, principally coking coal, at high temperature. It is low in moisture content and volatile matter. Also included are semi-coke, a solid product obtained from the carbonisation of c</v>
          </cell>
        </row>
        <row r="68">
          <cell r="B68" t="str">
            <v>Liquified Petroleum Gases</v>
          </cell>
          <cell r="C68" t="str">
            <v>These are the light hydrocarbons fraction of the paraffin series, derived from refinery processes, crude oil stabilisation plants and natural gas processing plants comprising propane (C3H8) and butane (C4H10) or a combination of the two. They are normally</v>
          </cell>
        </row>
        <row r="69">
          <cell r="B69" t="str">
            <v>Lubricants</v>
          </cell>
          <cell r="C69" t="str">
            <v xml:space="preserve">Lubricants are hydrocarbons produced from distillate or residue; they are mainly used to reduce friction between bearing surfaces. This category includes all finished grades of lubricating oil, from spindle oil to cylinder oil, and those used in greases, </v>
          </cell>
        </row>
        <row r="70">
          <cell r="B70" t="str">
            <v>Metallurgical coke</v>
          </cell>
          <cell r="C70" t="str">
            <v>See coke oven coke</v>
          </cell>
        </row>
        <row r="71">
          <cell r="B71" t="str">
            <v>Motor gasoline</v>
          </cell>
          <cell r="C71" t="str">
            <v>This is light hydrocarbon oil for use in internal combustion engines such as motor vehicles, excluding aircraft. Motor gasoline is distilled between 35ºC and 215ºC and is used as a fuel for land based spark ignition engines. Motor gasoline may include add</v>
          </cell>
        </row>
        <row r="72">
          <cell r="B72" t="str">
            <v>Municipal waste. Non-biomass fraction</v>
          </cell>
          <cell r="C72" t="str">
            <v>Non-biomass fraction of municipal waste includes waste produced by households, industry, hospitals and the tertiary sector which are incinerated at specific installations and used for energy purposes. Only the fraction of the fuel that is non-biodegradabl</v>
          </cell>
        </row>
        <row r="73">
          <cell r="B73" t="str">
            <v>Municipal wastes. Biomass fraction</v>
          </cell>
          <cell r="C73" t="str">
            <v>Biomass fraction of municipal waste includes waste produced by households, industry, hospitals and the tertiary sector which are incinerated at specific installations and used for energy purposes. Only the fraction of the fuel that is biodegradable should</v>
          </cell>
        </row>
        <row r="74">
          <cell r="B74" t="str">
            <v>Naphtha</v>
          </cell>
          <cell r="C74" t="str">
            <v>Naphtha is a feedstock destined either for the petrochemical industry (e.g. ethylene manufacture or aromatics production) or for gasoline production by reforming or isomerisation within the refinery. Naphtha comprises material in the 30ºC and 210ºC distil</v>
          </cell>
        </row>
        <row r="75">
          <cell r="B75" t="str">
            <v>Natural gas</v>
          </cell>
          <cell r="C75" t="str">
            <v>Natural gas should include: (1) Blended natural gas (sometimes also referred to as Town Gas or City Gas), a high calorific value gas obtained as a blend of natural gas with other gases; (2) City Gas, a high calorific value gas obtained as a blend of natur</v>
          </cell>
        </row>
        <row r="76">
          <cell r="B76" t="str">
            <v>Natural Gas Liquids</v>
          </cell>
          <cell r="C76" t="str">
            <v>NGLs are the liquid or liquefied hydrocarbons produced in the manufacture, purification and stabilisation of natural gas. These are those portions of natural gas which are recovered as liquids in separators, field facilities, or gas processing plants. NGL</v>
          </cell>
        </row>
        <row r="77">
          <cell r="B77" t="str">
            <v>Oil shale and tar sands</v>
          </cell>
          <cell r="C77" t="str">
            <v>Oil shale is an inorganic, non-porous rock containing various amounts of solid organic material that yields hydrocarbons, along with a variety of solid products, when subjected to pyrolysis (a treatment that consists of heating the rock at high temperatur</v>
          </cell>
        </row>
        <row r="78">
          <cell r="B78" t="str">
            <v>Orimulsion</v>
          </cell>
          <cell r="C78" t="str">
            <v>A tar-like substance that occurs naturally in Venezuela. It can be burned directly or refined into light petroleum products.</v>
          </cell>
        </row>
        <row r="79">
          <cell r="B79" t="str">
            <v>Other biogas</v>
          </cell>
          <cell r="C79" t="str">
            <v>Other biogas not included in landfill gas or sludge gas.</v>
          </cell>
        </row>
        <row r="80">
          <cell r="B80" t="str">
            <v>Other bituminous coal</v>
          </cell>
          <cell r="C80" t="str">
            <v>Other bituminous coal is used for steam raising purposes and includes all bituminous coal that is not included under coking coal. It is characterized by higher volatile matter than anthracite (more than 10 percent) and lower carbon content (less than 90 p</v>
          </cell>
        </row>
        <row r="81">
          <cell r="B81" t="str">
            <v>Other kerosene</v>
          </cell>
          <cell r="C81" t="str">
            <v>Other Kerosene comprises refined petroleum distillate intermediate in volatility between gasoline and gas/diesel oil. It is a medium oil distilling between 150ºC and 300ºC.</v>
          </cell>
        </row>
        <row r="82">
          <cell r="B82" t="str">
            <v>Other liquid biofuels</v>
          </cell>
          <cell r="C82" t="str">
            <v>Other liquid biofuels not included in biogasoline or biodiesels.</v>
          </cell>
        </row>
        <row r="83">
          <cell r="B83" t="str">
            <v>Oxygen steel furnace gas</v>
          </cell>
          <cell r="C83" t="str">
            <v>Oxygen steel furnace gas is obtained as a by-product of the production of steel in an oxygen furnace and is recovered on leaving the furnace. The gas is also known as converter gas, LD gas or BOS gas.</v>
          </cell>
        </row>
        <row r="84">
          <cell r="B84" t="str">
            <v>Patent fuel</v>
          </cell>
          <cell r="C84" t="str">
            <v>Patent fuel is a composition fuel manufactured from hard coal fines with the addition of a binding agent. The amount of patent fuel produced may, therefore, be slightly higher than the actual amount of coal consumed in the transformation process.</v>
          </cell>
        </row>
        <row r="85">
          <cell r="B85" t="str">
            <v>Refinery feedstocks</v>
          </cell>
          <cell r="C85" t="str">
            <v>A refinery feedstock is a product or a combination of products derived from crude oil and destined for further processing other than blending in the refining industry. It is transformed into one or more components and/or finished products. This definition</v>
          </cell>
        </row>
        <row r="86">
          <cell r="B86" t="str">
            <v>Refinery gas</v>
          </cell>
          <cell r="C86" t="str">
            <v>Refinery gas is defined as non-condensable gas obtained during distillation of crude oil or treatment of oil products (e.g. cracking) in refineries. It consists mainly of hydrogen, methane, ethane and olefins. It also includes gases which are returned fro</v>
          </cell>
        </row>
        <row r="87">
          <cell r="B87" t="str">
            <v>Residual fuel oil</v>
          </cell>
          <cell r="C87" t="str">
            <v>This heading defines oils that make up the distillation residue. It comprises all residual fuel oils, including those obtained by blending. Its kinematic viscosity is above 0.1cm2 (10 cSt) at 80ºC. The flash point is always above 50ºC and the density is a</v>
          </cell>
        </row>
        <row r="88">
          <cell r="B88" t="str">
            <v>Semi-coke</v>
          </cell>
          <cell r="C88" t="str">
            <v>See coke oven coke</v>
          </cell>
        </row>
        <row r="89">
          <cell r="B89" t="str">
            <v>Shale oil</v>
          </cell>
          <cell r="C89" t="str">
            <v>A mineral oil extracted from oil shale.</v>
          </cell>
        </row>
        <row r="90">
          <cell r="B90" t="str">
            <v>Sludge gas</v>
          </cell>
          <cell r="C90" t="str">
            <v>Sludge gas is derived from the anaerobic fermentation of biomass and solid wastes from sewage and animal slurries and combusted to produce heat and/or power.</v>
          </cell>
        </row>
        <row r="91">
          <cell r="B91" t="str">
            <v>Sub bituminous coal</v>
          </cell>
          <cell r="C91" t="str">
            <v>Non-agglomerating coals with a gross calorific value between 17 435 kJ/kg (4 165 kcal/kg) and 23 865 kJ/kg (5 700 kcal/kg) containing more than 31 percent volatile matter on a dry mineral matter free basis.</v>
          </cell>
        </row>
        <row r="92">
          <cell r="B92" t="str">
            <v>Sulphite lyes (Black liqour)</v>
          </cell>
          <cell r="C92" t="str">
            <v>Sulphite lyes is an alkaline spent liquor from the digesters in the production of sulphate or soda pulp during the manufacture of paper where the energy content derives from the lignin removed from the wood pulp. This fuel in its concentrated form is usua</v>
          </cell>
        </row>
        <row r="93">
          <cell r="B93" t="str">
            <v>Town gas or city gas</v>
          </cell>
          <cell r="C93" t="str">
            <v>Natural gas should include blended natural gas (sometimes also referred to as Town Gas or City Gas), a high calorific value gas obtained as a blend of natural gas with other gases City Gas), a high calorific value gas obtained as a blend of natural gas wi</v>
          </cell>
        </row>
        <row r="94">
          <cell r="B94" t="str">
            <v>Wood or Wood waste</v>
          </cell>
          <cell r="C94" t="str">
            <v>Wood and wood waste combusted directly for energy. This category also includes wood for charcoal production but not the actual production of charcoal (this would be double counting since charcoal is a secondary product).</v>
          </cell>
        </row>
        <row r="95">
          <cell r="B95" t="str">
            <v>White Spirit/SBP</v>
          </cell>
          <cell r="C95" t="str">
            <v>White spirit and SBP are refined distillate intermediates with a distillation in the naphtha/kerosene range. They are sub-divided as: i) Industrial Spirit (SBP): Light oils distilling between 30ºC and 200ºC, with a temperature difference between 5 percent</v>
          </cell>
        </row>
        <row r="320">
          <cell r="B320" t="str">
            <v>Grams (g)</v>
          </cell>
          <cell r="C320" t="str">
            <v>TJ</v>
          </cell>
        </row>
        <row r="321">
          <cell r="B321" t="str">
            <v>Kilograms (kg)</v>
          </cell>
          <cell r="C321" t="str">
            <v>GJ</v>
          </cell>
        </row>
        <row r="322">
          <cell r="B322" t="str">
            <v>Metric tonnes (t)</v>
          </cell>
          <cell r="C322" t="str">
            <v>MJ</v>
          </cell>
        </row>
        <row r="323">
          <cell r="B323" t="str">
            <v>Pounds (lb)</v>
          </cell>
          <cell r="C323" t="str">
            <v>kWh</v>
          </cell>
        </row>
        <row r="324">
          <cell r="C324" t="str">
            <v>mmBtu</v>
          </cell>
        </row>
        <row r="325">
          <cell r="C325" t="str">
            <v>Therm</v>
          </cell>
        </row>
        <row r="326">
          <cell r="C326" t="str">
            <v>metric tonne (t)</v>
          </cell>
        </row>
        <row r="327">
          <cell r="C327" t="str">
            <v>pound (lb)</v>
          </cell>
        </row>
        <row r="328">
          <cell r="C328" t="str">
            <v>Kg</v>
          </cell>
        </row>
        <row r="329">
          <cell r="C329" t="str">
            <v>barrel (bbl)</v>
          </cell>
        </row>
        <row r="330">
          <cell r="C330" t="str">
            <v xml:space="preserve">gallon </v>
          </cell>
        </row>
        <row r="331">
          <cell r="C331" t="str">
            <v>litres (l)</v>
          </cell>
        </row>
        <row r="332">
          <cell r="C332" t="str">
            <v>foot3</v>
          </cell>
        </row>
        <row r="333">
          <cell r="C333" t="str">
            <v>metre3</v>
          </cell>
        </row>
        <row r="337">
          <cell r="B337" t="str">
            <v>Grams (g)</v>
          </cell>
          <cell r="C337">
            <v>9.9999999999999995E-7</v>
          </cell>
        </row>
        <row r="338">
          <cell r="B338" t="str">
            <v>Kilograms (kg)</v>
          </cell>
          <cell r="C338">
            <v>1E-3</v>
          </cell>
        </row>
        <row r="339">
          <cell r="B339" t="str">
            <v>Metric tonnes (t)</v>
          </cell>
          <cell r="C339">
            <v>1</v>
          </cell>
        </row>
        <row r="340">
          <cell r="B340" t="str">
            <v>Pounds (lb)</v>
          </cell>
          <cell r="C340">
            <v>4.5351473922902491E-4</v>
          </cell>
        </row>
        <row r="344">
          <cell r="B344" t="str">
            <v>Grams (g)</v>
          </cell>
          <cell r="C344">
            <v>1000000</v>
          </cell>
        </row>
        <row r="345">
          <cell r="B345" t="str">
            <v>Kg</v>
          </cell>
          <cell r="C345">
            <v>1000</v>
          </cell>
        </row>
        <row r="346">
          <cell r="B346" t="str">
            <v>metric tonne (t)</v>
          </cell>
          <cell r="C346">
            <v>1</v>
          </cell>
        </row>
        <row r="347">
          <cell r="B347" t="str">
            <v>pound (lb)</v>
          </cell>
          <cell r="C347">
            <v>2205</v>
          </cell>
        </row>
        <row r="348">
          <cell r="B348" t="str">
            <v>TJ</v>
          </cell>
          <cell r="C348">
            <v>1</v>
          </cell>
        </row>
        <row r="349">
          <cell r="B349" t="str">
            <v>GJ</v>
          </cell>
          <cell r="C349">
            <v>1000</v>
          </cell>
        </row>
        <row r="350">
          <cell r="B350" t="str">
            <v>MJ</v>
          </cell>
          <cell r="C350">
            <v>1000000</v>
          </cell>
        </row>
        <row r="351">
          <cell r="B351" t="str">
            <v>kWh</v>
          </cell>
          <cell r="C351">
            <v>277800</v>
          </cell>
        </row>
        <row r="352">
          <cell r="B352" t="str">
            <v>mmBtu</v>
          </cell>
          <cell r="C352">
            <v>947.8672985781991</v>
          </cell>
        </row>
        <row r="353">
          <cell r="B353" t="str">
            <v>Therm</v>
          </cell>
          <cell r="C353">
            <v>9478.6729857819901</v>
          </cell>
        </row>
        <row r="354">
          <cell r="B354" t="str">
            <v>barrel (bbl)</v>
          </cell>
          <cell r="C354">
            <v>6.2904950619613754E-3</v>
          </cell>
        </row>
        <row r="355">
          <cell r="B355" t="str">
            <v xml:space="preserve">gallon </v>
          </cell>
          <cell r="C355">
            <v>0.26420079260237778</v>
          </cell>
        </row>
        <row r="356">
          <cell r="B356" t="str">
            <v>litres (l)</v>
          </cell>
          <cell r="C356">
            <v>1</v>
          </cell>
        </row>
        <row r="357">
          <cell r="B357" t="str">
            <v>foot3</v>
          </cell>
          <cell r="C357">
            <v>35.310734463276837</v>
          </cell>
        </row>
        <row r="358">
          <cell r="B358" t="str">
            <v>metre3</v>
          </cell>
          <cell r="C358">
            <v>1</v>
          </cell>
        </row>
        <row r="395">
          <cell r="B395" t="str">
            <v>Biomass</v>
          </cell>
        </row>
        <row r="396">
          <cell r="B396" t="str">
            <v>Fossil fuel</v>
          </cell>
        </row>
        <row r="401">
          <cell r="B401">
            <v>1</v>
          </cell>
          <cell r="C401" t="str">
            <v>When entering activity data using energy units (e.g., mmBtu or GJ), please ensure you select the heating value metric these data are based on. For default emission factors, this tool applies Lower Heating Values, unless told otherwise. For a custom emissi</v>
          </cell>
        </row>
        <row r="402">
          <cell r="B402">
            <v>2</v>
          </cell>
          <cell r="C402" t="str">
            <v xml:space="preserve">You have supplied an emission factor based on energy units (e.g., tonnes CO2 / kWh fuel). Please ensure that you have indicated the heating value basis of this factor. </v>
          </cell>
        </row>
        <row r="406">
          <cell r="B406" t="str">
            <v>Energy</v>
          </cell>
          <cell r="C406" t="str">
            <v xml:space="preserve">Fuel extraction or energy-producing industries. Examples include public utilities and petroleum refineries, as well as industries that generate secondary and tertiary products, such as charcoal, from solid fuels. </v>
          </cell>
        </row>
        <row r="407">
          <cell r="B407" t="str">
            <v>Manufacturing</v>
          </cell>
          <cell r="C407" t="str">
            <v>All industries involved in the manufacture of derived products, such as metals (e.g., iron and steel, aluminum), chemicals (e.g., nitric acid, ammonia), pulp and paper, beverages, equipment and machinery, and textiles. Industries that generate secondary a</v>
          </cell>
        </row>
        <row r="408">
          <cell r="B408" t="str">
            <v>Construction</v>
          </cell>
          <cell r="C408" t="str">
            <v>This category includes general construction and special trade construction for buildings and civil engineering, building installation and building completion. It includes new work, repair, additions and alterations, the erection of prefabricated buildings</v>
          </cell>
        </row>
        <row r="409">
          <cell r="B409" t="str">
            <v>Commercial</v>
          </cell>
          <cell r="C409" t="str">
            <v>Examples include wholesale and retail trade, hotels and restaurants and automobile dealerships.</v>
          </cell>
        </row>
        <row r="410">
          <cell r="B410" t="str">
            <v>Institutional</v>
          </cell>
          <cell r="C410" t="str">
            <v>Examples include health and education operations (e.g., schools and hospitals), public administration, insurance and financial services, real estate, and Research and Development.</v>
          </cell>
        </row>
        <row r="411">
          <cell r="B411" t="str">
            <v>Residential</v>
          </cell>
          <cell r="C411" t="str">
            <v>Households.</v>
          </cell>
        </row>
        <row r="412">
          <cell r="B412" t="str">
            <v>Agriculture</v>
          </cell>
          <cell r="C412" t="str">
            <v>This category covers the production of crops and livestock, and any service industries supporting the same.</v>
          </cell>
        </row>
        <row r="413">
          <cell r="B413" t="str">
            <v>Forestry</v>
          </cell>
          <cell r="C413" t="str">
            <v>Forestry and logging industries.</v>
          </cell>
        </row>
        <row r="414">
          <cell r="B414" t="str">
            <v>Fisheries</v>
          </cell>
          <cell r="C414" t="str">
            <v>Fishing, fish hatcheries and farms, and any service industries supporting these operations.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preadsheet"/>
      <sheetName val="Misc lists"/>
      <sheetName val="US factors"/>
      <sheetName val="co2kwh"/>
      <sheetName val="EIA EFS"/>
      <sheetName val="China"/>
      <sheetName val="Taiwan"/>
      <sheetName val="Revision history"/>
    </sheetNames>
    <sheetDataSet>
      <sheetData sheetId="0" refreshError="1"/>
      <sheetData sheetId="1"/>
      <sheetData sheetId="2">
        <row r="4">
          <cell r="B4" t="str">
            <v>kWh</v>
          </cell>
          <cell r="C4">
            <v>1</v>
          </cell>
        </row>
        <row r="5">
          <cell r="B5" t="str">
            <v>MWh</v>
          </cell>
          <cell r="C5">
            <v>1000</v>
          </cell>
        </row>
        <row r="37">
          <cell r="B37" t="str">
            <v>1995 IPCC Second Assessment Report</v>
          </cell>
          <cell r="C37">
            <v>1</v>
          </cell>
          <cell r="D37">
            <v>21</v>
          </cell>
          <cell r="E37">
            <v>310</v>
          </cell>
        </row>
        <row r="38">
          <cell r="B38" t="str">
            <v>2001 IPCC Third Assessment Report</v>
          </cell>
          <cell r="C38">
            <v>2</v>
          </cell>
          <cell r="D38">
            <v>23</v>
          </cell>
          <cell r="E38">
            <v>296</v>
          </cell>
        </row>
        <row r="39">
          <cell r="B39" t="str">
            <v>2007 IPCC Fourth Assesment Report</v>
          </cell>
          <cell r="C39">
            <v>3</v>
          </cell>
          <cell r="D39">
            <v>25</v>
          </cell>
          <cell r="E39">
            <v>298</v>
          </cell>
        </row>
        <row r="53">
          <cell r="B53">
            <v>2005</v>
          </cell>
          <cell r="C53" t="str">
            <v>yr2005EFs</v>
          </cell>
        </row>
        <row r="54">
          <cell r="B54">
            <v>2007</v>
          </cell>
          <cell r="C54" t="str">
            <v>yr2007EFs</v>
          </cell>
        </row>
      </sheetData>
      <sheetData sheetId="3"/>
      <sheetData sheetId="4">
        <row r="4">
          <cell r="M4" t="str">
            <v>Albania</v>
          </cell>
          <cell r="N4">
            <v>0</v>
          </cell>
          <cell r="O4" t="str">
            <v>Null</v>
          </cell>
          <cell r="P4" t="str">
            <v>EIA</v>
          </cell>
        </row>
        <row r="5">
          <cell r="M5" t="str">
            <v>Algeria</v>
          </cell>
          <cell r="N5">
            <v>0</v>
          </cell>
          <cell r="O5" t="str">
            <v>Null</v>
          </cell>
          <cell r="P5" t="str">
            <v>EIA</v>
          </cell>
        </row>
        <row r="6">
          <cell r="M6" t="str">
            <v>Angola</v>
          </cell>
          <cell r="N6">
            <v>0</v>
          </cell>
          <cell r="O6" t="str">
            <v>Null</v>
          </cell>
          <cell r="P6" t="str">
            <v>EIA</v>
          </cell>
        </row>
        <row r="7">
          <cell r="M7" t="str">
            <v>Argentina</v>
          </cell>
          <cell r="N7">
            <v>0</v>
          </cell>
          <cell r="O7" t="str">
            <v>Null</v>
          </cell>
          <cell r="P7" t="str">
            <v>EIA</v>
          </cell>
        </row>
        <row r="8">
          <cell r="M8" t="str">
            <v>Armenia</v>
          </cell>
          <cell r="N8">
            <v>0</v>
          </cell>
          <cell r="O8" t="str">
            <v>Null</v>
          </cell>
          <cell r="P8" t="str">
            <v>EIA</v>
          </cell>
        </row>
        <row r="9">
          <cell r="M9" t="str">
            <v>Australia</v>
          </cell>
          <cell r="N9">
            <v>0</v>
          </cell>
          <cell r="O9" t="str">
            <v>Null</v>
          </cell>
          <cell r="P9" t="str">
            <v>EIA</v>
          </cell>
        </row>
        <row r="10">
          <cell r="M10" t="str">
            <v>Austria</v>
          </cell>
          <cell r="N10">
            <v>0</v>
          </cell>
          <cell r="O10" t="str">
            <v>Null</v>
          </cell>
          <cell r="P10" t="str">
            <v>EIA</v>
          </cell>
        </row>
        <row r="11">
          <cell r="M11" t="str">
            <v>Azerbaijan</v>
          </cell>
          <cell r="N11">
            <v>0</v>
          </cell>
          <cell r="O11" t="str">
            <v>Null</v>
          </cell>
          <cell r="P11" t="str">
            <v>EIA</v>
          </cell>
        </row>
        <row r="12">
          <cell r="M12" t="str">
            <v>Bahrain</v>
          </cell>
          <cell r="N12">
            <v>0</v>
          </cell>
          <cell r="O12" t="str">
            <v>Null</v>
          </cell>
          <cell r="P12" t="str">
            <v>EIA</v>
          </cell>
        </row>
        <row r="13">
          <cell r="M13" t="str">
            <v>Bangladesh</v>
          </cell>
          <cell r="N13">
            <v>0</v>
          </cell>
          <cell r="O13" t="str">
            <v>Null</v>
          </cell>
          <cell r="P13" t="str">
            <v>EIA</v>
          </cell>
        </row>
        <row r="14">
          <cell r="M14" t="str">
            <v>Belarus</v>
          </cell>
          <cell r="N14">
            <v>0</v>
          </cell>
          <cell r="O14" t="str">
            <v>Null</v>
          </cell>
          <cell r="P14" t="str">
            <v>EIA</v>
          </cell>
        </row>
        <row r="15">
          <cell r="M15" t="str">
            <v>Belgium</v>
          </cell>
          <cell r="N15">
            <v>0</v>
          </cell>
          <cell r="O15" t="str">
            <v>Null</v>
          </cell>
          <cell r="P15" t="str">
            <v>EIA</v>
          </cell>
        </row>
        <row r="16">
          <cell r="M16" t="str">
            <v>Benin</v>
          </cell>
          <cell r="N16">
            <v>0</v>
          </cell>
          <cell r="O16" t="str">
            <v>Null</v>
          </cell>
          <cell r="P16" t="str">
            <v>EIA</v>
          </cell>
        </row>
        <row r="17">
          <cell r="M17" t="str">
            <v>Bolivia</v>
          </cell>
          <cell r="N17">
            <v>0</v>
          </cell>
          <cell r="O17" t="str">
            <v>Null</v>
          </cell>
          <cell r="P17" t="str">
            <v>EIA</v>
          </cell>
        </row>
        <row r="18">
          <cell r="M18" t="str">
            <v>Bosnia and Herzegovina</v>
          </cell>
          <cell r="N18">
            <v>0</v>
          </cell>
          <cell r="O18" t="str">
            <v>Null</v>
          </cell>
          <cell r="P18" t="str">
            <v>EIA</v>
          </cell>
        </row>
        <row r="19">
          <cell r="M19" t="str">
            <v>Botswana</v>
          </cell>
          <cell r="N19">
            <v>0</v>
          </cell>
          <cell r="O19" t="str">
            <v>Null</v>
          </cell>
          <cell r="P19" t="str">
            <v>EIA</v>
          </cell>
        </row>
        <row r="20">
          <cell r="M20" t="str">
            <v>Brazil</v>
          </cell>
          <cell r="N20">
            <v>0</v>
          </cell>
          <cell r="O20" t="str">
            <v>Null</v>
          </cell>
          <cell r="P20" t="str">
            <v>EIA</v>
          </cell>
        </row>
        <row r="21">
          <cell r="M21" t="str">
            <v>Brunei Darussalam</v>
          </cell>
          <cell r="N21">
            <v>0</v>
          </cell>
          <cell r="O21" t="str">
            <v>Null</v>
          </cell>
          <cell r="P21" t="str">
            <v>EIA</v>
          </cell>
        </row>
        <row r="22">
          <cell r="M22" t="str">
            <v>Bulgaria</v>
          </cell>
          <cell r="N22">
            <v>0</v>
          </cell>
          <cell r="O22" t="str">
            <v>Null</v>
          </cell>
          <cell r="P22" t="str">
            <v>EIA</v>
          </cell>
        </row>
        <row r="23">
          <cell r="M23" t="str">
            <v>Cambodia</v>
          </cell>
          <cell r="N23">
            <v>0</v>
          </cell>
          <cell r="O23" t="str">
            <v>Null</v>
          </cell>
          <cell r="P23" t="str">
            <v>EIA</v>
          </cell>
        </row>
        <row r="24">
          <cell r="M24" t="str">
            <v>Cameroon</v>
          </cell>
          <cell r="N24">
            <v>0</v>
          </cell>
          <cell r="O24" t="str">
            <v>Null</v>
          </cell>
          <cell r="P24" t="str">
            <v>EIA</v>
          </cell>
        </row>
        <row r="25">
          <cell r="M25" t="str">
            <v>Canada</v>
          </cell>
          <cell r="N25">
            <v>0</v>
          </cell>
          <cell r="O25" t="str">
            <v>Null</v>
          </cell>
          <cell r="P25" t="str">
            <v>EIA</v>
          </cell>
        </row>
        <row r="26">
          <cell r="M26" t="str">
            <v>Chile</v>
          </cell>
          <cell r="N26">
            <v>0</v>
          </cell>
          <cell r="O26" t="str">
            <v>Null</v>
          </cell>
          <cell r="P26" t="str">
            <v>EIA</v>
          </cell>
        </row>
        <row r="27">
          <cell r="M27" t="str">
            <v>China (mainland)</v>
          </cell>
          <cell r="N27" t="str">
            <v>China</v>
          </cell>
          <cell r="O27" t="str">
            <v>ChinaYears</v>
          </cell>
          <cell r="P27" t="str">
            <v>ChinaFuelMix</v>
          </cell>
        </row>
        <row r="28">
          <cell r="M28" t="str">
            <v>China (including Hong Kong)-IEA</v>
          </cell>
          <cell r="N28">
            <v>0</v>
          </cell>
          <cell r="O28" t="str">
            <v>Null</v>
          </cell>
          <cell r="P28" t="str">
            <v>EIA</v>
          </cell>
        </row>
        <row r="29">
          <cell r="M29" t="str">
            <v>Taiwan, China</v>
          </cell>
          <cell r="N29" t="str">
            <v>Taiwan</v>
          </cell>
          <cell r="O29" t="str">
            <v>TaiwanYears</v>
          </cell>
          <cell r="P29" t="str">
            <v>TaiwanFuelMix</v>
          </cell>
        </row>
        <row r="30">
          <cell r="M30" t="str">
            <v>Colombia</v>
          </cell>
          <cell r="N30">
            <v>0</v>
          </cell>
          <cell r="O30" t="str">
            <v>Null</v>
          </cell>
          <cell r="P30" t="str">
            <v>EIA</v>
          </cell>
        </row>
        <row r="31">
          <cell r="M31" t="str">
            <v>Congo</v>
          </cell>
          <cell r="N31">
            <v>0</v>
          </cell>
          <cell r="O31" t="str">
            <v>Null</v>
          </cell>
          <cell r="P31" t="str">
            <v>EIA</v>
          </cell>
        </row>
        <row r="32">
          <cell r="M32" t="str">
            <v>Costa Rica</v>
          </cell>
          <cell r="N32">
            <v>0</v>
          </cell>
          <cell r="O32" t="str">
            <v>Null</v>
          </cell>
          <cell r="P32" t="str">
            <v>EIA</v>
          </cell>
        </row>
        <row r="33">
          <cell r="M33" t="str">
            <v>Côte d'Ivoire</v>
          </cell>
          <cell r="N33">
            <v>0</v>
          </cell>
          <cell r="O33" t="str">
            <v>Null</v>
          </cell>
          <cell r="P33" t="str">
            <v>EIA</v>
          </cell>
        </row>
        <row r="34">
          <cell r="M34" t="str">
            <v>Croatia</v>
          </cell>
          <cell r="N34">
            <v>0</v>
          </cell>
          <cell r="O34" t="str">
            <v>Null</v>
          </cell>
          <cell r="P34" t="str">
            <v>EIA</v>
          </cell>
        </row>
        <row r="35">
          <cell r="M35" t="str">
            <v>Cuba</v>
          </cell>
          <cell r="N35">
            <v>0</v>
          </cell>
          <cell r="O35" t="str">
            <v>Null</v>
          </cell>
          <cell r="P35" t="str">
            <v>EIA</v>
          </cell>
        </row>
        <row r="36">
          <cell r="M36" t="str">
            <v>Cyprus</v>
          </cell>
          <cell r="N36">
            <v>0</v>
          </cell>
          <cell r="O36" t="str">
            <v>Null</v>
          </cell>
          <cell r="P36" t="str">
            <v>EIA</v>
          </cell>
        </row>
        <row r="37">
          <cell r="M37" t="str">
            <v>Czech Republic</v>
          </cell>
          <cell r="N37">
            <v>0</v>
          </cell>
          <cell r="O37" t="str">
            <v>Null</v>
          </cell>
          <cell r="P37" t="str">
            <v>EIA</v>
          </cell>
        </row>
        <row r="38">
          <cell r="M38" t="str">
            <v>Dem. People's Republic of Korea</v>
          </cell>
          <cell r="N38">
            <v>0</v>
          </cell>
          <cell r="O38" t="str">
            <v>Null</v>
          </cell>
          <cell r="P38" t="str">
            <v>EIA</v>
          </cell>
        </row>
        <row r="39">
          <cell r="M39" t="str">
            <v>Democratic Republic of Congo</v>
          </cell>
          <cell r="N39">
            <v>0</v>
          </cell>
          <cell r="O39" t="str">
            <v>Null</v>
          </cell>
          <cell r="P39" t="str">
            <v>EIA</v>
          </cell>
        </row>
        <row r="40">
          <cell r="M40" t="str">
            <v>Denmark</v>
          </cell>
          <cell r="N40">
            <v>0</v>
          </cell>
          <cell r="O40" t="str">
            <v>Null</v>
          </cell>
          <cell r="P40" t="str">
            <v>EIA</v>
          </cell>
        </row>
        <row r="41">
          <cell r="M41" t="str">
            <v>Dominican Republic</v>
          </cell>
          <cell r="N41">
            <v>0</v>
          </cell>
          <cell r="O41" t="str">
            <v>Null</v>
          </cell>
          <cell r="P41" t="str">
            <v>EIA</v>
          </cell>
        </row>
        <row r="42">
          <cell r="M42" t="str">
            <v>Ecuador</v>
          </cell>
          <cell r="N42">
            <v>0</v>
          </cell>
          <cell r="O42" t="str">
            <v>Null</v>
          </cell>
          <cell r="P42" t="str">
            <v>EIA</v>
          </cell>
        </row>
        <row r="43">
          <cell r="M43" t="str">
            <v>Egypt</v>
          </cell>
          <cell r="N43">
            <v>0</v>
          </cell>
          <cell r="O43" t="str">
            <v>Null</v>
          </cell>
          <cell r="P43" t="str">
            <v>EIA</v>
          </cell>
        </row>
        <row r="44">
          <cell r="M44" t="str">
            <v>El Salvador</v>
          </cell>
          <cell r="N44">
            <v>0</v>
          </cell>
          <cell r="O44" t="str">
            <v>Null</v>
          </cell>
          <cell r="P44" t="str">
            <v>EIA</v>
          </cell>
        </row>
        <row r="45">
          <cell r="M45" t="str">
            <v>Eritrea</v>
          </cell>
          <cell r="N45">
            <v>0</v>
          </cell>
          <cell r="O45" t="str">
            <v>Null</v>
          </cell>
          <cell r="P45" t="str">
            <v>EIA</v>
          </cell>
        </row>
        <row r="46">
          <cell r="M46" t="str">
            <v>Estonia</v>
          </cell>
          <cell r="N46">
            <v>0</v>
          </cell>
          <cell r="O46" t="str">
            <v>Null</v>
          </cell>
          <cell r="P46" t="str">
            <v>EIA</v>
          </cell>
        </row>
        <row r="47">
          <cell r="M47" t="str">
            <v>Ethiopia</v>
          </cell>
          <cell r="N47">
            <v>0</v>
          </cell>
          <cell r="O47" t="str">
            <v>Null</v>
          </cell>
          <cell r="P47" t="str">
            <v>EIA</v>
          </cell>
        </row>
        <row r="48">
          <cell r="M48" t="str">
            <v>Finland</v>
          </cell>
          <cell r="N48">
            <v>0</v>
          </cell>
          <cell r="O48" t="str">
            <v>Null</v>
          </cell>
          <cell r="P48" t="str">
            <v>EIA</v>
          </cell>
        </row>
        <row r="49">
          <cell r="M49" t="str">
            <v>France</v>
          </cell>
          <cell r="N49">
            <v>0</v>
          </cell>
          <cell r="O49" t="str">
            <v>Null</v>
          </cell>
          <cell r="P49" t="str">
            <v>EIA</v>
          </cell>
        </row>
        <row r="50">
          <cell r="M50" t="str">
            <v>FYR of Macedonia</v>
          </cell>
          <cell r="N50">
            <v>0</v>
          </cell>
          <cell r="O50" t="str">
            <v>Null</v>
          </cell>
          <cell r="P50" t="str">
            <v>EIA</v>
          </cell>
        </row>
        <row r="51">
          <cell r="M51" t="str">
            <v>Gabon</v>
          </cell>
          <cell r="N51">
            <v>0</v>
          </cell>
          <cell r="O51" t="str">
            <v>Null</v>
          </cell>
          <cell r="P51" t="str">
            <v>EIA</v>
          </cell>
        </row>
        <row r="52">
          <cell r="M52" t="str">
            <v>Georgia</v>
          </cell>
          <cell r="N52">
            <v>0</v>
          </cell>
          <cell r="O52" t="str">
            <v>Null</v>
          </cell>
          <cell r="P52" t="str">
            <v>EIA</v>
          </cell>
        </row>
        <row r="53">
          <cell r="M53" t="str">
            <v>Germany</v>
          </cell>
          <cell r="N53">
            <v>0</v>
          </cell>
          <cell r="O53" t="str">
            <v>Null</v>
          </cell>
          <cell r="P53" t="str">
            <v>EIA</v>
          </cell>
        </row>
        <row r="54">
          <cell r="M54" t="str">
            <v>Ghana</v>
          </cell>
          <cell r="N54">
            <v>0</v>
          </cell>
          <cell r="O54" t="str">
            <v>Null</v>
          </cell>
          <cell r="P54" t="str">
            <v>EIA</v>
          </cell>
        </row>
        <row r="55">
          <cell r="M55" t="str">
            <v>Gibraltar</v>
          </cell>
          <cell r="N55">
            <v>0</v>
          </cell>
          <cell r="O55" t="str">
            <v>Null</v>
          </cell>
          <cell r="P55" t="str">
            <v>EIA</v>
          </cell>
        </row>
        <row r="56">
          <cell r="M56" t="str">
            <v>Greece</v>
          </cell>
          <cell r="N56">
            <v>0</v>
          </cell>
          <cell r="O56" t="str">
            <v>Null</v>
          </cell>
          <cell r="P56" t="str">
            <v>EIA</v>
          </cell>
        </row>
        <row r="57">
          <cell r="M57" t="str">
            <v>Guatemala</v>
          </cell>
          <cell r="N57">
            <v>0</v>
          </cell>
          <cell r="O57" t="str">
            <v>Null</v>
          </cell>
          <cell r="P57" t="str">
            <v>EIA</v>
          </cell>
        </row>
        <row r="58">
          <cell r="M58" t="str">
            <v>Haiti</v>
          </cell>
          <cell r="N58">
            <v>0</v>
          </cell>
          <cell r="O58" t="str">
            <v>Null</v>
          </cell>
          <cell r="P58" t="str">
            <v>EIA</v>
          </cell>
        </row>
        <row r="59">
          <cell r="M59" t="str">
            <v>Honduras</v>
          </cell>
          <cell r="N59">
            <v>0</v>
          </cell>
          <cell r="O59" t="str">
            <v>Null</v>
          </cell>
          <cell r="P59" t="str">
            <v>EIA</v>
          </cell>
        </row>
        <row r="60">
          <cell r="M60" t="str">
            <v>Hong Kong, China</v>
          </cell>
          <cell r="N60">
            <v>0</v>
          </cell>
          <cell r="O60" t="str">
            <v>Null</v>
          </cell>
          <cell r="P60" t="str">
            <v>EIA</v>
          </cell>
        </row>
        <row r="61">
          <cell r="M61" t="str">
            <v>Hungary</v>
          </cell>
          <cell r="N61">
            <v>0</v>
          </cell>
          <cell r="O61" t="str">
            <v>Null</v>
          </cell>
          <cell r="P61" t="str">
            <v>EIA</v>
          </cell>
        </row>
        <row r="62">
          <cell r="M62" t="str">
            <v>Iceland</v>
          </cell>
          <cell r="N62">
            <v>0</v>
          </cell>
          <cell r="O62" t="str">
            <v>Null</v>
          </cell>
          <cell r="P62" t="str">
            <v>EIA</v>
          </cell>
        </row>
        <row r="63">
          <cell r="M63" t="str">
            <v>India</v>
          </cell>
          <cell r="N63">
            <v>0</v>
          </cell>
          <cell r="O63" t="str">
            <v>Null</v>
          </cell>
          <cell r="P63" t="str">
            <v>EIA</v>
          </cell>
        </row>
        <row r="64">
          <cell r="M64" t="str">
            <v>Indonesia</v>
          </cell>
          <cell r="N64">
            <v>0</v>
          </cell>
          <cell r="O64" t="str">
            <v>Null</v>
          </cell>
          <cell r="P64" t="str">
            <v>EIA</v>
          </cell>
        </row>
        <row r="65">
          <cell r="M65" t="str">
            <v>Iraq</v>
          </cell>
          <cell r="N65">
            <v>0</v>
          </cell>
          <cell r="O65" t="str">
            <v>Null</v>
          </cell>
          <cell r="P65" t="str">
            <v>EIA</v>
          </cell>
        </row>
        <row r="66">
          <cell r="M66" t="str">
            <v>Ireland</v>
          </cell>
          <cell r="N66">
            <v>0</v>
          </cell>
          <cell r="O66" t="str">
            <v>Null</v>
          </cell>
          <cell r="P66" t="str">
            <v>EIA</v>
          </cell>
        </row>
        <row r="67">
          <cell r="M67" t="str">
            <v>Islamic Republic of Iran</v>
          </cell>
          <cell r="N67">
            <v>0</v>
          </cell>
          <cell r="O67" t="str">
            <v>Null</v>
          </cell>
          <cell r="P67" t="str">
            <v>EIA</v>
          </cell>
        </row>
        <row r="68">
          <cell r="M68" t="str">
            <v>Israel</v>
          </cell>
          <cell r="N68">
            <v>0</v>
          </cell>
          <cell r="O68" t="str">
            <v>Null</v>
          </cell>
          <cell r="P68" t="str">
            <v>EIA</v>
          </cell>
        </row>
        <row r="69">
          <cell r="M69" t="str">
            <v>Italy</v>
          </cell>
          <cell r="N69">
            <v>0</v>
          </cell>
          <cell r="O69" t="str">
            <v>Null</v>
          </cell>
          <cell r="P69" t="str">
            <v>EIA</v>
          </cell>
        </row>
        <row r="70">
          <cell r="M70" t="str">
            <v>Jamaica</v>
          </cell>
          <cell r="N70">
            <v>0</v>
          </cell>
          <cell r="O70" t="str">
            <v>Null</v>
          </cell>
          <cell r="P70" t="str">
            <v>EIA</v>
          </cell>
        </row>
        <row r="71">
          <cell r="M71" t="str">
            <v>Japan</v>
          </cell>
          <cell r="N71">
            <v>0</v>
          </cell>
          <cell r="O71" t="str">
            <v>Null</v>
          </cell>
          <cell r="P71" t="str">
            <v>EIA</v>
          </cell>
        </row>
        <row r="72">
          <cell r="M72" t="str">
            <v>Jordan</v>
          </cell>
          <cell r="N72">
            <v>0</v>
          </cell>
          <cell r="O72" t="str">
            <v>Null</v>
          </cell>
          <cell r="P72" t="str">
            <v>EIA</v>
          </cell>
        </row>
        <row r="73">
          <cell r="M73" t="str">
            <v>Kazakhstan</v>
          </cell>
          <cell r="N73">
            <v>0</v>
          </cell>
          <cell r="O73" t="str">
            <v>Null</v>
          </cell>
          <cell r="P73" t="str">
            <v>EIA</v>
          </cell>
        </row>
        <row r="74">
          <cell r="M74" t="str">
            <v>Kenya</v>
          </cell>
          <cell r="N74">
            <v>0</v>
          </cell>
          <cell r="O74" t="str">
            <v>Null</v>
          </cell>
          <cell r="P74" t="str">
            <v>EIA</v>
          </cell>
        </row>
        <row r="75">
          <cell r="M75" t="str">
            <v>Korea</v>
          </cell>
          <cell r="N75">
            <v>0</v>
          </cell>
          <cell r="O75" t="str">
            <v>Null</v>
          </cell>
          <cell r="P75" t="str">
            <v>EIA</v>
          </cell>
        </row>
        <row r="76">
          <cell r="M76" t="str">
            <v>Kuwait</v>
          </cell>
          <cell r="N76">
            <v>0</v>
          </cell>
          <cell r="O76" t="str">
            <v>Null</v>
          </cell>
          <cell r="P76" t="str">
            <v>EIA</v>
          </cell>
        </row>
        <row r="77">
          <cell r="M77" t="str">
            <v>Kyrgyzstan</v>
          </cell>
          <cell r="N77">
            <v>0</v>
          </cell>
          <cell r="O77" t="str">
            <v>Null</v>
          </cell>
          <cell r="P77" t="str">
            <v>EIA</v>
          </cell>
        </row>
        <row r="78">
          <cell r="M78" t="str">
            <v>Latvia</v>
          </cell>
          <cell r="N78">
            <v>0</v>
          </cell>
          <cell r="O78" t="str">
            <v>Null</v>
          </cell>
          <cell r="P78" t="str">
            <v>EIA</v>
          </cell>
        </row>
        <row r="79">
          <cell r="M79" t="str">
            <v>Lebanon</v>
          </cell>
          <cell r="N79">
            <v>0</v>
          </cell>
          <cell r="O79" t="str">
            <v>Null</v>
          </cell>
          <cell r="P79" t="str">
            <v>EIA</v>
          </cell>
        </row>
        <row r="80">
          <cell r="M80" t="str">
            <v>Libyan Arab Jamahiriya</v>
          </cell>
          <cell r="N80">
            <v>0</v>
          </cell>
          <cell r="O80" t="str">
            <v>Null</v>
          </cell>
          <cell r="P80" t="str">
            <v>EIA</v>
          </cell>
        </row>
        <row r="81">
          <cell r="M81" t="str">
            <v>Lithuania</v>
          </cell>
          <cell r="N81">
            <v>0</v>
          </cell>
          <cell r="O81" t="str">
            <v>Null</v>
          </cell>
          <cell r="P81" t="str">
            <v>EIA</v>
          </cell>
        </row>
        <row r="82">
          <cell r="M82" t="str">
            <v>Luxembourg</v>
          </cell>
          <cell r="N82">
            <v>0</v>
          </cell>
          <cell r="O82" t="str">
            <v>Null</v>
          </cell>
          <cell r="P82" t="str">
            <v>EIA</v>
          </cell>
        </row>
        <row r="83">
          <cell r="M83" t="str">
            <v>Malaysia</v>
          </cell>
          <cell r="N83">
            <v>0</v>
          </cell>
          <cell r="O83" t="str">
            <v>Null</v>
          </cell>
          <cell r="P83" t="str">
            <v>EIA</v>
          </cell>
        </row>
        <row r="84">
          <cell r="M84" t="str">
            <v>Malta</v>
          </cell>
          <cell r="N84">
            <v>0</v>
          </cell>
          <cell r="O84" t="str">
            <v>Null</v>
          </cell>
          <cell r="P84" t="str">
            <v>EIA</v>
          </cell>
        </row>
        <row r="85">
          <cell r="M85" t="str">
            <v>Mexico</v>
          </cell>
          <cell r="N85">
            <v>0</v>
          </cell>
          <cell r="O85" t="str">
            <v>Null</v>
          </cell>
          <cell r="P85" t="str">
            <v>EIA</v>
          </cell>
        </row>
        <row r="86">
          <cell r="M86" t="str">
            <v>Middle East</v>
          </cell>
          <cell r="N86">
            <v>0</v>
          </cell>
          <cell r="O86" t="str">
            <v>Null</v>
          </cell>
          <cell r="P86" t="str">
            <v>EIA</v>
          </cell>
        </row>
        <row r="87">
          <cell r="M87" t="str">
            <v>Mongolia</v>
          </cell>
          <cell r="N87">
            <v>0</v>
          </cell>
          <cell r="O87" t="str">
            <v>Null</v>
          </cell>
          <cell r="P87" t="str">
            <v>EIA</v>
          </cell>
        </row>
        <row r="88">
          <cell r="M88" t="str">
            <v>Morocco</v>
          </cell>
          <cell r="N88">
            <v>0</v>
          </cell>
          <cell r="O88" t="str">
            <v>Null</v>
          </cell>
          <cell r="P88" t="str">
            <v>EIA</v>
          </cell>
        </row>
        <row r="89">
          <cell r="M89" t="str">
            <v>Mozambique</v>
          </cell>
          <cell r="N89">
            <v>0</v>
          </cell>
          <cell r="O89" t="str">
            <v>Null</v>
          </cell>
          <cell r="P89" t="str">
            <v>EIA</v>
          </cell>
        </row>
        <row r="90">
          <cell r="M90" t="str">
            <v>Myanmar</v>
          </cell>
          <cell r="N90">
            <v>0</v>
          </cell>
          <cell r="O90" t="str">
            <v>Null</v>
          </cell>
          <cell r="P90" t="str">
            <v>EIA</v>
          </cell>
        </row>
        <row r="91">
          <cell r="M91" t="str">
            <v>Namibia</v>
          </cell>
          <cell r="N91">
            <v>0</v>
          </cell>
          <cell r="O91" t="str">
            <v>Null</v>
          </cell>
          <cell r="P91" t="str">
            <v>EIA</v>
          </cell>
        </row>
        <row r="92">
          <cell r="M92" t="str">
            <v>Nepal</v>
          </cell>
          <cell r="N92">
            <v>0</v>
          </cell>
          <cell r="O92" t="str">
            <v>Null</v>
          </cell>
          <cell r="P92" t="str">
            <v>EIA</v>
          </cell>
        </row>
        <row r="93">
          <cell r="M93" t="str">
            <v>Netherlands</v>
          </cell>
          <cell r="N93">
            <v>0</v>
          </cell>
          <cell r="O93" t="str">
            <v>Null</v>
          </cell>
          <cell r="P93" t="str">
            <v>EIA</v>
          </cell>
        </row>
        <row r="94">
          <cell r="M94" t="str">
            <v>Netherlands Antilles</v>
          </cell>
          <cell r="N94">
            <v>0</v>
          </cell>
          <cell r="O94" t="str">
            <v>Null</v>
          </cell>
          <cell r="P94" t="str">
            <v>EIA</v>
          </cell>
        </row>
        <row r="95">
          <cell r="M95" t="str">
            <v>New Zealand</v>
          </cell>
          <cell r="N95">
            <v>0</v>
          </cell>
          <cell r="O95" t="str">
            <v>Null</v>
          </cell>
          <cell r="P95" t="str">
            <v>EIA</v>
          </cell>
        </row>
        <row r="96">
          <cell r="M96" t="str">
            <v>Nicaragua</v>
          </cell>
          <cell r="N96">
            <v>0</v>
          </cell>
          <cell r="O96" t="str">
            <v>Null</v>
          </cell>
          <cell r="P96" t="str">
            <v>EIA</v>
          </cell>
        </row>
        <row r="97">
          <cell r="M97" t="str">
            <v>Nigeria</v>
          </cell>
          <cell r="N97">
            <v>0</v>
          </cell>
          <cell r="O97" t="str">
            <v>Null</v>
          </cell>
          <cell r="P97" t="str">
            <v>EIA</v>
          </cell>
        </row>
        <row r="98">
          <cell r="M98" t="str">
            <v>Norway</v>
          </cell>
          <cell r="N98">
            <v>0</v>
          </cell>
          <cell r="O98" t="str">
            <v>Null</v>
          </cell>
          <cell r="P98" t="str">
            <v>EIA</v>
          </cell>
        </row>
        <row r="99">
          <cell r="M99" t="str">
            <v>Oman</v>
          </cell>
          <cell r="N99">
            <v>0</v>
          </cell>
          <cell r="O99" t="str">
            <v>Null</v>
          </cell>
          <cell r="P99" t="str">
            <v>EIA</v>
          </cell>
        </row>
        <row r="100">
          <cell r="M100" t="str">
            <v>Other Africa</v>
          </cell>
          <cell r="N100">
            <v>0</v>
          </cell>
          <cell r="O100" t="str">
            <v>Null</v>
          </cell>
          <cell r="P100" t="str">
            <v>EIA</v>
          </cell>
        </row>
        <row r="101">
          <cell r="M101" t="str">
            <v>Other Asia</v>
          </cell>
          <cell r="N101">
            <v>0</v>
          </cell>
          <cell r="O101" t="str">
            <v>Null</v>
          </cell>
          <cell r="P101" t="str">
            <v>EIA</v>
          </cell>
        </row>
        <row r="102">
          <cell r="M102" t="str">
            <v>Other Latin America</v>
          </cell>
          <cell r="N102">
            <v>0</v>
          </cell>
          <cell r="O102" t="str">
            <v>Null</v>
          </cell>
          <cell r="P102" t="str">
            <v>EIA</v>
          </cell>
        </row>
        <row r="103">
          <cell r="M103" t="str">
            <v>Pakistan</v>
          </cell>
          <cell r="N103">
            <v>0</v>
          </cell>
          <cell r="O103" t="str">
            <v>Null</v>
          </cell>
          <cell r="P103" t="str">
            <v>EIA</v>
          </cell>
        </row>
        <row r="104">
          <cell r="M104" t="str">
            <v>Panama</v>
          </cell>
          <cell r="N104">
            <v>0</v>
          </cell>
          <cell r="O104" t="str">
            <v>Null</v>
          </cell>
          <cell r="P104" t="str">
            <v>EIA</v>
          </cell>
        </row>
        <row r="105">
          <cell r="M105" t="str">
            <v>Paraguay</v>
          </cell>
          <cell r="N105">
            <v>0</v>
          </cell>
          <cell r="O105" t="str">
            <v>Null</v>
          </cell>
          <cell r="P105" t="str">
            <v>EIA</v>
          </cell>
        </row>
        <row r="106">
          <cell r="M106" t="str">
            <v>Peru</v>
          </cell>
          <cell r="N106">
            <v>0</v>
          </cell>
          <cell r="O106" t="str">
            <v>Null</v>
          </cell>
          <cell r="P106" t="str">
            <v>EIA</v>
          </cell>
        </row>
        <row r="107">
          <cell r="M107" t="str">
            <v>Philippines</v>
          </cell>
          <cell r="N107">
            <v>0</v>
          </cell>
          <cell r="O107" t="str">
            <v>Null</v>
          </cell>
          <cell r="P107" t="str">
            <v>EIA</v>
          </cell>
        </row>
        <row r="108">
          <cell r="M108" t="str">
            <v>Poland</v>
          </cell>
          <cell r="N108">
            <v>0</v>
          </cell>
          <cell r="O108" t="str">
            <v>Null</v>
          </cell>
          <cell r="P108" t="str">
            <v>EIA</v>
          </cell>
        </row>
        <row r="109">
          <cell r="M109" t="str">
            <v>Portugal</v>
          </cell>
          <cell r="N109">
            <v>0</v>
          </cell>
          <cell r="O109" t="str">
            <v>Null</v>
          </cell>
          <cell r="P109" t="str">
            <v>EIA</v>
          </cell>
        </row>
        <row r="110">
          <cell r="M110" t="str">
            <v>Qatar</v>
          </cell>
          <cell r="N110">
            <v>0</v>
          </cell>
          <cell r="O110" t="str">
            <v>Null</v>
          </cell>
          <cell r="P110" t="str">
            <v>EIA</v>
          </cell>
        </row>
        <row r="111">
          <cell r="M111" t="str">
            <v>Republic of Moldova</v>
          </cell>
          <cell r="N111">
            <v>0</v>
          </cell>
          <cell r="O111" t="str">
            <v>Null</v>
          </cell>
          <cell r="P111" t="str">
            <v>EIA</v>
          </cell>
        </row>
        <row r="112">
          <cell r="M112" t="str">
            <v>Romania</v>
          </cell>
          <cell r="N112">
            <v>0</v>
          </cell>
          <cell r="O112" t="str">
            <v>Null</v>
          </cell>
          <cell r="P112" t="str">
            <v>EIA</v>
          </cell>
        </row>
        <row r="113">
          <cell r="M113" t="str">
            <v>Russian Federation</v>
          </cell>
          <cell r="N113">
            <v>0</v>
          </cell>
          <cell r="O113" t="str">
            <v>Null</v>
          </cell>
          <cell r="P113" t="str">
            <v>EIA</v>
          </cell>
        </row>
        <row r="114">
          <cell r="M114" t="str">
            <v>Saudi Arabia</v>
          </cell>
          <cell r="N114">
            <v>0</v>
          </cell>
          <cell r="O114" t="str">
            <v>Null</v>
          </cell>
          <cell r="P114" t="str">
            <v>EIA</v>
          </cell>
        </row>
        <row r="115">
          <cell r="M115" t="str">
            <v>Senegal</v>
          </cell>
          <cell r="N115">
            <v>0</v>
          </cell>
          <cell r="O115" t="str">
            <v>Null</v>
          </cell>
          <cell r="P115" t="str">
            <v>EIA</v>
          </cell>
        </row>
        <row r="116">
          <cell r="M116" t="str">
            <v>Serbia</v>
          </cell>
          <cell r="N116">
            <v>0</v>
          </cell>
          <cell r="O116" t="str">
            <v>Null</v>
          </cell>
          <cell r="P116" t="str">
            <v>EIA</v>
          </cell>
        </row>
        <row r="117">
          <cell r="M117" t="str">
            <v>Singapore</v>
          </cell>
          <cell r="N117">
            <v>0</v>
          </cell>
          <cell r="O117" t="str">
            <v>Null</v>
          </cell>
          <cell r="P117" t="str">
            <v>EIA</v>
          </cell>
        </row>
        <row r="118">
          <cell r="M118" t="str">
            <v>Slovak Republic</v>
          </cell>
          <cell r="N118">
            <v>0</v>
          </cell>
          <cell r="O118" t="str">
            <v>Null</v>
          </cell>
          <cell r="P118" t="str">
            <v>EIA</v>
          </cell>
        </row>
        <row r="119">
          <cell r="M119" t="str">
            <v>Slovenia</v>
          </cell>
          <cell r="N119">
            <v>0</v>
          </cell>
          <cell r="O119" t="str">
            <v>Null</v>
          </cell>
          <cell r="P119" t="str">
            <v>EIA</v>
          </cell>
        </row>
        <row r="120">
          <cell r="M120" t="str">
            <v>South Africa</v>
          </cell>
          <cell r="N120">
            <v>0</v>
          </cell>
          <cell r="O120" t="str">
            <v>Null</v>
          </cell>
          <cell r="P120" t="str">
            <v>EIA</v>
          </cell>
        </row>
        <row r="121">
          <cell r="M121" t="str">
            <v>Spain</v>
          </cell>
          <cell r="N121">
            <v>0</v>
          </cell>
          <cell r="O121" t="str">
            <v>Null</v>
          </cell>
          <cell r="P121" t="str">
            <v>EIA</v>
          </cell>
        </row>
        <row r="122">
          <cell r="M122" t="str">
            <v>Sri Lanka</v>
          </cell>
          <cell r="N122">
            <v>0</v>
          </cell>
          <cell r="O122" t="str">
            <v>Null</v>
          </cell>
          <cell r="P122" t="str">
            <v>EIA</v>
          </cell>
        </row>
        <row r="123">
          <cell r="M123" t="str">
            <v>Sudan</v>
          </cell>
          <cell r="N123">
            <v>0</v>
          </cell>
          <cell r="O123" t="str">
            <v>Null</v>
          </cell>
          <cell r="P123" t="str">
            <v>EIA</v>
          </cell>
        </row>
        <row r="124">
          <cell r="M124" t="str">
            <v>Sweden</v>
          </cell>
          <cell r="N124">
            <v>0</v>
          </cell>
          <cell r="O124" t="str">
            <v>Null</v>
          </cell>
          <cell r="P124" t="str">
            <v>EIA</v>
          </cell>
        </row>
        <row r="125">
          <cell r="M125" t="str">
            <v>Switzerland</v>
          </cell>
          <cell r="N125">
            <v>0</v>
          </cell>
          <cell r="O125" t="str">
            <v>Null</v>
          </cell>
          <cell r="P125" t="str">
            <v>EIA</v>
          </cell>
        </row>
        <row r="126">
          <cell r="M126" t="str">
            <v>Syrian Arab Republic</v>
          </cell>
          <cell r="N126">
            <v>0</v>
          </cell>
          <cell r="O126" t="str">
            <v>Null</v>
          </cell>
          <cell r="P126" t="str">
            <v>EIA</v>
          </cell>
        </row>
        <row r="127">
          <cell r="M127" t="str">
            <v>Tajikistan</v>
          </cell>
          <cell r="N127">
            <v>0</v>
          </cell>
          <cell r="O127" t="str">
            <v>Null</v>
          </cell>
          <cell r="P127" t="str">
            <v>EIA</v>
          </cell>
        </row>
        <row r="128">
          <cell r="M128" t="str">
            <v>Thailand</v>
          </cell>
          <cell r="N128">
            <v>0</v>
          </cell>
          <cell r="O128" t="str">
            <v>Null</v>
          </cell>
          <cell r="P128" t="str">
            <v>EIA</v>
          </cell>
        </row>
        <row r="129">
          <cell r="M129" t="str">
            <v>Togo</v>
          </cell>
          <cell r="N129">
            <v>0</v>
          </cell>
          <cell r="O129" t="str">
            <v>Null</v>
          </cell>
          <cell r="P129" t="str">
            <v>EIA</v>
          </cell>
        </row>
        <row r="130">
          <cell r="M130" t="str">
            <v>Trinidad and Tobago</v>
          </cell>
          <cell r="N130">
            <v>0</v>
          </cell>
          <cell r="O130" t="str">
            <v>Null</v>
          </cell>
          <cell r="P130" t="str">
            <v>EIA</v>
          </cell>
        </row>
        <row r="131">
          <cell r="M131" t="str">
            <v>Tunisia</v>
          </cell>
          <cell r="N131">
            <v>0</v>
          </cell>
          <cell r="O131" t="str">
            <v>Null</v>
          </cell>
          <cell r="P131" t="str">
            <v>EIA</v>
          </cell>
        </row>
        <row r="132">
          <cell r="M132" t="str">
            <v>Turkey</v>
          </cell>
          <cell r="N132">
            <v>0</v>
          </cell>
          <cell r="O132" t="str">
            <v>Null</v>
          </cell>
          <cell r="P132" t="str">
            <v>EIA</v>
          </cell>
        </row>
        <row r="133">
          <cell r="M133" t="str">
            <v>Turkmenistan</v>
          </cell>
          <cell r="N133">
            <v>0</v>
          </cell>
          <cell r="O133" t="str">
            <v>Null</v>
          </cell>
          <cell r="P133" t="str">
            <v>EIA</v>
          </cell>
        </row>
        <row r="134">
          <cell r="M134" t="str">
            <v>Ukraine</v>
          </cell>
          <cell r="N134">
            <v>0</v>
          </cell>
          <cell r="O134" t="str">
            <v>Null</v>
          </cell>
          <cell r="P134" t="str">
            <v>EIA</v>
          </cell>
        </row>
        <row r="135">
          <cell r="M135" t="str">
            <v>United Arab Emirates</v>
          </cell>
          <cell r="N135">
            <v>0</v>
          </cell>
          <cell r="O135" t="str">
            <v>Null</v>
          </cell>
          <cell r="P135" t="str">
            <v>EIA</v>
          </cell>
        </row>
        <row r="136">
          <cell r="M136" t="str">
            <v>United Kingdom</v>
          </cell>
          <cell r="N136">
            <v>0</v>
          </cell>
          <cell r="O136" t="str">
            <v>Null</v>
          </cell>
          <cell r="P136" t="str">
            <v>EIA</v>
          </cell>
        </row>
        <row r="137">
          <cell r="M137" t="str">
            <v>United Republic of Tanzania</v>
          </cell>
          <cell r="N137">
            <v>0</v>
          </cell>
          <cell r="O137" t="str">
            <v>Null</v>
          </cell>
          <cell r="P137" t="str">
            <v>EIA</v>
          </cell>
        </row>
        <row r="138">
          <cell r="M138" t="str">
            <v>United States</v>
          </cell>
          <cell r="N138" t="str">
            <v>USA</v>
          </cell>
          <cell r="O138" t="str">
            <v>USYears</v>
          </cell>
          <cell r="P138" t="str">
            <v>USEPA</v>
          </cell>
        </row>
        <row r="139">
          <cell r="M139" t="str">
            <v>Uruguay</v>
          </cell>
          <cell r="N139">
            <v>0</v>
          </cell>
          <cell r="O139" t="str">
            <v>Null</v>
          </cell>
          <cell r="P139" t="str">
            <v>EIA</v>
          </cell>
        </row>
        <row r="140">
          <cell r="M140" t="str">
            <v>Uzbekistan</v>
          </cell>
          <cell r="N140">
            <v>0</v>
          </cell>
          <cell r="O140" t="str">
            <v>Null</v>
          </cell>
          <cell r="P140" t="str">
            <v>EIA</v>
          </cell>
        </row>
        <row r="141">
          <cell r="M141" t="str">
            <v>Venezuela</v>
          </cell>
          <cell r="N141">
            <v>0</v>
          </cell>
          <cell r="O141" t="str">
            <v>Null</v>
          </cell>
          <cell r="P141" t="str">
            <v>EIA</v>
          </cell>
        </row>
        <row r="142">
          <cell r="M142" t="str">
            <v>Vietnam</v>
          </cell>
          <cell r="N142">
            <v>0</v>
          </cell>
          <cell r="O142" t="str">
            <v>Null</v>
          </cell>
          <cell r="P142" t="str">
            <v>EIA</v>
          </cell>
        </row>
        <row r="143">
          <cell r="M143" t="str">
            <v>Yemen</v>
          </cell>
          <cell r="N143">
            <v>0</v>
          </cell>
          <cell r="O143" t="str">
            <v>Null</v>
          </cell>
          <cell r="P143" t="str">
            <v>EIA</v>
          </cell>
        </row>
        <row r="144">
          <cell r="M144" t="str">
            <v>Zambia</v>
          </cell>
          <cell r="N144">
            <v>0</v>
          </cell>
          <cell r="O144" t="str">
            <v>Null</v>
          </cell>
          <cell r="P144" t="str">
            <v>EIA</v>
          </cell>
        </row>
        <row r="145">
          <cell r="M145" t="str">
            <v>Zimbabwe</v>
          </cell>
          <cell r="N145">
            <v>0</v>
          </cell>
          <cell r="O145" t="str">
            <v>Null</v>
          </cell>
          <cell r="P145" t="str">
            <v>EIA</v>
          </cell>
        </row>
      </sheetData>
      <sheetData sheetId="5">
        <row r="9">
          <cell r="P9" t="str">
            <v>2000</v>
          </cell>
          <cell r="Q9">
            <v>4</v>
          </cell>
        </row>
        <row r="10">
          <cell r="P10" t="str">
            <v>2001</v>
          </cell>
          <cell r="Q10">
            <v>5</v>
          </cell>
        </row>
        <row r="11">
          <cell r="P11" t="str">
            <v>2002</v>
          </cell>
          <cell r="Q11">
            <v>6</v>
          </cell>
        </row>
        <row r="12">
          <cell r="P12" t="str">
            <v>2003</v>
          </cell>
          <cell r="Q12">
            <v>7</v>
          </cell>
        </row>
        <row r="13">
          <cell r="P13" t="str">
            <v>2004</v>
          </cell>
          <cell r="Q13">
            <v>8</v>
          </cell>
        </row>
        <row r="14">
          <cell r="P14" t="str">
            <v>2005</v>
          </cell>
          <cell r="Q14">
            <v>9</v>
          </cell>
        </row>
        <row r="15">
          <cell r="P15">
            <v>2006</v>
          </cell>
          <cell r="Q15">
            <v>10</v>
          </cell>
        </row>
        <row r="16">
          <cell r="P16">
            <v>2007</v>
          </cell>
          <cell r="Q16">
            <v>11</v>
          </cell>
        </row>
        <row r="17">
          <cell r="P17">
            <v>2008</v>
          </cell>
          <cell r="Q17">
            <v>12</v>
          </cell>
        </row>
      </sheetData>
      <sheetData sheetId="6"/>
      <sheetData sheetId="7">
        <row r="2">
          <cell r="A2">
            <v>2005</v>
          </cell>
          <cell r="B2">
            <v>0.626</v>
          </cell>
        </row>
        <row r="3">
          <cell r="A3">
            <v>2006</v>
          </cell>
          <cell r="B3">
            <v>0.63700000000000001</v>
          </cell>
        </row>
        <row r="4">
          <cell r="A4">
            <v>2007</v>
          </cell>
          <cell r="B4">
            <v>0.63200000000000001</v>
          </cell>
        </row>
        <row r="5">
          <cell r="A5">
            <v>2008</v>
          </cell>
          <cell r="B5">
            <v>0.63100000000000001</v>
          </cell>
        </row>
        <row r="6">
          <cell r="A6">
            <v>2009</v>
          </cell>
          <cell r="B6">
            <v>0.61599999999999999</v>
          </cell>
        </row>
        <row r="7">
          <cell r="A7">
            <v>2010</v>
          </cell>
          <cell r="B7">
            <v>0.61199999999999999</v>
          </cell>
        </row>
      </sheetData>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ctivity Data"/>
      <sheetName val="Settings"/>
      <sheetName val="Summary"/>
      <sheetName val="Revisions"/>
      <sheetName val="Reference - Custom Messages"/>
      <sheetName val="Reference - Lookup and Unit"/>
      <sheetName val="Reference - EF Fuel Use"/>
      <sheetName val="Reference - EF Freight"/>
      <sheetName val="Reference - EF Public"/>
    </sheetNames>
    <sheetDataSet>
      <sheetData sheetId="0" refreshError="1"/>
      <sheetData sheetId="1">
        <row r="111">
          <cell r="T111">
            <v>0</v>
          </cell>
          <cell r="U111">
            <v>0</v>
          </cell>
        </row>
      </sheetData>
      <sheetData sheetId="2">
        <row r="11">
          <cell r="B11" t="str">
            <v>2007 IPCC Fourth Assessment Report</v>
          </cell>
        </row>
        <row r="16">
          <cell r="B16" t="str">
            <v>Fuel</v>
          </cell>
          <cell r="C16" t="str">
            <v>Emission Factors</v>
          </cell>
          <cell r="G16" t="str">
            <v>Unit of Emission Factors</v>
          </cell>
          <cell r="I16" t="str">
            <v>Notes</v>
          </cell>
        </row>
        <row r="17">
          <cell r="C17" t="str">
            <v xml:space="preserve">Fossil CO2 </v>
          </cell>
          <cell r="D17" t="str">
            <v>CH4</v>
          </cell>
          <cell r="E17" t="str">
            <v>N2O</v>
          </cell>
          <cell r="F17" t="str">
            <v>Biofuel CO2</v>
          </cell>
          <cell r="G17" t="str">
            <v>Numerator
(e.g., kg of GHG)</v>
          </cell>
          <cell r="H17" t="str">
            <v>Denominator
(e.g., tonne of fuel)</v>
          </cell>
        </row>
        <row r="28">
          <cell r="B28" t="str">
            <v>Vehicle</v>
          </cell>
          <cell r="C28" t="str">
            <v>Emission Factors</v>
          </cell>
          <cell r="G28" t="str">
            <v>Unit of Emission Factors</v>
          </cell>
          <cell r="I28" t="str">
            <v>Notes</v>
          </cell>
        </row>
        <row r="29">
          <cell r="C29" t="str">
            <v xml:space="preserve">Fossil CO2 </v>
          </cell>
          <cell r="D29" t="str">
            <v>CH4</v>
          </cell>
          <cell r="E29" t="str">
            <v>N2O</v>
          </cell>
          <cell r="F29" t="str">
            <v>Biofuel CO2</v>
          </cell>
          <cell r="G29" t="str">
            <v>Numerator
(e.g., kg of GHG)</v>
          </cell>
          <cell r="H29" t="str">
            <v>Denominator
(e.g., kilometer)</v>
          </cell>
        </row>
      </sheetData>
      <sheetData sheetId="3" refreshError="1"/>
      <sheetData sheetId="4" refreshError="1"/>
      <sheetData sheetId="5" refreshError="1"/>
      <sheetData sheetId="6">
        <row r="3">
          <cell r="B3" t="str">
            <v>US Gallon</v>
          </cell>
          <cell r="C3" t="str">
            <v>UK Gallon</v>
          </cell>
          <cell r="D3" t="str">
            <v>Litre</v>
          </cell>
          <cell r="E3" t="str">
            <v>Barrel</v>
          </cell>
          <cell r="F3" t="str">
            <v>Standard Cubic Foot</v>
          </cell>
          <cell r="G3" t="str">
            <v>Cubic Foot</v>
          </cell>
          <cell r="H3" t="str">
            <v>Cubic Meter</v>
          </cell>
          <cell r="I3" t="str">
            <v>Metric Ton</v>
          </cell>
          <cell r="J3" t="str">
            <v>Kilogram</v>
          </cell>
          <cell r="K3" t="str">
            <v>Pound</v>
          </cell>
          <cell r="L3" t="str">
            <v>Short Ton</v>
          </cell>
          <cell r="M3" t="str">
            <v>Long Ton</v>
          </cell>
          <cell r="N3" t="str">
            <v>Gram</v>
          </cell>
          <cell r="O3" t="str">
            <v>Mile</v>
          </cell>
          <cell r="P3" t="str">
            <v>Kilometer</v>
          </cell>
          <cell r="Q3" t="str">
            <v>Kilowatt Hour</v>
          </cell>
          <cell r="R3" t="str">
            <v>Therm</v>
          </cell>
          <cell r="S3" t="str">
            <v>BTU</v>
          </cell>
          <cell r="T3" t="str">
            <v>MMBTU</v>
          </cell>
          <cell r="U3" t="str">
            <v>Megajoule</v>
          </cell>
          <cell r="V3" t="str">
            <v>Gigajoule</v>
          </cell>
          <cell r="W3" t="str">
            <v>Tonne Mile</v>
          </cell>
          <cell r="X3" t="str">
            <v>Short Ton Mile</v>
          </cell>
          <cell r="Y3" t="str">
            <v>Short Ton Kilometer</v>
          </cell>
          <cell r="Z3" t="str">
            <v>Tonne Kilometer</v>
          </cell>
          <cell r="AA3" t="str">
            <v>Passenger Mile</v>
          </cell>
          <cell r="AB3" t="str">
            <v>Passenger Kilometer</v>
          </cell>
        </row>
        <row r="4">
          <cell r="A4" t="str">
            <v>US Gallon</v>
          </cell>
          <cell r="B4">
            <v>1</v>
          </cell>
          <cell r="C4">
            <v>0.83267384</v>
          </cell>
          <cell r="D4">
            <v>3.78541178</v>
          </cell>
          <cell r="E4">
            <v>2.3809523799999999E-2</v>
          </cell>
          <cell r="F4">
            <v>0.13368055600000001</v>
          </cell>
          <cell r="G4">
            <v>0.13368055600000001</v>
          </cell>
          <cell r="H4">
            <v>3.7854117800000002E-3</v>
          </cell>
        </row>
        <row r="5">
          <cell r="A5" t="str">
            <v>UK Gallon</v>
          </cell>
          <cell r="B5">
            <v>1.2009504200000001</v>
          </cell>
          <cell r="C5">
            <v>1</v>
          </cell>
          <cell r="D5">
            <v>4.5460918799999996</v>
          </cell>
          <cell r="E5">
            <v>2.8594057700000002E-2</v>
          </cell>
          <cell r="F5">
            <v>0.16054372</v>
          </cell>
          <cell r="G5">
            <v>0.16054372</v>
          </cell>
          <cell r="H5">
            <v>4.5460918800000003E-3</v>
          </cell>
        </row>
        <row r="6">
          <cell r="A6" t="str">
            <v>Litre</v>
          </cell>
          <cell r="B6">
            <v>0.26417205199999999</v>
          </cell>
          <cell r="C6">
            <v>0.219969157</v>
          </cell>
          <cell r="D6">
            <v>1</v>
          </cell>
          <cell r="E6">
            <v>6.2898107700000002E-3</v>
          </cell>
          <cell r="F6">
            <v>3.5314666699999997E-2</v>
          </cell>
          <cell r="G6">
            <v>3.5314666699999997E-2</v>
          </cell>
          <cell r="H6">
            <v>1E-3</v>
          </cell>
        </row>
        <row r="7">
          <cell r="A7" t="str">
            <v>Barrel</v>
          </cell>
          <cell r="B7">
            <v>42</v>
          </cell>
          <cell r="C7">
            <v>34.972301299999998</v>
          </cell>
          <cell r="D7">
            <v>158.98729499999999</v>
          </cell>
          <cell r="E7">
            <v>1</v>
          </cell>
          <cell r="F7">
            <v>5.6145833300000003</v>
          </cell>
          <cell r="G7">
            <v>5.6145833300000003</v>
          </cell>
          <cell r="H7">
            <v>0.158987295</v>
          </cell>
        </row>
        <row r="8">
          <cell r="A8" t="str">
            <v>Standard Cubic Foot</v>
          </cell>
          <cell r="B8">
            <v>7.4805194799999999</v>
          </cell>
          <cell r="C8">
            <v>6.2288328799999997</v>
          </cell>
          <cell r="D8">
            <v>28.316846600000002</v>
          </cell>
          <cell r="E8">
            <v>0.178107607</v>
          </cell>
          <cell r="F8">
            <v>1</v>
          </cell>
          <cell r="G8">
            <v>1</v>
          </cell>
          <cell r="H8">
            <v>2.8316846600000001E-2</v>
          </cell>
        </row>
        <row r="9">
          <cell r="A9" t="str">
            <v>Cubic Foot</v>
          </cell>
          <cell r="B9">
            <v>7.4805194799999999</v>
          </cell>
          <cell r="C9">
            <v>6.2288328799999997</v>
          </cell>
          <cell r="D9">
            <v>28.316846600000002</v>
          </cell>
          <cell r="E9">
            <v>0.178107607</v>
          </cell>
          <cell r="F9">
            <v>1</v>
          </cell>
          <cell r="G9">
            <v>1</v>
          </cell>
          <cell r="H9">
            <v>2.8316846600000001E-2</v>
          </cell>
        </row>
        <row r="10">
          <cell r="A10" t="str">
            <v>Cubic Meter</v>
          </cell>
          <cell r="B10">
            <v>264.17205200000001</v>
          </cell>
          <cell r="C10">
            <v>219.969157</v>
          </cell>
          <cell r="D10">
            <v>1000</v>
          </cell>
          <cell r="E10">
            <v>6.2898107699999999</v>
          </cell>
          <cell r="F10">
            <v>35.314666699999997</v>
          </cell>
          <cell r="G10">
            <v>35.314666699999997</v>
          </cell>
          <cell r="H10">
            <v>1</v>
          </cell>
        </row>
        <row r="11">
          <cell r="A11" t="str">
            <v>Metric Ton</v>
          </cell>
          <cell r="I11">
            <v>1</v>
          </cell>
          <cell r="J11">
            <v>1000</v>
          </cell>
          <cell r="K11">
            <v>2204.6226200000001</v>
          </cell>
          <cell r="L11">
            <v>1.1023113099999999</v>
          </cell>
          <cell r="M11">
            <v>0.98420652799999997</v>
          </cell>
          <cell r="N11">
            <v>1000000</v>
          </cell>
        </row>
        <row r="12">
          <cell r="A12" t="str">
            <v>Kilogram</v>
          </cell>
          <cell r="I12">
            <v>1E-3</v>
          </cell>
          <cell r="J12">
            <v>1</v>
          </cell>
          <cell r="K12">
            <v>2.2046226199999999</v>
          </cell>
          <cell r="L12">
            <v>1.10231131E-3</v>
          </cell>
          <cell r="M12">
            <v>9.842065279999999E-4</v>
          </cell>
          <cell r="N12">
            <v>1000</v>
          </cell>
        </row>
        <row r="13">
          <cell r="A13" t="str">
            <v>Pound</v>
          </cell>
          <cell r="I13">
            <v>4.5359236999999999E-4</v>
          </cell>
          <cell r="J13">
            <v>0.45359237000000002</v>
          </cell>
          <cell r="K13">
            <v>1</v>
          </cell>
          <cell r="L13">
            <v>5.0000000000000001E-4</v>
          </cell>
          <cell r="M13">
            <v>4.4642857100000001E-4</v>
          </cell>
          <cell r="N13">
            <v>453.59237000000002</v>
          </cell>
        </row>
        <row r="14">
          <cell r="A14" t="str">
            <v>Short Ton</v>
          </cell>
          <cell r="I14">
            <v>0.90718474000000004</v>
          </cell>
          <cell r="J14">
            <v>907.18474000000003</v>
          </cell>
          <cell r="K14">
            <v>2000</v>
          </cell>
          <cell r="L14">
            <v>1</v>
          </cell>
          <cell r="M14">
            <v>0.89285714299999996</v>
          </cell>
          <cell r="N14">
            <v>907184.74</v>
          </cell>
        </row>
        <row r="15">
          <cell r="A15" t="str">
            <v>Long Ton</v>
          </cell>
          <cell r="I15">
            <v>1.01604691</v>
          </cell>
          <cell r="J15" t="str">
            <v>1 016.04691</v>
          </cell>
          <cell r="K15">
            <v>2240</v>
          </cell>
          <cell r="L15">
            <v>1.1200000000000001</v>
          </cell>
          <cell r="M15">
            <v>1</v>
          </cell>
          <cell r="N15">
            <v>1016046.91</v>
          </cell>
        </row>
        <row r="16">
          <cell r="A16" t="str">
            <v>Gram</v>
          </cell>
          <cell r="I16">
            <v>9.9999999999999995E-7</v>
          </cell>
          <cell r="J16">
            <v>1E-3</v>
          </cell>
          <cell r="N16">
            <v>1</v>
          </cell>
        </row>
        <row r="17">
          <cell r="A17" t="str">
            <v>Mile</v>
          </cell>
          <cell r="O17">
            <v>1</v>
          </cell>
          <cell r="P17">
            <v>1.6093440000000001</v>
          </cell>
        </row>
        <row r="18">
          <cell r="A18" t="str">
            <v>Kilometer</v>
          </cell>
          <cell r="O18">
            <v>0.62137119200000002</v>
          </cell>
          <cell r="P18">
            <v>1</v>
          </cell>
        </row>
        <row r="19">
          <cell r="A19" t="str">
            <v>Kilowatt Hour</v>
          </cell>
          <cell r="Q19">
            <v>1</v>
          </cell>
          <cell r="R19">
            <v>3.4121416299999999E-2</v>
          </cell>
          <cell r="S19">
            <v>3412.1416300000001</v>
          </cell>
          <cell r="T19">
            <v>3.4121416300000001E-3</v>
          </cell>
          <cell r="U19">
            <v>3.6</v>
          </cell>
          <cell r="V19">
            <v>3.5999999999999999E-3</v>
          </cell>
        </row>
        <row r="20">
          <cell r="A20" t="str">
            <v>Therm</v>
          </cell>
          <cell r="Q20">
            <v>29.307106999999998</v>
          </cell>
          <cell r="R20">
            <v>1</v>
          </cell>
          <cell r="S20">
            <v>100000</v>
          </cell>
          <cell r="T20">
            <v>0.1</v>
          </cell>
          <cell r="U20">
            <v>105.505585</v>
          </cell>
          <cell r="V20">
            <v>0.105505585</v>
          </cell>
        </row>
        <row r="21">
          <cell r="A21" t="str">
            <v>BTU</v>
          </cell>
          <cell r="Q21">
            <v>2.9307106999999999E-4</v>
          </cell>
          <cell r="R21">
            <v>1.0000000000000001E-5</v>
          </cell>
          <cell r="S21">
            <v>1</v>
          </cell>
          <cell r="T21">
            <v>9.9999999999999995E-7</v>
          </cell>
          <cell r="U21">
            <v>1.0550558499999999E-3</v>
          </cell>
          <cell r="V21">
            <v>1.05505585E-6</v>
          </cell>
        </row>
        <row r="22">
          <cell r="A22" t="str">
            <v>MMBTU</v>
          </cell>
          <cell r="Q22">
            <v>293.07106999999996</v>
          </cell>
          <cell r="R22">
            <v>10</v>
          </cell>
          <cell r="S22">
            <v>1000000</v>
          </cell>
          <cell r="T22">
            <v>1</v>
          </cell>
          <cell r="U22">
            <v>1055.05585</v>
          </cell>
          <cell r="V22">
            <v>1.05505585</v>
          </cell>
        </row>
        <row r="23">
          <cell r="A23" t="str">
            <v>Megajoule</v>
          </cell>
          <cell r="Q23">
            <v>0.27777777799999998</v>
          </cell>
          <cell r="R23">
            <v>9.4781711999999997E-3</v>
          </cell>
          <cell r="S23">
            <v>947.81712000000005</v>
          </cell>
          <cell r="T23">
            <v>9.4781712000000006E-4</v>
          </cell>
          <cell r="U23">
            <v>1</v>
          </cell>
          <cell r="V23">
            <v>1E-3</v>
          </cell>
        </row>
        <row r="24">
          <cell r="A24" t="str">
            <v>Gigajoule</v>
          </cell>
          <cell r="Q24">
            <v>277.77777800000001</v>
          </cell>
          <cell r="R24">
            <v>9.4781712000000002</v>
          </cell>
          <cell r="S24">
            <v>947817.12</v>
          </cell>
          <cell r="T24">
            <v>0.94781711999999996</v>
          </cell>
          <cell r="U24">
            <v>1000</v>
          </cell>
          <cell r="V24">
            <v>1</v>
          </cell>
        </row>
        <row r="25">
          <cell r="A25" t="str">
            <v>Tonne Mile</v>
          </cell>
          <cell r="W25">
            <v>1</v>
          </cell>
          <cell r="X25">
            <v>1.1023113099999999</v>
          </cell>
          <cell r="Y25">
            <v>1.7739980900000001</v>
          </cell>
          <cell r="Z25">
            <v>1.6093440000000001</v>
          </cell>
        </row>
        <row r="26">
          <cell r="A26" t="str">
            <v>Short Ton Mile</v>
          </cell>
          <cell r="W26">
            <v>0.90718474076075661</v>
          </cell>
          <cell r="X26">
            <v>1</v>
          </cell>
          <cell r="Y26">
            <v>1.6093440006146924</v>
          </cell>
          <cell r="Z26">
            <v>1.4599723194348793</v>
          </cell>
        </row>
        <row r="27">
          <cell r="A27" t="str">
            <v>Short Ton Kilometer</v>
          </cell>
          <cell r="W27">
            <v>0.5636984637307223</v>
          </cell>
          <cell r="X27">
            <v>0.62137119199999991</v>
          </cell>
          <cell r="Y27">
            <v>1</v>
          </cell>
          <cell r="Z27">
            <v>0.90718474000000004</v>
          </cell>
        </row>
        <row r="28">
          <cell r="A28" t="str">
            <v>Tonne Kilometer</v>
          </cell>
          <cell r="W28">
            <v>0.62137119200000002</v>
          </cell>
          <cell r="X28">
            <v>0.68494449264978152</v>
          </cell>
          <cell r="Y28">
            <v>1.1023113099999999</v>
          </cell>
          <cell r="Z28">
            <v>1</v>
          </cell>
        </row>
        <row r="29">
          <cell r="A29" t="str">
            <v>Passenger Mile</v>
          </cell>
          <cell r="AA29">
            <v>1</v>
          </cell>
          <cell r="AB29">
            <v>1.6093440000000001</v>
          </cell>
        </row>
        <row r="30">
          <cell r="A30" t="str">
            <v>Passenger Kilometer</v>
          </cell>
          <cell r="AA30">
            <v>0.62137119200000002</v>
          </cell>
          <cell r="AB30">
            <v>1</v>
          </cell>
        </row>
        <row r="36">
          <cell r="A36" t="str">
            <v>US</v>
          </cell>
        </row>
        <row r="37">
          <cell r="A37" t="str">
            <v>UK</v>
          </cell>
        </row>
        <row r="38">
          <cell r="A38" t="str">
            <v>Other</v>
          </cell>
        </row>
        <row r="43">
          <cell r="A43" t="str">
            <v>Road</v>
          </cell>
        </row>
        <row r="44">
          <cell r="A44" t="str">
            <v>Rail</v>
          </cell>
        </row>
        <row r="45">
          <cell r="A45" t="str">
            <v>Water</v>
          </cell>
        </row>
        <row r="46">
          <cell r="A46" t="str">
            <v>Aircraft</v>
          </cell>
        </row>
        <row r="63">
          <cell r="A63" t="str">
            <v>Scope 1</v>
          </cell>
        </row>
        <row r="64">
          <cell r="A64" t="str">
            <v>Scope 3</v>
          </cell>
        </row>
        <row r="73">
          <cell r="A73" t="str">
            <v>Tonne Mile</v>
          </cell>
        </row>
        <row r="74">
          <cell r="A74" t="str">
            <v>Tonne Kilometer</v>
          </cell>
        </row>
        <row r="75">
          <cell r="A75" t="str">
            <v>Short Ton Mile</v>
          </cell>
        </row>
        <row r="76">
          <cell r="A76" t="str">
            <v>Short Ton Kilometer</v>
          </cell>
        </row>
        <row r="77">
          <cell r="A77" t="str">
            <v>Passenger Mile</v>
          </cell>
        </row>
        <row r="78">
          <cell r="A78" t="str">
            <v>Passenger Kilometer</v>
          </cell>
        </row>
        <row r="79">
          <cell r="A79" t="str">
            <v>Mile</v>
          </cell>
        </row>
        <row r="80">
          <cell r="A80" t="str">
            <v>Kilometer</v>
          </cell>
        </row>
        <row r="85">
          <cell r="A85" t="str">
            <v>1995 IPCC Second Assessment Report (SAR)</v>
          </cell>
        </row>
        <row r="86">
          <cell r="A86" t="str">
            <v>2001 IPCC Third Assessment Report (TAR)</v>
          </cell>
        </row>
        <row r="87">
          <cell r="A87" t="str">
            <v>2007 IPCC Fourth Assessment Report</v>
          </cell>
        </row>
        <row r="109">
          <cell r="A109" t="str">
            <v>Region</v>
          </cell>
        </row>
        <row r="110">
          <cell r="A110" t="str">
            <v>Mode of Transport</v>
          </cell>
        </row>
        <row r="111">
          <cell r="A111" t="str">
            <v>Scope</v>
          </cell>
        </row>
        <row r="112">
          <cell r="A112" t="str">
            <v>Type of Activity Data</v>
          </cell>
        </row>
        <row r="113">
          <cell r="A113" t="str">
            <v>Vehicle Type (For air transport, see footnote)</v>
          </cell>
        </row>
        <row r="114">
          <cell r="A114" t="str">
            <v>Distance Travelled</v>
          </cell>
        </row>
        <row r="115">
          <cell r="A115" t="str">
            <v>Total Weight of Freight</v>
          </cell>
        </row>
        <row r="116">
          <cell r="A116" t="str">
            <v># of Passenger</v>
          </cell>
        </row>
        <row r="117">
          <cell r="A117" t="str">
            <v>Units of Measurement</v>
          </cell>
        </row>
        <row r="118">
          <cell r="A118" t="str">
            <v>Fuel Used</v>
          </cell>
        </row>
        <row r="119">
          <cell r="A119" t="str">
            <v>Fuel Amount</v>
          </cell>
        </row>
        <row r="120">
          <cell r="A120" t="str">
            <v>Unit of Fuel Amount</v>
          </cell>
        </row>
      </sheetData>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Activity Data"/>
      <sheetName val="Settings"/>
      <sheetName val="Summary"/>
      <sheetName val="Revisions"/>
      <sheetName val="Reference - Custom Messages"/>
      <sheetName val="Reference - Lookup and Unit"/>
      <sheetName val="Reference - EF Fuel Use"/>
      <sheetName val="Reference - EF Road"/>
      <sheetName val="Reference - EF Freight"/>
      <sheetName val="Reference - EF Public"/>
    </sheetNames>
    <sheetDataSet>
      <sheetData sheetId="0" refreshError="1"/>
      <sheetData sheetId="1">
        <row r="111">
          <cell r="T111">
            <v>0</v>
          </cell>
          <cell r="U111">
            <v>0</v>
          </cell>
        </row>
      </sheetData>
      <sheetData sheetId="2">
        <row r="11">
          <cell r="B11" t="str">
            <v>2007 IPCC Fourth Assessment Report</v>
          </cell>
        </row>
        <row r="16">
          <cell r="B16" t="str">
            <v>Fuel</v>
          </cell>
          <cell r="C16" t="str">
            <v>Emission Factors</v>
          </cell>
          <cell r="G16" t="str">
            <v>Unit of Emission Factors</v>
          </cell>
          <cell r="I16" t="str">
            <v>Notes</v>
          </cell>
        </row>
        <row r="17">
          <cell r="C17" t="str">
            <v xml:space="preserve">Fossil CO2 </v>
          </cell>
          <cell r="D17" t="str">
            <v>CH4</v>
          </cell>
          <cell r="E17" t="str">
            <v>N2O</v>
          </cell>
          <cell r="F17" t="str">
            <v>Biofuel CO2</v>
          </cell>
          <cell r="G17" t="str">
            <v>Numerator
(e.g., kg of GHG)</v>
          </cell>
          <cell r="H17" t="str">
            <v>Denominator
(e.g., tonne of fuel)</v>
          </cell>
        </row>
        <row r="28">
          <cell r="B28" t="str">
            <v>Vehicle</v>
          </cell>
          <cell r="C28" t="str">
            <v>Emission Factors</v>
          </cell>
          <cell r="G28" t="str">
            <v>Unit of Emission Factors</v>
          </cell>
          <cell r="I28" t="str">
            <v>Notes</v>
          </cell>
        </row>
        <row r="29">
          <cell r="C29" t="str">
            <v xml:space="preserve">Fossil CO2 </v>
          </cell>
          <cell r="D29" t="str">
            <v>CH4</v>
          </cell>
          <cell r="E29" t="str">
            <v>N2O</v>
          </cell>
          <cell r="F29" t="str">
            <v>Biofuel CO2</v>
          </cell>
          <cell r="G29" t="str">
            <v>Numerator
(e.g., kg of GHG)</v>
          </cell>
          <cell r="H29" t="str">
            <v>Denominator
(e.g., kilometer)</v>
          </cell>
        </row>
      </sheetData>
      <sheetData sheetId="3" refreshError="1"/>
      <sheetData sheetId="4" refreshError="1"/>
      <sheetData sheetId="5" refreshError="1"/>
      <sheetData sheetId="6">
        <row r="3">
          <cell r="B3" t="str">
            <v>US Gallon</v>
          </cell>
          <cell r="C3" t="str">
            <v>UK Gallon</v>
          </cell>
          <cell r="D3" t="str">
            <v>Litre</v>
          </cell>
          <cell r="E3" t="str">
            <v>Barrel</v>
          </cell>
          <cell r="F3" t="str">
            <v>Standard Cubic Foot</v>
          </cell>
          <cell r="G3" t="str">
            <v>Cubic Foot</v>
          </cell>
          <cell r="H3" t="str">
            <v>Cubic Meter</v>
          </cell>
          <cell r="I3" t="str">
            <v>Metric Ton</v>
          </cell>
          <cell r="J3" t="str">
            <v>Kilogram</v>
          </cell>
          <cell r="K3" t="str">
            <v>Pound</v>
          </cell>
          <cell r="L3" t="str">
            <v>Short Ton</v>
          </cell>
          <cell r="M3" t="str">
            <v>Long Ton</v>
          </cell>
          <cell r="N3" t="str">
            <v>Gram</v>
          </cell>
          <cell r="O3" t="str">
            <v>Mile</v>
          </cell>
          <cell r="P3" t="str">
            <v>Kilometer</v>
          </cell>
          <cell r="Q3" t="str">
            <v>Kilowatt Hour</v>
          </cell>
          <cell r="R3" t="str">
            <v>Therm</v>
          </cell>
          <cell r="S3" t="str">
            <v>BTU</v>
          </cell>
          <cell r="T3" t="str">
            <v>MMBTU</v>
          </cell>
          <cell r="U3" t="str">
            <v>Megajoule</v>
          </cell>
          <cell r="V3" t="str">
            <v>Gigajoule</v>
          </cell>
          <cell r="W3" t="str">
            <v>Tonne Mile</v>
          </cell>
          <cell r="X3" t="str">
            <v>Short Ton Mile</v>
          </cell>
          <cell r="Y3" t="str">
            <v>Short Ton Kilometer</v>
          </cell>
          <cell r="Z3" t="str">
            <v>Tonne Kilometer</v>
          </cell>
          <cell r="AA3" t="str">
            <v>Passenger Mile</v>
          </cell>
          <cell r="AB3" t="str">
            <v>Passenger Kilometer</v>
          </cell>
        </row>
        <row r="4">
          <cell r="A4" t="str">
            <v>US Gallon</v>
          </cell>
          <cell r="B4">
            <v>1</v>
          </cell>
          <cell r="C4">
            <v>0.83267384</v>
          </cell>
          <cell r="D4">
            <v>3.78541178</v>
          </cell>
          <cell r="E4">
            <v>2.3809523799999999E-2</v>
          </cell>
          <cell r="F4">
            <v>0.13368055600000001</v>
          </cell>
          <cell r="G4">
            <v>0.13368055600000001</v>
          </cell>
          <cell r="H4">
            <v>3.7854117800000002E-3</v>
          </cell>
        </row>
        <row r="5">
          <cell r="A5" t="str">
            <v>UK Gallon</v>
          </cell>
          <cell r="B5">
            <v>1.2009504200000001</v>
          </cell>
          <cell r="C5">
            <v>1</v>
          </cell>
          <cell r="D5">
            <v>4.5460918799999996</v>
          </cell>
          <cell r="E5">
            <v>2.8594057700000002E-2</v>
          </cell>
          <cell r="F5">
            <v>0.16054372</v>
          </cell>
          <cell r="G5">
            <v>0.16054372</v>
          </cell>
          <cell r="H5">
            <v>4.5460918800000003E-3</v>
          </cell>
        </row>
        <row r="6">
          <cell r="A6" t="str">
            <v>Litre</v>
          </cell>
          <cell r="B6">
            <v>0.26417205199999999</v>
          </cell>
          <cell r="C6">
            <v>0.219969157</v>
          </cell>
          <cell r="D6">
            <v>1</v>
          </cell>
          <cell r="E6">
            <v>6.2898107700000002E-3</v>
          </cell>
          <cell r="F6">
            <v>3.5314666699999997E-2</v>
          </cell>
          <cell r="G6">
            <v>3.5314666699999997E-2</v>
          </cell>
          <cell r="H6">
            <v>1E-3</v>
          </cell>
        </row>
        <row r="7">
          <cell r="A7" t="str">
            <v>Barrel</v>
          </cell>
          <cell r="B7">
            <v>42</v>
          </cell>
          <cell r="C7">
            <v>34.972301299999998</v>
          </cell>
          <cell r="D7">
            <v>158.98729499999999</v>
          </cell>
          <cell r="E7">
            <v>1</v>
          </cell>
          <cell r="F7">
            <v>5.6145833300000003</v>
          </cell>
          <cell r="G7">
            <v>5.6145833300000003</v>
          </cell>
          <cell r="H7">
            <v>0.158987295</v>
          </cell>
        </row>
        <row r="8">
          <cell r="A8" t="str">
            <v>Standard Cubic Foot</v>
          </cell>
          <cell r="B8">
            <v>7.4805194799999999</v>
          </cell>
          <cell r="C8">
            <v>6.2288328799999997</v>
          </cell>
          <cell r="D8">
            <v>28.316846600000002</v>
          </cell>
          <cell r="E8">
            <v>0.178107607</v>
          </cell>
          <cell r="F8">
            <v>1</v>
          </cell>
          <cell r="G8">
            <v>1</v>
          </cell>
          <cell r="H8">
            <v>2.8316846600000001E-2</v>
          </cell>
        </row>
        <row r="9">
          <cell r="A9" t="str">
            <v>Cubic Foot</v>
          </cell>
          <cell r="B9">
            <v>7.4805194799999999</v>
          </cell>
          <cell r="C9">
            <v>6.2288328799999997</v>
          </cell>
          <cell r="D9">
            <v>28.316846600000002</v>
          </cell>
          <cell r="E9">
            <v>0.178107607</v>
          </cell>
          <cell r="F9">
            <v>1</v>
          </cell>
          <cell r="G9">
            <v>1</v>
          </cell>
          <cell r="H9">
            <v>2.8316846600000001E-2</v>
          </cell>
        </row>
        <row r="10">
          <cell r="A10" t="str">
            <v>Cubic Meter</v>
          </cell>
          <cell r="B10">
            <v>264.17205200000001</v>
          </cell>
          <cell r="C10">
            <v>219.969157</v>
          </cell>
          <cell r="D10">
            <v>1000</v>
          </cell>
          <cell r="E10">
            <v>6.2898107699999999</v>
          </cell>
          <cell r="F10">
            <v>35.314666699999997</v>
          </cell>
          <cell r="G10">
            <v>35.314666699999997</v>
          </cell>
          <cell r="H10">
            <v>1</v>
          </cell>
        </row>
        <row r="11">
          <cell r="A11" t="str">
            <v>Metric Ton</v>
          </cell>
          <cell r="I11">
            <v>1</v>
          </cell>
          <cell r="J11">
            <v>1000</v>
          </cell>
          <cell r="K11">
            <v>2204.6226200000001</v>
          </cell>
          <cell r="L11">
            <v>1.1023113099999999</v>
          </cell>
          <cell r="M11">
            <v>0.98420652799999997</v>
          </cell>
          <cell r="N11">
            <v>1000000</v>
          </cell>
        </row>
        <row r="12">
          <cell r="A12" t="str">
            <v>Kilogram</v>
          </cell>
          <cell r="I12">
            <v>1E-3</v>
          </cell>
          <cell r="J12">
            <v>1</v>
          </cell>
          <cell r="K12">
            <v>2.2046226199999999</v>
          </cell>
          <cell r="L12">
            <v>1.10231131E-3</v>
          </cell>
          <cell r="M12">
            <v>9.842065279999999E-4</v>
          </cell>
          <cell r="N12">
            <v>1000</v>
          </cell>
        </row>
        <row r="13">
          <cell r="A13" t="str">
            <v>Pound</v>
          </cell>
          <cell r="I13">
            <v>4.5359236999999999E-4</v>
          </cell>
          <cell r="J13">
            <v>0.45359237000000002</v>
          </cell>
          <cell r="K13">
            <v>1</v>
          </cell>
          <cell r="L13">
            <v>5.0000000000000001E-4</v>
          </cell>
          <cell r="M13">
            <v>4.4642857100000001E-4</v>
          </cell>
          <cell r="N13">
            <v>453.59237000000002</v>
          </cell>
        </row>
        <row r="14">
          <cell r="A14" t="str">
            <v>Short Ton</v>
          </cell>
          <cell r="I14">
            <v>0.90718474000000004</v>
          </cell>
          <cell r="J14">
            <v>907.18474000000003</v>
          </cell>
          <cell r="K14">
            <v>2000</v>
          </cell>
          <cell r="L14">
            <v>1</v>
          </cell>
          <cell r="M14">
            <v>0.89285714299999996</v>
          </cell>
          <cell r="N14">
            <v>907184.74</v>
          </cell>
        </row>
        <row r="15">
          <cell r="A15" t="str">
            <v>Long Ton</v>
          </cell>
          <cell r="I15">
            <v>1.01604691</v>
          </cell>
          <cell r="J15" t="str">
            <v>1 016.04691</v>
          </cell>
          <cell r="K15">
            <v>2240</v>
          </cell>
          <cell r="L15">
            <v>1.1200000000000001</v>
          </cell>
          <cell r="M15">
            <v>1</v>
          </cell>
          <cell r="N15">
            <v>1016046.91</v>
          </cell>
        </row>
        <row r="16">
          <cell r="A16" t="str">
            <v>Gram</v>
          </cell>
          <cell r="I16">
            <v>9.9999999999999995E-7</v>
          </cell>
          <cell r="J16">
            <v>1E-3</v>
          </cell>
          <cell r="N16">
            <v>1</v>
          </cell>
        </row>
        <row r="17">
          <cell r="A17" t="str">
            <v>Mile</v>
          </cell>
          <cell r="O17">
            <v>1</v>
          </cell>
          <cell r="P17">
            <v>1.6093440000000001</v>
          </cell>
        </row>
        <row r="18">
          <cell r="A18" t="str">
            <v>Kilometer</v>
          </cell>
          <cell r="O18">
            <v>0.62137119200000002</v>
          </cell>
          <cell r="P18">
            <v>1</v>
          </cell>
        </row>
        <row r="19">
          <cell r="A19" t="str">
            <v>Kilowatt Hour</v>
          </cell>
          <cell r="Q19">
            <v>1</v>
          </cell>
          <cell r="R19">
            <v>3.4121416299999999E-2</v>
          </cell>
          <cell r="S19">
            <v>3412.1416300000001</v>
          </cell>
          <cell r="T19">
            <v>3.4121416300000001E-3</v>
          </cell>
          <cell r="U19">
            <v>3.6</v>
          </cell>
          <cell r="V19">
            <v>3.5999999999999999E-3</v>
          </cell>
        </row>
        <row r="20">
          <cell r="A20" t="str">
            <v>Therm</v>
          </cell>
          <cell r="Q20">
            <v>29.307106999999998</v>
          </cell>
          <cell r="R20">
            <v>1</v>
          </cell>
          <cell r="S20">
            <v>100000</v>
          </cell>
          <cell r="T20">
            <v>0.1</v>
          </cell>
          <cell r="U20">
            <v>105.505585</v>
          </cell>
          <cell r="V20">
            <v>0.105505585</v>
          </cell>
        </row>
        <row r="21">
          <cell r="A21" t="str">
            <v>BTU</v>
          </cell>
          <cell r="Q21">
            <v>2.9307106999999999E-4</v>
          </cell>
          <cell r="R21">
            <v>1.0000000000000001E-5</v>
          </cell>
          <cell r="S21">
            <v>1</v>
          </cell>
          <cell r="T21">
            <v>9.9999999999999995E-7</v>
          </cell>
          <cell r="U21">
            <v>1.0550558499999999E-3</v>
          </cell>
          <cell r="V21">
            <v>1.05505585E-6</v>
          </cell>
        </row>
        <row r="22">
          <cell r="A22" t="str">
            <v>MMBTU</v>
          </cell>
          <cell r="Q22">
            <v>293.07106999999996</v>
          </cell>
          <cell r="R22">
            <v>10</v>
          </cell>
          <cell r="S22">
            <v>1000000</v>
          </cell>
          <cell r="T22">
            <v>1</v>
          </cell>
          <cell r="U22">
            <v>1055.05585</v>
          </cell>
          <cell r="V22">
            <v>1.05505585</v>
          </cell>
        </row>
        <row r="23">
          <cell r="A23" t="str">
            <v>Megajoule</v>
          </cell>
          <cell r="Q23">
            <v>0.27777777799999998</v>
          </cell>
          <cell r="R23">
            <v>9.4781711999999997E-3</v>
          </cell>
          <cell r="S23">
            <v>947.81712000000005</v>
          </cell>
          <cell r="T23">
            <v>9.4781712000000006E-4</v>
          </cell>
          <cell r="U23">
            <v>1</v>
          </cell>
          <cell r="V23">
            <v>1E-3</v>
          </cell>
        </row>
        <row r="24">
          <cell r="A24" t="str">
            <v>Gigajoule</v>
          </cell>
          <cell r="Q24">
            <v>277.77777800000001</v>
          </cell>
          <cell r="R24">
            <v>9.4781712000000002</v>
          </cell>
          <cell r="S24">
            <v>947817.12</v>
          </cell>
          <cell r="T24">
            <v>0.94781711999999996</v>
          </cell>
          <cell r="U24">
            <v>1000</v>
          </cell>
          <cell r="V24">
            <v>1</v>
          </cell>
        </row>
        <row r="25">
          <cell r="A25" t="str">
            <v>Tonne Mile</v>
          </cell>
          <cell r="W25">
            <v>1</v>
          </cell>
          <cell r="X25">
            <v>1.1023113099999999</v>
          </cell>
          <cell r="Y25">
            <v>1.7739980900000001</v>
          </cell>
          <cell r="Z25">
            <v>1.6093440000000001</v>
          </cell>
        </row>
        <row r="26">
          <cell r="A26" t="str">
            <v>Short Ton Mile</v>
          </cell>
          <cell r="W26">
            <v>0.90718474076075661</v>
          </cell>
          <cell r="X26">
            <v>1</v>
          </cell>
          <cell r="Y26">
            <v>1.6093440006146924</v>
          </cell>
          <cell r="Z26">
            <v>1.4599723194348793</v>
          </cell>
        </row>
        <row r="27">
          <cell r="A27" t="str">
            <v>Short Ton Kilometer</v>
          </cell>
          <cell r="W27">
            <v>0.5636984637307223</v>
          </cell>
          <cell r="X27">
            <v>0.62137119199999991</v>
          </cell>
          <cell r="Y27">
            <v>1</v>
          </cell>
          <cell r="Z27">
            <v>0.90718474000000004</v>
          </cell>
        </row>
        <row r="28">
          <cell r="A28" t="str">
            <v>Tonne Kilometer</v>
          </cell>
          <cell r="W28">
            <v>0.62137119200000002</v>
          </cell>
          <cell r="X28">
            <v>0.68494449264978152</v>
          </cell>
          <cell r="Y28">
            <v>1.1023113099999999</v>
          </cell>
          <cell r="Z28">
            <v>1</v>
          </cell>
        </row>
        <row r="29">
          <cell r="A29" t="str">
            <v>Passenger Mile</v>
          </cell>
          <cell r="AA29">
            <v>1</v>
          </cell>
          <cell r="AB29">
            <v>1.6093440000000001</v>
          </cell>
        </row>
        <row r="30">
          <cell r="A30" t="str">
            <v>Passenger Kilometer</v>
          </cell>
          <cell r="AA30">
            <v>0.62137119200000002</v>
          </cell>
          <cell r="AB30">
            <v>1</v>
          </cell>
        </row>
        <row r="36">
          <cell r="A36" t="str">
            <v>US</v>
          </cell>
        </row>
        <row r="37">
          <cell r="A37" t="str">
            <v>UK</v>
          </cell>
        </row>
        <row r="38">
          <cell r="A38" t="str">
            <v>Other</v>
          </cell>
        </row>
        <row r="43">
          <cell r="A43" t="str">
            <v>Road</v>
          </cell>
        </row>
        <row r="44">
          <cell r="A44" t="str">
            <v>Rail</v>
          </cell>
        </row>
        <row r="45">
          <cell r="A45" t="str">
            <v>Water</v>
          </cell>
        </row>
        <row r="46">
          <cell r="A46" t="str">
            <v>Aircraft</v>
          </cell>
        </row>
        <row r="63">
          <cell r="A63" t="str">
            <v>Scope 1</v>
          </cell>
        </row>
        <row r="64">
          <cell r="A64" t="str">
            <v>Scope 3</v>
          </cell>
        </row>
        <row r="73">
          <cell r="A73" t="str">
            <v>Tonne Mile</v>
          </cell>
        </row>
        <row r="74">
          <cell r="A74" t="str">
            <v>Tonne Kilometer</v>
          </cell>
        </row>
        <row r="75">
          <cell r="A75" t="str">
            <v>Short Ton Mile</v>
          </cell>
        </row>
        <row r="76">
          <cell r="A76" t="str">
            <v>Short Ton Kilometer</v>
          </cell>
        </row>
        <row r="77">
          <cell r="A77" t="str">
            <v>Passenger Mile</v>
          </cell>
        </row>
        <row r="78">
          <cell r="A78" t="str">
            <v>Passenger Kilometer</v>
          </cell>
        </row>
        <row r="79">
          <cell r="A79" t="str">
            <v>Mile</v>
          </cell>
        </row>
        <row r="80">
          <cell r="A80" t="str">
            <v>Kilometer</v>
          </cell>
        </row>
        <row r="85">
          <cell r="A85" t="str">
            <v>1995 IPCC Second Assessment Report (SAR)</v>
          </cell>
        </row>
        <row r="86">
          <cell r="A86" t="str">
            <v>2001 IPCC Third Assessment Report (TAR)</v>
          </cell>
        </row>
        <row r="87">
          <cell r="A87" t="str">
            <v>2007 IPCC Fourth Assessment Report</v>
          </cell>
        </row>
        <row r="109">
          <cell r="A109" t="str">
            <v>Region</v>
          </cell>
        </row>
        <row r="110">
          <cell r="A110" t="str">
            <v>Mode of Transport</v>
          </cell>
        </row>
        <row r="111">
          <cell r="A111" t="str">
            <v>Scope</v>
          </cell>
        </row>
        <row r="112">
          <cell r="A112" t="str">
            <v>Type of Activity Data</v>
          </cell>
        </row>
        <row r="113">
          <cell r="A113" t="str">
            <v>Vehicle Type</v>
          </cell>
        </row>
        <row r="114">
          <cell r="A114" t="str">
            <v>Distance Travelled</v>
          </cell>
        </row>
        <row r="115">
          <cell r="A115" t="str">
            <v>Total Weight of Freight</v>
          </cell>
        </row>
        <row r="116">
          <cell r="A116" t="str">
            <v># of Passenger</v>
          </cell>
        </row>
        <row r="117">
          <cell r="A117" t="str">
            <v>Units of Measurement</v>
          </cell>
        </row>
        <row r="118">
          <cell r="A118" t="str">
            <v>Fuel Used</v>
          </cell>
        </row>
        <row r="119">
          <cell r="A119" t="str">
            <v>Fuel Amount</v>
          </cell>
        </row>
        <row r="120">
          <cell r="A120" t="str">
            <v>Unit of Fuel Amount</v>
          </cell>
        </row>
      </sheetData>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Settings"/>
      <sheetName val="Spreadsheet"/>
      <sheetName val="Misc lists"/>
      <sheetName val="US factors"/>
      <sheetName val="co2kwh"/>
      <sheetName val="EIA EF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8"/>
  <sheetViews>
    <sheetView workbookViewId="0">
      <selection activeCell="B2" sqref="B2"/>
    </sheetView>
  </sheetViews>
  <sheetFormatPr defaultRowHeight="12.5"/>
  <cols>
    <col min="1" max="1" width="4.54296875" customWidth="1"/>
    <col min="2" max="2" width="33" customWidth="1"/>
    <col min="4" max="4" width="59.453125" customWidth="1"/>
    <col min="5" max="5" width="8.26953125" customWidth="1"/>
    <col min="6" max="6" width="11" customWidth="1"/>
    <col min="257" max="257" width="4.54296875" customWidth="1"/>
    <col min="258" max="258" width="33" customWidth="1"/>
    <col min="260" max="260" width="59.453125" customWidth="1"/>
    <col min="261" max="261" width="8.26953125" customWidth="1"/>
    <col min="262" max="262" width="11" customWidth="1"/>
    <col min="513" max="513" width="4.54296875" customWidth="1"/>
    <col min="514" max="514" width="33" customWidth="1"/>
    <col min="516" max="516" width="59.453125" customWidth="1"/>
    <col min="517" max="517" width="8.26953125" customWidth="1"/>
    <col min="518" max="518" width="11" customWidth="1"/>
    <col min="769" max="769" width="4.54296875" customWidth="1"/>
    <col min="770" max="770" width="33" customWidth="1"/>
    <col min="772" max="772" width="59.453125" customWidth="1"/>
    <col min="773" max="773" width="8.26953125" customWidth="1"/>
    <col min="774" max="774" width="11" customWidth="1"/>
    <col min="1025" max="1025" width="4.54296875" customWidth="1"/>
    <col min="1026" max="1026" width="33" customWidth="1"/>
    <col min="1028" max="1028" width="59.453125" customWidth="1"/>
    <col min="1029" max="1029" width="8.26953125" customWidth="1"/>
    <col min="1030" max="1030" width="11" customWidth="1"/>
    <col min="1281" max="1281" width="4.54296875" customWidth="1"/>
    <col min="1282" max="1282" width="33" customWidth="1"/>
    <col min="1284" max="1284" width="59.453125" customWidth="1"/>
    <col min="1285" max="1285" width="8.26953125" customWidth="1"/>
    <col min="1286" max="1286" width="11" customWidth="1"/>
    <col min="1537" max="1537" width="4.54296875" customWidth="1"/>
    <col min="1538" max="1538" width="33" customWidth="1"/>
    <col min="1540" max="1540" width="59.453125" customWidth="1"/>
    <col min="1541" max="1541" width="8.26953125" customWidth="1"/>
    <col min="1542" max="1542" width="11" customWidth="1"/>
    <col min="1793" max="1793" width="4.54296875" customWidth="1"/>
    <col min="1794" max="1794" width="33" customWidth="1"/>
    <col min="1796" max="1796" width="59.453125" customWidth="1"/>
    <col min="1797" max="1797" width="8.26953125" customWidth="1"/>
    <col min="1798" max="1798" width="11" customWidth="1"/>
    <col min="2049" max="2049" width="4.54296875" customWidth="1"/>
    <col min="2050" max="2050" width="33" customWidth="1"/>
    <col min="2052" max="2052" width="59.453125" customWidth="1"/>
    <col min="2053" max="2053" width="8.26953125" customWidth="1"/>
    <col min="2054" max="2054" width="11" customWidth="1"/>
    <col min="2305" max="2305" width="4.54296875" customWidth="1"/>
    <col min="2306" max="2306" width="33" customWidth="1"/>
    <col min="2308" max="2308" width="59.453125" customWidth="1"/>
    <col min="2309" max="2309" width="8.26953125" customWidth="1"/>
    <col min="2310" max="2310" width="11" customWidth="1"/>
    <col min="2561" max="2561" width="4.54296875" customWidth="1"/>
    <col min="2562" max="2562" width="33" customWidth="1"/>
    <col min="2564" max="2564" width="59.453125" customWidth="1"/>
    <col min="2565" max="2565" width="8.26953125" customWidth="1"/>
    <col min="2566" max="2566" width="11" customWidth="1"/>
    <col min="2817" max="2817" width="4.54296875" customWidth="1"/>
    <col min="2818" max="2818" width="33" customWidth="1"/>
    <col min="2820" max="2820" width="59.453125" customWidth="1"/>
    <col min="2821" max="2821" width="8.26953125" customWidth="1"/>
    <col min="2822" max="2822" width="11" customWidth="1"/>
    <col min="3073" max="3073" width="4.54296875" customWidth="1"/>
    <col min="3074" max="3074" width="33" customWidth="1"/>
    <col min="3076" max="3076" width="59.453125" customWidth="1"/>
    <col min="3077" max="3077" width="8.26953125" customWidth="1"/>
    <col min="3078" max="3078" width="11" customWidth="1"/>
    <col min="3329" max="3329" width="4.54296875" customWidth="1"/>
    <col min="3330" max="3330" width="33" customWidth="1"/>
    <col min="3332" max="3332" width="59.453125" customWidth="1"/>
    <col min="3333" max="3333" width="8.26953125" customWidth="1"/>
    <col min="3334" max="3334" width="11" customWidth="1"/>
    <col min="3585" max="3585" width="4.54296875" customWidth="1"/>
    <col min="3586" max="3586" width="33" customWidth="1"/>
    <col min="3588" max="3588" width="59.453125" customWidth="1"/>
    <col min="3589" max="3589" width="8.26953125" customWidth="1"/>
    <col min="3590" max="3590" width="11" customWidth="1"/>
    <col min="3841" max="3841" width="4.54296875" customWidth="1"/>
    <col min="3842" max="3842" width="33" customWidth="1"/>
    <col min="3844" max="3844" width="59.453125" customWidth="1"/>
    <col min="3845" max="3845" width="8.26953125" customWidth="1"/>
    <col min="3846" max="3846" width="11" customWidth="1"/>
    <col min="4097" max="4097" width="4.54296875" customWidth="1"/>
    <col min="4098" max="4098" width="33" customWidth="1"/>
    <col min="4100" max="4100" width="59.453125" customWidth="1"/>
    <col min="4101" max="4101" width="8.26953125" customWidth="1"/>
    <col min="4102" max="4102" width="11" customWidth="1"/>
    <col min="4353" max="4353" width="4.54296875" customWidth="1"/>
    <col min="4354" max="4354" width="33" customWidth="1"/>
    <col min="4356" max="4356" width="59.453125" customWidth="1"/>
    <col min="4357" max="4357" width="8.26953125" customWidth="1"/>
    <col min="4358" max="4358" width="11" customWidth="1"/>
    <col min="4609" max="4609" width="4.54296875" customWidth="1"/>
    <col min="4610" max="4610" width="33" customWidth="1"/>
    <col min="4612" max="4612" width="59.453125" customWidth="1"/>
    <col min="4613" max="4613" width="8.26953125" customWidth="1"/>
    <col min="4614" max="4614" width="11" customWidth="1"/>
    <col min="4865" max="4865" width="4.54296875" customWidth="1"/>
    <col min="4866" max="4866" width="33" customWidth="1"/>
    <col min="4868" max="4868" width="59.453125" customWidth="1"/>
    <col min="4869" max="4869" width="8.26953125" customWidth="1"/>
    <col min="4870" max="4870" width="11" customWidth="1"/>
    <col min="5121" max="5121" width="4.54296875" customWidth="1"/>
    <col min="5122" max="5122" width="33" customWidth="1"/>
    <col min="5124" max="5124" width="59.453125" customWidth="1"/>
    <col min="5125" max="5125" width="8.26953125" customWidth="1"/>
    <col min="5126" max="5126" width="11" customWidth="1"/>
    <col min="5377" max="5377" width="4.54296875" customWidth="1"/>
    <col min="5378" max="5378" width="33" customWidth="1"/>
    <col min="5380" max="5380" width="59.453125" customWidth="1"/>
    <col min="5381" max="5381" width="8.26953125" customWidth="1"/>
    <col min="5382" max="5382" width="11" customWidth="1"/>
    <col min="5633" max="5633" width="4.54296875" customWidth="1"/>
    <col min="5634" max="5634" width="33" customWidth="1"/>
    <col min="5636" max="5636" width="59.453125" customWidth="1"/>
    <col min="5637" max="5637" width="8.26953125" customWidth="1"/>
    <col min="5638" max="5638" width="11" customWidth="1"/>
    <col min="5889" max="5889" width="4.54296875" customWidth="1"/>
    <col min="5890" max="5890" width="33" customWidth="1"/>
    <col min="5892" max="5892" width="59.453125" customWidth="1"/>
    <col min="5893" max="5893" width="8.26953125" customWidth="1"/>
    <col min="5894" max="5894" width="11" customWidth="1"/>
    <col min="6145" max="6145" width="4.54296875" customWidth="1"/>
    <col min="6146" max="6146" width="33" customWidth="1"/>
    <col min="6148" max="6148" width="59.453125" customWidth="1"/>
    <col min="6149" max="6149" width="8.26953125" customWidth="1"/>
    <col min="6150" max="6150" width="11" customWidth="1"/>
    <col min="6401" max="6401" width="4.54296875" customWidth="1"/>
    <col min="6402" max="6402" width="33" customWidth="1"/>
    <col min="6404" max="6404" width="59.453125" customWidth="1"/>
    <col min="6405" max="6405" width="8.26953125" customWidth="1"/>
    <col min="6406" max="6406" width="11" customWidth="1"/>
    <col min="6657" max="6657" width="4.54296875" customWidth="1"/>
    <col min="6658" max="6658" width="33" customWidth="1"/>
    <col min="6660" max="6660" width="59.453125" customWidth="1"/>
    <col min="6661" max="6661" width="8.26953125" customWidth="1"/>
    <col min="6662" max="6662" width="11" customWidth="1"/>
    <col min="6913" max="6913" width="4.54296875" customWidth="1"/>
    <col min="6914" max="6914" width="33" customWidth="1"/>
    <col min="6916" max="6916" width="59.453125" customWidth="1"/>
    <col min="6917" max="6917" width="8.26953125" customWidth="1"/>
    <col min="6918" max="6918" width="11" customWidth="1"/>
    <col min="7169" max="7169" width="4.54296875" customWidth="1"/>
    <col min="7170" max="7170" width="33" customWidth="1"/>
    <col min="7172" max="7172" width="59.453125" customWidth="1"/>
    <col min="7173" max="7173" width="8.26953125" customWidth="1"/>
    <col min="7174" max="7174" width="11" customWidth="1"/>
    <col min="7425" max="7425" width="4.54296875" customWidth="1"/>
    <col min="7426" max="7426" width="33" customWidth="1"/>
    <col min="7428" max="7428" width="59.453125" customWidth="1"/>
    <col min="7429" max="7429" width="8.26953125" customWidth="1"/>
    <col min="7430" max="7430" width="11" customWidth="1"/>
    <col min="7681" max="7681" width="4.54296875" customWidth="1"/>
    <col min="7682" max="7682" width="33" customWidth="1"/>
    <col min="7684" max="7684" width="59.453125" customWidth="1"/>
    <col min="7685" max="7685" width="8.26953125" customWidth="1"/>
    <col min="7686" max="7686" width="11" customWidth="1"/>
    <col min="7937" max="7937" width="4.54296875" customWidth="1"/>
    <col min="7938" max="7938" width="33" customWidth="1"/>
    <col min="7940" max="7940" width="59.453125" customWidth="1"/>
    <col min="7941" max="7941" width="8.26953125" customWidth="1"/>
    <col min="7942" max="7942" width="11" customWidth="1"/>
    <col min="8193" max="8193" width="4.54296875" customWidth="1"/>
    <col min="8194" max="8194" width="33" customWidth="1"/>
    <col min="8196" max="8196" width="59.453125" customWidth="1"/>
    <col min="8197" max="8197" width="8.26953125" customWidth="1"/>
    <col min="8198" max="8198" width="11" customWidth="1"/>
    <col min="8449" max="8449" width="4.54296875" customWidth="1"/>
    <col min="8450" max="8450" width="33" customWidth="1"/>
    <col min="8452" max="8452" width="59.453125" customWidth="1"/>
    <col min="8453" max="8453" width="8.26953125" customWidth="1"/>
    <col min="8454" max="8454" width="11" customWidth="1"/>
    <col min="8705" max="8705" width="4.54296875" customWidth="1"/>
    <col min="8706" max="8706" width="33" customWidth="1"/>
    <col min="8708" max="8708" width="59.453125" customWidth="1"/>
    <col min="8709" max="8709" width="8.26953125" customWidth="1"/>
    <col min="8710" max="8710" width="11" customWidth="1"/>
    <col min="8961" max="8961" width="4.54296875" customWidth="1"/>
    <col min="8962" max="8962" width="33" customWidth="1"/>
    <col min="8964" max="8964" width="59.453125" customWidth="1"/>
    <col min="8965" max="8965" width="8.26953125" customWidth="1"/>
    <col min="8966" max="8966" width="11" customWidth="1"/>
    <col min="9217" max="9217" width="4.54296875" customWidth="1"/>
    <col min="9218" max="9218" width="33" customWidth="1"/>
    <col min="9220" max="9220" width="59.453125" customWidth="1"/>
    <col min="9221" max="9221" width="8.26953125" customWidth="1"/>
    <col min="9222" max="9222" width="11" customWidth="1"/>
    <col min="9473" max="9473" width="4.54296875" customWidth="1"/>
    <col min="9474" max="9474" width="33" customWidth="1"/>
    <col min="9476" max="9476" width="59.453125" customWidth="1"/>
    <col min="9477" max="9477" width="8.26953125" customWidth="1"/>
    <col min="9478" max="9478" width="11" customWidth="1"/>
    <col min="9729" max="9729" width="4.54296875" customWidth="1"/>
    <col min="9730" max="9730" width="33" customWidth="1"/>
    <col min="9732" max="9732" width="59.453125" customWidth="1"/>
    <col min="9733" max="9733" width="8.26953125" customWidth="1"/>
    <col min="9734" max="9734" width="11" customWidth="1"/>
    <col min="9985" max="9985" width="4.54296875" customWidth="1"/>
    <col min="9986" max="9986" width="33" customWidth="1"/>
    <col min="9988" max="9988" width="59.453125" customWidth="1"/>
    <col min="9989" max="9989" width="8.26953125" customWidth="1"/>
    <col min="9990" max="9990" width="11" customWidth="1"/>
    <col min="10241" max="10241" width="4.54296875" customWidth="1"/>
    <col min="10242" max="10242" width="33" customWidth="1"/>
    <col min="10244" max="10244" width="59.453125" customWidth="1"/>
    <col min="10245" max="10245" width="8.26953125" customWidth="1"/>
    <col min="10246" max="10246" width="11" customWidth="1"/>
    <col min="10497" max="10497" width="4.54296875" customWidth="1"/>
    <col min="10498" max="10498" width="33" customWidth="1"/>
    <col min="10500" max="10500" width="59.453125" customWidth="1"/>
    <col min="10501" max="10501" width="8.26953125" customWidth="1"/>
    <col min="10502" max="10502" width="11" customWidth="1"/>
    <col min="10753" max="10753" width="4.54296875" customWidth="1"/>
    <col min="10754" max="10754" width="33" customWidth="1"/>
    <col min="10756" max="10756" width="59.453125" customWidth="1"/>
    <col min="10757" max="10757" width="8.26953125" customWidth="1"/>
    <col min="10758" max="10758" width="11" customWidth="1"/>
    <col min="11009" max="11009" width="4.54296875" customWidth="1"/>
    <col min="11010" max="11010" width="33" customWidth="1"/>
    <col min="11012" max="11012" width="59.453125" customWidth="1"/>
    <col min="11013" max="11013" width="8.26953125" customWidth="1"/>
    <col min="11014" max="11014" width="11" customWidth="1"/>
    <col min="11265" max="11265" width="4.54296875" customWidth="1"/>
    <col min="11266" max="11266" width="33" customWidth="1"/>
    <col min="11268" max="11268" width="59.453125" customWidth="1"/>
    <col min="11269" max="11269" width="8.26953125" customWidth="1"/>
    <col min="11270" max="11270" width="11" customWidth="1"/>
    <col min="11521" max="11521" width="4.54296875" customWidth="1"/>
    <col min="11522" max="11522" width="33" customWidth="1"/>
    <col min="11524" max="11524" width="59.453125" customWidth="1"/>
    <col min="11525" max="11525" width="8.26953125" customWidth="1"/>
    <col min="11526" max="11526" width="11" customWidth="1"/>
    <col min="11777" max="11777" width="4.54296875" customWidth="1"/>
    <col min="11778" max="11778" width="33" customWidth="1"/>
    <col min="11780" max="11780" width="59.453125" customWidth="1"/>
    <col min="11781" max="11781" width="8.26953125" customWidth="1"/>
    <col min="11782" max="11782" width="11" customWidth="1"/>
    <col min="12033" max="12033" width="4.54296875" customWidth="1"/>
    <col min="12034" max="12034" width="33" customWidth="1"/>
    <col min="12036" max="12036" width="59.453125" customWidth="1"/>
    <col min="12037" max="12037" width="8.26953125" customWidth="1"/>
    <col min="12038" max="12038" width="11" customWidth="1"/>
    <col min="12289" max="12289" width="4.54296875" customWidth="1"/>
    <col min="12290" max="12290" width="33" customWidth="1"/>
    <col min="12292" max="12292" width="59.453125" customWidth="1"/>
    <col min="12293" max="12293" width="8.26953125" customWidth="1"/>
    <col min="12294" max="12294" width="11" customWidth="1"/>
    <col min="12545" max="12545" width="4.54296875" customWidth="1"/>
    <col min="12546" max="12546" width="33" customWidth="1"/>
    <col min="12548" max="12548" width="59.453125" customWidth="1"/>
    <col min="12549" max="12549" width="8.26953125" customWidth="1"/>
    <col min="12550" max="12550" width="11" customWidth="1"/>
    <col min="12801" max="12801" width="4.54296875" customWidth="1"/>
    <col min="12802" max="12802" width="33" customWidth="1"/>
    <col min="12804" max="12804" width="59.453125" customWidth="1"/>
    <col min="12805" max="12805" width="8.26953125" customWidth="1"/>
    <col min="12806" max="12806" width="11" customWidth="1"/>
    <col min="13057" max="13057" width="4.54296875" customWidth="1"/>
    <col min="13058" max="13058" width="33" customWidth="1"/>
    <col min="13060" max="13060" width="59.453125" customWidth="1"/>
    <col min="13061" max="13061" width="8.26953125" customWidth="1"/>
    <col min="13062" max="13062" width="11" customWidth="1"/>
    <col min="13313" max="13313" width="4.54296875" customWidth="1"/>
    <col min="13314" max="13314" width="33" customWidth="1"/>
    <col min="13316" max="13316" width="59.453125" customWidth="1"/>
    <col min="13317" max="13317" width="8.26953125" customWidth="1"/>
    <col min="13318" max="13318" width="11" customWidth="1"/>
    <col min="13569" max="13569" width="4.54296875" customWidth="1"/>
    <col min="13570" max="13570" width="33" customWidth="1"/>
    <col min="13572" max="13572" width="59.453125" customWidth="1"/>
    <col min="13573" max="13573" width="8.26953125" customWidth="1"/>
    <col min="13574" max="13574" width="11" customWidth="1"/>
    <col min="13825" max="13825" width="4.54296875" customWidth="1"/>
    <col min="13826" max="13826" width="33" customWidth="1"/>
    <col min="13828" max="13828" width="59.453125" customWidth="1"/>
    <col min="13829" max="13829" width="8.26953125" customWidth="1"/>
    <col min="13830" max="13830" width="11" customWidth="1"/>
    <col min="14081" max="14081" width="4.54296875" customWidth="1"/>
    <col min="14082" max="14082" width="33" customWidth="1"/>
    <col min="14084" max="14084" width="59.453125" customWidth="1"/>
    <col min="14085" max="14085" width="8.26953125" customWidth="1"/>
    <col min="14086" max="14086" width="11" customWidth="1"/>
    <col min="14337" max="14337" width="4.54296875" customWidth="1"/>
    <col min="14338" max="14338" width="33" customWidth="1"/>
    <col min="14340" max="14340" width="59.453125" customWidth="1"/>
    <col min="14341" max="14341" width="8.26953125" customWidth="1"/>
    <col min="14342" max="14342" width="11" customWidth="1"/>
    <col min="14593" max="14593" width="4.54296875" customWidth="1"/>
    <col min="14594" max="14594" width="33" customWidth="1"/>
    <col min="14596" max="14596" width="59.453125" customWidth="1"/>
    <col min="14597" max="14597" width="8.26953125" customWidth="1"/>
    <col min="14598" max="14598" width="11" customWidth="1"/>
    <col min="14849" max="14849" width="4.54296875" customWidth="1"/>
    <col min="14850" max="14850" width="33" customWidth="1"/>
    <col min="14852" max="14852" width="59.453125" customWidth="1"/>
    <col min="14853" max="14853" width="8.26953125" customWidth="1"/>
    <col min="14854" max="14854" width="11" customWidth="1"/>
    <col min="15105" max="15105" width="4.54296875" customWidth="1"/>
    <col min="15106" max="15106" width="33" customWidth="1"/>
    <col min="15108" max="15108" width="59.453125" customWidth="1"/>
    <col min="15109" max="15109" width="8.26953125" customWidth="1"/>
    <col min="15110" max="15110" width="11" customWidth="1"/>
    <col min="15361" max="15361" width="4.54296875" customWidth="1"/>
    <col min="15362" max="15362" width="33" customWidth="1"/>
    <col min="15364" max="15364" width="59.453125" customWidth="1"/>
    <col min="15365" max="15365" width="8.26953125" customWidth="1"/>
    <col min="15366" max="15366" width="11" customWidth="1"/>
    <col min="15617" max="15617" width="4.54296875" customWidth="1"/>
    <col min="15618" max="15618" width="33" customWidth="1"/>
    <col min="15620" max="15620" width="59.453125" customWidth="1"/>
    <col min="15621" max="15621" width="8.26953125" customWidth="1"/>
    <col min="15622" max="15622" width="11" customWidth="1"/>
    <col min="15873" max="15873" width="4.54296875" customWidth="1"/>
    <col min="15874" max="15874" width="33" customWidth="1"/>
    <col min="15876" max="15876" width="59.453125" customWidth="1"/>
    <col min="15877" max="15877" width="8.26953125" customWidth="1"/>
    <col min="15878" max="15878" width="11" customWidth="1"/>
    <col min="16129" max="16129" width="4.54296875" customWidth="1"/>
    <col min="16130" max="16130" width="33" customWidth="1"/>
    <col min="16132" max="16132" width="59.453125" customWidth="1"/>
    <col min="16133" max="16133" width="8.26953125" customWidth="1"/>
    <col min="16134" max="16134" width="11" customWidth="1"/>
  </cols>
  <sheetData>
    <row r="1" spans="2:13" ht="18.75" customHeight="1">
      <c r="D1" s="12" t="s">
        <v>228</v>
      </c>
    </row>
    <row r="2" spans="2:13" ht="15" customHeight="1">
      <c r="D2" s="13" t="s">
        <v>229</v>
      </c>
    </row>
    <row r="3" spans="2:13" ht="18.75" customHeight="1" thickBot="1"/>
    <row r="4" spans="2:13" ht="17.25" customHeight="1" thickBot="1">
      <c r="B4" s="183" t="s">
        <v>230</v>
      </c>
      <c r="C4" s="184" t="s">
        <v>231</v>
      </c>
      <c r="D4" s="185" t="s">
        <v>232</v>
      </c>
      <c r="E4" s="186" t="s">
        <v>233</v>
      </c>
      <c r="F4" s="187"/>
      <c r="G4" s="187"/>
      <c r="H4" s="187"/>
      <c r="I4" s="187"/>
      <c r="J4" s="187"/>
      <c r="K4" s="187"/>
      <c r="L4" s="188"/>
    </row>
    <row r="5" spans="2:13" ht="19.5" customHeight="1">
      <c r="B5" s="14" t="s">
        <v>234</v>
      </c>
      <c r="C5" t="s">
        <v>235</v>
      </c>
      <c r="D5" s="15" t="s">
        <v>236</v>
      </c>
      <c r="E5" s="216" t="s">
        <v>465</v>
      </c>
      <c r="F5" s="217"/>
      <c r="G5" s="217"/>
      <c r="H5" s="217"/>
      <c r="I5" s="217"/>
      <c r="J5" s="217"/>
      <c r="K5" s="217"/>
      <c r="L5" s="217"/>
      <c r="M5" s="5"/>
    </row>
    <row r="6" spans="2:13">
      <c r="B6" s="14" t="s">
        <v>234</v>
      </c>
      <c r="C6" t="s">
        <v>237</v>
      </c>
      <c r="D6" s="16" t="s">
        <v>238</v>
      </c>
      <c r="E6" s="218"/>
      <c r="F6" s="217"/>
      <c r="G6" s="217"/>
      <c r="H6" s="217"/>
      <c r="I6" s="217"/>
      <c r="J6" s="217"/>
      <c r="K6" s="217"/>
      <c r="L6" s="217"/>
      <c r="M6" s="5"/>
    </row>
    <row r="7" spans="2:13" ht="18" customHeight="1">
      <c r="B7" s="14" t="s">
        <v>234</v>
      </c>
      <c r="C7" t="s">
        <v>239</v>
      </c>
      <c r="D7" s="16" t="s">
        <v>240</v>
      </c>
      <c r="E7" s="219"/>
      <c r="F7" s="220"/>
      <c r="G7" s="220"/>
      <c r="H7" s="220"/>
      <c r="I7" s="220"/>
      <c r="J7" s="220"/>
      <c r="K7" s="220"/>
      <c r="L7" s="220"/>
      <c r="M7" s="5"/>
    </row>
    <row r="8" spans="2:13" ht="12" customHeight="1">
      <c r="B8" s="17"/>
      <c r="C8" s="18"/>
      <c r="D8" s="19"/>
      <c r="E8" s="18"/>
      <c r="F8" s="18"/>
      <c r="G8" s="18"/>
      <c r="H8" s="18"/>
      <c r="I8" s="18"/>
      <c r="J8" s="18"/>
      <c r="K8" s="18"/>
      <c r="L8" s="20"/>
    </row>
    <row r="9" spans="2:13" ht="27" customHeight="1">
      <c r="B9" s="14" t="s">
        <v>241</v>
      </c>
      <c r="C9" t="s">
        <v>242</v>
      </c>
      <c r="D9" s="15" t="s">
        <v>491</v>
      </c>
      <c r="E9" s="229" t="s">
        <v>472</v>
      </c>
      <c r="F9" s="230"/>
      <c r="G9" s="230"/>
      <c r="H9" s="230"/>
      <c r="I9" s="230"/>
      <c r="J9" s="230"/>
      <c r="K9" s="230"/>
      <c r="L9" s="231"/>
    </row>
    <row r="10" spans="2:13" ht="27" customHeight="1">
      <c r="B10" s="14"/>
      <c r="C10" s="1" t="s">
        <v>243</v>
      </c>
      <c r="D10" s="15" t="s">
        <v>492</v>
      </c>
      <c r="E10" s="229"/>
      <c r="F10" s="230"/>
      <c r="G10" s="230"/>
      <c r="H10" s="230"/>
      <c r="I10" s="230"/>
      <c r="J10" s="230"/>
      <c r="K10" s="230"/>
      <c r="L10" s="231"/>
    </row>
    <row r="11" spans="2:13" ht="27" customHeight="1">
      <c r="B11" s="14" t="s">
        <v>241</v>
      </c>
      <c r="C11" t="s">
        <v>244</v>
      </c>
      <c r="D11" s="15" t="s">
        <v>487</v>
      </c>
      <c r="E11" s="229"/>
      <c r="F11" s="230"/>
      <c r="G11" s="230"/>
      <c r="H11" s="230"/>
      <c r="I11" s="230"/>
      <c r="J11" s="230"/>
      <c r="K11" s="230"/>
      <c r="L11" s="231"/>
    </row>
    <row r="12" spans="2:13" ht="29.25" customHeight="1">
      <c r="B12" s="14" t="s">
        <v>241</v>
      </c>
      <c r="C12" s="1" t="s">
        <v>246</v>
      </c>
      <c r="D12" s="15" t="s">
        <v>483</v>
      </c>
      <c r="E12" s="232"/>
      <c r="F12" s="230"/>
      <c r="G12" s="230"/>
      <c r="H12" s="230"/>
      <c r="I12" s="230"/>
      <c r="J12" s="230"/>
      <c r="K12" s="230"/>
      <c r="L12" s="231"/>
    </row>
    <row r="13" spans="2:13" ht="26.25" customHeight="1">
      <c r="B13" s="14" t="s">
        <v>241</v>
      </c>
      <c r="C13" t="s">
        <v>248</v>
      </c>
      <c r="D13" s="15" t="s">
        <v>484</v>
      </c>
      <c r="E13" s="232"/>
      <c r="F13" s="230"/>
      <c r="G13" s="230"/>
      <c r="H13" s="230"/>
      <c r="I13" s="230"/>
      <c r="J13" s="230"/>
      <c r="K13" s="230"/>
      <c r="L13" s="231"/>
    </row>
    <row r="14" spans="2:13" ht="26.25" customHeight="1">
      <c r="B14" s="14" t="s">
        <v>241</v>
      </c>
      <c r="C14" s="1" t="s">
        <v>249</v>
      </c>
      <c r="D14" s="15" t="s">
        <v>485</v>
      </c>
      <c r="E14" s="232"/>
      <c r="F14" s="230"/>
      <c r="G14" s="230"/>
      <c r="H14" s="230"/>
      <c r="I14" s="230"/>
      <c r="J14" s="230"/>
      <c r="K14" s="230"/>
      <c r="L14" s="231"/>
    </row>
    <row r="15" spans="2:13" ht="57" customHeight="1">
      <c r="B15" s="14" t="s">
        <v>466</v>
      </c>
      <c r="C15" s="1" t="s">
        <v>250</v>
      </c>
      <c r="D15" s="105" t="s">
        <v>470</v>
      </c>
      <c r="E15" s="216" t="s">
        <v>468</v>
      </c>
      <c r="F15" s="217"/>
      <c r="G15" s="217"/>
      <c r="H15" s="217"/>
      <c r="I15" s="217"/>
      <c r="J15" s="217"/>
      <c r="K15" s="217"/>
      <c r="L15" s="224"/>
    </row>
    <row r="16" spans="2:13" ht="29.25" customHeight="1">
      <c r="B16" s="14" t="s">
        <v>466</v>
      </c>
      <c r="C16" t="s">
        <v>252</v>
      </c>
      <c r="D16" s="189" t="s">
        <v>469</v>
      </c>
      <c r="E16" s="221" t="s">
        <v>453</v>
      </c>
      <c r="F16" s="222"/>
      <c r="G16" s="222"/>
      <c r="H16" s="222"/>
      <c r="I16" s="222"/>
      <c r="J16" s="222"/>
      <c r="K16" s="222"/>
      <c r="L16" s="223"/>
    </row>
    <row r="17" spans="2:12" ht="53.25" customHeight="1">
      <c r="B17" s="114"/>
      <c r="C17" s="1"/>
      <c r="D17" s="216" t="s">
        <v>486</v>
      </c>
      <c r="E17" s="226"/>
      <c r="F17" s="226"/>
      <c r="G17" s="226"/>
      <c r="H17" s="226"/>
      <c r="I17" s="226"/>
      <c r="J17" s="226"/>
      <c r="K17" s="226"/>
      <c r="L17" s="227"/>
    </row>
    <row r="18" spans="2:12" ht="10.5" customHeight="1">
      <c r="B18" s="17"/>
      <c r="C18" s="18"/>
      <c r="D18" s="19"/>
      <c r="E18" s="18"/>
      <c r="F18" s="18"/>
      <c r="G18" s="18"/>
      <c r="H18" s="18"/>
      <c r="I18" s="18"/>
      <c r="J18" s="18"/>
      <c r="K18" s="18"/>
      <c r="L18" s="20"/>
    </row>
    <row r="19" spans="2:12" ht="21.75" customHeight="1">
      <c r="B19" s="114" t="s">
        <v>473</v>
      </c>
      <c r="C19" s="1" t="s">
        <v>474</v>
      </c>
      <c r="D19" s="16" t="s">
        <v>245</v>
      </c>
      <c r="L19" s="9"/>
    </row>
    <row r="20" spans="2:12" ht="28.5" customHeight="1">
      <c r="B20" s="114" t="s">
        <v>473</v>
      </c>
      <c r="C20" s="1" t="s">
        <v>475</v>
      </c>
      <c r="D20" s="16" t="s">
        <v>247</v>
      </c>
      <c r="E20" s="225" t="s">
        <v>482</v>
      </c>
      <c r="F20" s="226"/>
      <c r="G20" s="226"/>
      <c r="H20" s="226"/>
      <c r="I20" s="226"/>
      <c r="J20" s="226"/>
      <c r="K20" s="226"/>
      <c r="L20" s="227"/>
    </row>
    <row r="21" spans="2:12" ht="48" customHeight="1">
      <c r="B21" s="114" t="s">
        <v>478</v>
      </c>
      <c r="C21" s="1" t="s">
        <v>476</v>
      </c>
      <c r="D21" s="15" t="s">
        <v>479</v>
      </c>
      <c r="E21" s="228" t="s">
        <v>481</v>
      </c>
      <c r="F21" s="226"/>
      <c r="G21" s="226"/>
      <c r="H21" s="226"/>
      <c r="I21" s="226"/>
      <c r="J21" s="226"/>
      <c r="K21" s="226"/>
      <c r="L21" s="227"/>
    </row>
    <row r="22" spans="2:12" ht="30.75" customHeight="1">
      <c r="B22" s="114" t="s">
        <v>478</v>
      </c>
      <c r="C22" s="1" t="s">
        <v>477</v>
      </c>
      <c r="D22" s="15" t="s">
        <v>480</v>
      </c>
      <c r="E22" s="182"/>
      <c r="L22" s="9"/>
    </row>
    <row r="23" spans="2:12" ht="27.75" customHeight="1">
      <c r="B23" s="14" t="s">
        <v>251</v>
      </c>
      <c r="C23" s="1" t="s">
        <v>488</v>
      </c>
      <c r="D23" s="16" t="s">
        <v>375</v>
      </c>
      <c r="L23" s="9"/>
    </row>
    <row r="24" spans="2:12" ht="18.75" customHeight="1">
      <c r="B24" s="14" t="s">
        <v>251</v>
      </c>
      <c r="C24" s="1" t="s">
        <v>506</v>
      </c>
      <c r="D24" s="16" t="s">
        <v>376</v>
      </c>
      <c r="L24" s="9"/>
    </row>
    <row r="25" spans="2:12" ht="24" customHeight="1" thickBot="1">
      <c r="B25" s="21" t="s">
        <v>253</v>
      </c>
      <c r="C25" s="6" t="s">
        <v>507</v>
      </c>
      <c r="D25" s="22" t="s">
        <v>377</v>
      </c>
      <c r="E25" s="213"/>
      <c r="F25" s="214"/>
      <c r="G25" s="214"/>
      <c r="H25" s="214"/>
      <c r="I25" s="214"/>
      <c r="J25" s="214"/>
      <c r="K25" s="214"/>
      <c r="L25" s="215"/>
    </row>
    <row r="28" spans="2:12" ht="13">
      <c r="C28" s="3"/>
    </row>
  </sheetData>
  <mergeCells count="8">
    <mergeCell ref="E25:L25"/>
    <mergeCell ref="E5:L7"/>
    <mergeCell ref="E16:L16"/>
    <mergeCell ref="E15:L15"/>
    <mergeCell ref="E20:L20"/>
    <mergeCell ref="E21:L21"/>
    <mergeCell ref="D17:L17"/>
    <mergeCell ref="E9:L14"/>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85"/>
  <sheetViews>
    <sheetView tabSelected="1" topLeftCell="A24" workbookViewId="0">
      <selection activeCell="C58" sqref="C58"/>
    </sheetView>
  </sheetViews>
  <sheetFormatPr defaultRowHeight="12.5"/>
  <cols>
    <col min="1" max="1" width="9.54296875" customWidth="1"/>
    <col min="2" max="2" width="12.453125" bestFit="1" customWidth="1"/>
    <col min="3" max="3" width="25.7265625" customWidth="1"/>
    <col min="4" max="4" width="9" customWidth="1"/>
    <col min="5" max="5" width="15.453125" customWidth="1"/>
    <col min="6" max="6" width="16.1796875" customWidth="1"/>
    <col min="7" max="7" width="15" style="23" customWidth="1"/>
    <col min="8" max="8" width="12.7265625" style="23" customWidth="1"/>
    <col min="9" max="9" width="13.453125" customWidth="1"/>
    <col min="10" max="10" width="14.1796875" customWidth="1"/>
    <col min="257" max="257" width="9.54296875" customWidth="1"/>
    <col min="258" max="258" width="12.453125" bestFit="1" customWidth="1"/>
    <col min="259" max="259" width="25.7265625" customWidth="1"/>
    <col min="260" max="260" width="9" customWidth="1"/>
    <col min="261" max="261" width="15.453125" customWidth="1"/>
    <col min="262" max="262" width="16.1796875" customWidth="1"/>
    <col min="263" max="263" width="15" customWidth="1"/>
    <col min="264" max="264" width="12.7265625" customWidth="1"/>
    <col min="265" max="265" width="13.453125" customWidth="1"/>
    <col min="266" max="266" width="14.1796875" customWidth="1"/>
    <col min="513" max="513" width="9.54296875" customWidth="1"/>
    <col min="514" max="514" width="12.453125" bestFit="1" customWidth="1"/>
    <col min="515" max="515" width="25.7265625" customWidth="1"/>
    <col min="516" max="516" width="9" customWidth="1"/>
    <col min="517" max="517" width="15.453125" customWidth="1"/>
    <col min="518" max="518" width="16.1796875" customWidth="1"/>
    <col min="519" max="519" width="15" customWidth="1"/>
    <col min="520" max="520" width="12.7265625" customWidth="1"/>
    <col min="521" max="521" width="13.453125" customWidth="1"/>
    <col min="522" max="522" width="14.1796875" customWidth="1"/>
    <col min="769" max="769" width="9.54296875" customWidth="1"/>
    <col min="770" max="770" width="12.453125" bestFit="1" customWidth="1"/>
    <col min="771" max="771" width="25.7265625" customWidth="1"/>
    <col min="772" max="772" width="9" customWidth="1"/>
    <col min="773" max="773" width="15.453125" customWidth="1"/>
    <col min="774" max="774" width="16.1796875" customWidth="1"/>
    <col min="775" max="775" width="15" customWidth="1"/>
    <col min="776" max="776" width="12.7265625" customWidth="1"/>
    <col min="777" max="777" width="13.453125" customWidth="1"/>
    <col min="778" max="778" width="14.1796875" customWidth="1"/>
    <col min="1025" max="1025" width="9.54296875" customWidth="1"/>
    <col min="1026" max="1026" width="12.453125" bestFit="1" customWidth="1"/>
    <col min="1027" max="1027" width="25.7265625" customWidth="1"/>
    <col min="1028" max="1028" width="9" customWidth="1"/>
    <col min="1029" max="1029" width="15.453125" customWidth="1"/>
    <col min="1030" max="1030" width="16.1796875" customWidth="1"/>
    <col min="1031" max="1031" width="15" customWidth="1"/>
    <col min="1032" max="1032" width="12.7265625" customWidth="1"/>
    <col min="1033" max="1033" width="13.453125" customWidth="1"/>
    <col min="1034" max="1034" width="14.1796875" customWidth="1"/>
    <col min="1281" max="1281" width="9.54296875" customWidth="1"/>
    <col min="1282" max="1282" width="12.453125" bestFit="1" customWidth="1"/>
    <col min="1283" max="1283" width="25.7265625" customWidth="1"/>
    <col min="1284" max="1284" width="9" customWidth="1"/>
    <col min="1285" max="1285" width="15.453125" customWidth="1"/>
    <col min="1286" max="1286" width="16.1796875" customWidth="1"/>
    <col min="1287" max="1287" width="15" customWidth="1"/>
    <col min="1288" max="1288" width="12.7265625" customWidth="1"/>
    <col min="1289" max="1289" width="13.453125" customWidth="1"/>
    <col min="1290" max="1290" width="14.1796875" customWidth="1"/>
    <col min="1537" max="1537" width="9.54296875" customWidth="1"/>
    <col min="1538" max="1538" width="12.453125" bestFit="1" customWidth="1"/>
    <col min="1539" max="1539" width="25.7265625" customWidth="1"/>
    <col min="1540" max="1540" width="9" customWidth="1"/>
    <col min="1541" max="1541" width="15.453125" customWidth="1"/>
    <col min="1542" max="1542" width="16.1796875" customWidth="1"/>
    <col min="1543" max="1543" width="15" customWidth="1"/>
    <col min="1544" max="1544" width="12.7265625" customWidth="1"/>
    <col min="1545" max="1545" width="13.453125" customWidth="1"/>
    <col min="1546" max="1546" width="14.1796875" customWidth="1"/>
    <col min="1793" max="1793" width="9.54296875" customWidth="1"/>
    <col min="1794" max="1794" width="12.453125" bestFit="1" customWidth="1"/>
    <col min="1795" max="1795" width="25.7265625" customWidth="1"/>
    <col min="1796" max="1796" width="9" customWidth="1"/>
    <col min="1797" max="1797" width="15.453125" customWidth="1"/>
    <col min="1798" max="1798" width="16.1796875" customWidth="1"/>
    <col min="1799" max="1799" width="15" customWidth="1"/>
    <col min="1800" max="1800" width="12.7265625" customWidth="1"/>
    <col min="1801" max="1801" width="13.453125" customWidth="1"/>
    <col min="1802" max="1802" width="14.1796875" customWidth="1"/>
    <col min="2049" max="2049" width="9.54296875" customWidth="1"/>
    <col min="2050" max="2050" width="12.453125" bestFit="1" customWidth="1"/>
    <col min="2051" max="2051" width="25.7265625" customWidth="1"/>
    <col min="2052" max="2052" width="9" customWidth="1"/>
    <col min="2053" max="2053" width="15.453125" customWidth="1"/>
    <col min="2054" max="2054" width="16.1796875" customWidth="1"/>
    <col min="2055" max="2055" width="15" customWidth="1"/>
    <col min="2056" max="2056" width="12.7265625" customWidth="1"/>
    <col min="2057" max="2057" width="13.453125" customWidth="1"/>
    <col min="2058" max="2058" width="14.1796875" customWidth="1"/>
    <col min="2305" max="2305" width="9.54296875" customWidth="1"/>
    <col min="2306" max="2306" width="12.453125" bestFit="1" customWidth="1"/>
    <col min="2307" max="2307" width="25.7265625" customWidth="1"/>
    <col min="2308" max="2308" width="9" customWidth="1"/>
    <col min="2309" max="2309" width="15.453125" customWidth="1"/>
    <col min="2310" max="2310" width="16.1796875" customWidth="1"/>
    <col min="2311" max="2311" width="15" customWidth="1"/>
    <col min="2312" max="2312" width="12.7265625" customWidth="1"/>
    <col min="2313" max="2313" width="13.453125" customWidth="1"/>
    <col min="2314" max="2314" width="14.1796875" customWidth="1"/>
    <col min="2561" max="2561" width="9.54296875" customWidth="1"/>
    <col min="2562" max="2562" width="12.453125" bestFit="1" customWidth="1"/>
    <col min="2563" max="2563" width="25.7265625" customWidth="1"/>
    <col min="2564" max="2564" width="9" customWidth="1"/>
    <col min="2565" max="2565" width="15.453125" customWidth="1"/>
    <col min="2566" max="2566" width="16.1796875" customWidth="1"/>
    <col min="2567" max="2567" width="15" customWidth="1"/>
    <col min="2568" max="2568" width="12.7265625" customWidth="1"/>
    <col min="2569" max="2569" width="13.453125" customWidth="1"/>
    <col min="2570" max="2570" width="14.1796875" customWidth="1"/>
    <col min="2817" max="2817" width="9.54296875" customWidth="1"/>
    <col min="2818" max="2818" width="12.453125" bestFit="1" customWidth="1"/>
    <col min="2819" max="2819" width="25.7265625" customWidth="1"/>
    <col min="2820" max="2820" width="9" customWidth="1"/>
    <col min="2821" max="2821" width="15.453125" customWidth="1"/>
    <col min="2822" max="2822" width="16.1796875" customWidth="1"/>
    <col min="2823" max="2823" width="15" customWidth="1"/>
    <col min="2824" max="2824" width="12.7265625" customWidth="1"/>
    <col min="2825" max="2825" width="13.453125" customWidth="1"/>
    <col min="2826" max="2826" width="14.1796875" customWidth="1"/>
    <col min="3073" max="3073" width="9.54296875" customWidth="1"/>
    <col min="3074" max="3074" width="12.453125" bestFit="1" customWidth="1"/>
    <col min="3075" max="3075" width="25.7265625" customWidth="1"/>
    <col min="3076" max="3076" width="9" customWidth="1"/>
    <col min="3077" max="3077" width="15.453125" customWidth="1"/>
    <col min="3078" max="3078" width="16.1796875" customWidth="1"/>
    <col min="3079" max="3079" width="15" customWidth="1"/>
    <col min="3080" max="3080" width="12.7265625" customWidth="1"/>
    <col min="3081" max="3081" width="13.453125" customWidth="1"/>
    <col min="3082" max="3082" width="14.1796875" customWidth="1"/>
    <col min="3329" max="3329" width="9.54296875" customWidth="1"/>
    <col min="3330" max="3330" width="12.453125" bestFit="1" customWidth="1"/>
    <col min="3331" max="3331" width="25.7265625" customWidth="1"/>
    <col min="3332" max="3332" width="9" customWidth="1"/>
    <col min="3333" max="3333" width="15.453125" customWidth="1"/>
    <col min="3334" max="3334" width="16.1796875" customWidth="1"/>
    <col min="3335" max="3335" width="15" customWidth="1"/>
    <col min="3336" max="3336" width="12.7265625" customWidth="1"/>
    <col min="3337" max="3337" width="13.453125" customWidth="1"/>
    <col min="3338" max="3338" width="14.1796875" customWidth="1"/>
    <col min="3585" max="3585" width="9.54296875" customWidth="1"/>
    <col min="3586" max="3586" width="12.453125" bestFit="1" customWidth="1"/>
    <col min="3587" max="3587" width="25.7265625" customWidth="1"/>
    <col min="3588" max="3588" width="9" customWidth="1"/>
    <col min="3589" max="3589" width="15.453125" customWidth="1"/>
    <col min="3590" max="3590" width="16.1796875" customWidth="1"/>
    <col min="3591" max="3591" width="15" customWidth="1"/>
    <col min="3592" max="3592" width="12.7265625" customWidth="1"/>
    <col min="3593" max="3593" width="13.453125" customWidth="1"/>
    <col min="3594" max="3594" width="14.1796875" customWidth="1"/>
    <col min="3841" max="3841" width="9.54296875" customWidth="1"/>
    <col min="3842" max="3842" width="12.453125" bestFit="1" customWidth="1"/>
    <col min="3843" max="3843" width="25.7265625" customWidth="1"/>
    <col min="3844" max="3844" width="9" customWidth="1"/>
    <col min="3845" max="3845" width="15.453125" customWidth="1"/>
    <col min="3846" max="3846" width="16.1796875" customWidth="1"/>
    <col min="3847" max="3847" width="15" customWidth="1"/>
    <col min="3848" max="3848" width="12.7265625" customWidth="1"/>
    <col min="3849" max="3849" width="13.453125" customWidth="1"/>
    <col min="3850" max="3850" width="14.1796875" customWidth="1"/>
    <col min="4097" max="4097" width="9.54296875" customWidth="1"/>
    <col min="4098" max="4098" width="12.453125" bestFit="1" customWidth="1"/>
    <col min="4099" max="4099" width="25.7265625" customWidth="1"/>
    <col min="4100" max="4100" width="9" customWidth="1"/>
    <col min="4101" max="4101" width="15.453125" customWidth="1"/>
    <col min="4102" max="4102" width="16.1796875" customWidth="1"/>
    <col min="4103" max="4103" width="15" customWidth="1"/>
    <col min="4104" max="4104" width="12.7265625" customWidth="1"/>
    <col min="4105" max="4105" width="13.453125" customWidth="1"/>
    <col min="4106" max="4106" width="14.1796875" customWidth="1"/>
    <col min="4353" max="4353" width="9.54296875" customWidth="1"/>
    <col min="4354" max="4354" width="12.453125" bestFit="1" customWidth="1"/>
    <col min="4355" max="4355" width="25.7265625" customWidth="1"/>
    <col min="4356" max="4356" width="9" customWidth="1"/>
    <col min="4357" max="4357" width="15.453125" customWidth="1"/>
    <col min="4358" max="4358" width="16.1796875" customWidth="1"/>
    <col min="4359" max="4359" width="15" customWidth="1"/>
    <col min="4360" max="4360" width="12.7265625" customWidth="1"/>
    <col min="4361" max="4361" width="13.453125" customWidth="1"/>
    <col min="4362" max="4362" width="14.1796875" customWidth="1"/>
    <col min="4609" max="4609" width="9.54296875" customWidth="1"/>
    <col min="4610" max="4610" width="12.453125" bestFit="1" customWidth="1"/>
    <col min="4611" max="4611" width="25.7265625" customWidth="1"/>
    <col min="4612" max="4612" width="9" customWidth="1"/>
    <col min="4613" max="4613" width="15.453125" customWidth="1"/>
    <col min="4614" max="4614" width="16.1796875" customWidth="1"/>
    <col min="4615" max="4615" width="15" customWidth="1"/>
    <col min="4616" max="4616" width="12.7265625" customWidth="1"/>
    <col min="4617" max="4617" width="13.453125" customWidth="1"/>
    <col min="4618" max="4618" width="14.1796875" customWidth="1"/>
    <col min="4865" max="4865" width="9.54296875" customWidth="1"/>
    <col min="4866" max="4866" width="12.453125" bestFit="1" customWidth="1"/>
    <col min="4867" max="4867" width="25.7265625" customWidth="1"/>
    <col min="4868" max="4868" width="9" customWidth="1"/>
    <col min="4869" max="4869" width="15.453125" customWidth="1"/>
    <col min="4870" max="4870" width="16.1796875" customWidth="1"/>
    <col min="4871" max="4871" width="15" customWidth="1"/>
    <col min="4872" max="4872" width="12.7265625" customWidth="1"/>
    <col min="4873" max="4873" width="13.453125" customWidth="1"/>
    <col min="4874" max="4874" width="14.1796875" customWidth="1"/>
    <col min="5121" max="5121" width="9.54296875" customWidth="1"/>
    <col min="5122" max="5122" width="12.453125" bestFit="1" customWidth="1"/>
    <col min="5123" max="5123" width="25.7265625" customWidth="1"/>
    <col min="5124" max="5124" width="9" customWidth="1"/>
    <col min="5125" max="5125" width="15.453125" customWidth="1"/>
    <col min="5126" max="5126" width="16.1796875" customWidth="1"/>
    <col min="5127" max="5127" width="15" customWidth="1"/>
    <col min="5128" max="5128" width="12.7265625" customWidth="1"/>
    <col min="5129" max="5129" width="13.453125" customWidth="1"/>
    <col min="5130" max="5130" width="14.1796875" customWidth="1"/>
    <col min="5377" max="5377" width="9.54296875" customWidth="1"/>
    <col min="5378" max="5378" width="12.453125" bestFit="1" customWidth="1"/>
    <col min="5379" max="5379" width="25.7265625" customWidth="1"/>
    <col min="5380" max="5380" width="9" customWidth="1"/>
    <col min="5381" max="5381" width="15.453125" customWidth="1"/>
    <col min="5382" max="5382" width="16.1796875" customWidth="1"/>
    <col min="5383" max="5383" width="15" customWidth="1"/>
    <col min="5384" max="5384" width="12.7265625" customWidth="1"/>
    <col min="5385" max="5385" width="13.453125" customWidth="1"/>
    <col min="5386" max="5386" width="14.1796875" customWidth="1"/>
    <col min="5633" max="5633" width="9.54296875" customWidth="1"/>
    <col min="5634" max="5634" width="12.453125" bestFit="1" customWidth="1"/>
    <col min="5635" max="5635" width="25.7265625" customWidth="1"/>
    <col min="5636" max="5636" width="9" customWidth="1"/>
    <col min="5637" max="5637" width="15.453125" customWidth="1"/>
    <col min="5638" max="5638" width="16.1796875" customWidth="1"/>
    <col min="5639" max="5639" width="15" customWidth="1"/>
    <col min="5640" max="5640" width="12.7265625" customWidth="1"/>
    <col min="5641" max="5641" width="13.453125" customWidth="1"/>
    <col min="5642" max="5642" width="14.1796875" customWidth="1"/>
    <col min="5889" max="5889" width="9.54296875" customWidth="1"/>
    <col min="5890" max="5890" width="12.453125" bestFit="1" customWidth="1"/>
    <col min="5891" max="5891" width="25.7265625" customWidth="1"/>
    <col min="5892" max="5892" width="9" customWidth="1"/>
    <col min="5893" max="5893" width="15.453125" customWidth="1"/>
    <col min="5894" max="5894" width="16.1796875" customWidth="1"/>
    <col min="5895" max="5895" width="15" customWidth="1"/>
    <col min="5896" max="5896" width="12.7265625" customWidth="1"/>
    <col min="5897" max="5897" width="13.453125" customWidth="1"/>
    <col min="5898" max="5898" width="14.1796875" customWidth="1"/>
    <col min="6145" max="6145" width="9.54296875" customWidth="1"/>
    <col min="6146" max="6146" width="12.453125" bestFit="1" customWidth="1"/>
    <col min="6147" max="6147" width="25.7265625" customWidth="1"/>
    <col min="6148" max="6148" width="9" customWidth="1"/>
    <col min="6149" max="6149" width="15.453125" customWidth="1"/>
    <col min="6150" max="6150" width="16.1796875" customWidth="1"/>
    <col min="6151" max="6151" width="15" customWidth="1"/>
    <col min="6152" max="6152" width="12.7265625" customWidth="1"/>
    <col min="6153" max="6153" width="13.453125" customWidth="1"/>
    <col min="6154" max="6154" width="14.1796875" customWidth="1"/>
    <col min="6401" max="6401" width="9.54296875" customWidth="1"/>
    <col min="6402" max="6402" width="12.453125" bestFit="1" customWidth="1"/>
    <col min="6403" max="6403" width="25.7265625" customWidth="1"/>
    <col min="6404" max="6404" width="9" customWidth="1"/>
    <col min="6405" max="6405" width="15.453125" customWidth="1"/>
    <col min="6406" max="6406" width="16.1796875" customWidth="1"/>
    <col min="6407" max="6407" width="15" customWidth="1"/>
    <col min="6408" max="6408" width="12.7265625" customWidth="1"/>
    <col min="6409" max="6409" width="13.453125" customWidth="1"/>
    <col min="6410" max="6410" width="14.1796875" customWidth="1"/>
    <col min="6657" max="6657" width="9.54296875" customWidth="1"/>
    <col min="6658" max="6658" width="12.453125" bestFit="1" customWidth="1"/>
    <col min="6659" max="6659" width="25.7265625" customWidth="1"/>
    <col min="6660" max="6660" width="9" customWidth="1"/>
    <col min="6661" max="6661" width="15.453125" customWidth="1"/>
    <col min="6662" max="6662" width="16.1796875" customWidth="1"/>
    <col min="6663" max="6663" width="15" customWidth="1"/>
    <col min="6664" max="6664" width="12.7265625" customWidth="1"/>
    <col min="6665" max="6665" width="13.453125" customWidth="1"/>
    <col min="6666" max="6666" width="14.1796875" customWidth="1"/>
    <col min="6913" max="6913" width="9.54296875" customWidth="1"/>
    <col min="6914" max="6914" width="12.453125" bestFit="1" customWidth="1"/>
    <col min="6915" max="6915" width="25.7265625" customWidth="1"/>
    <col min="6916" max="6916" width="9" customWidth="1"/>
    <col min="6917" max="6917" width="15.453125" customWidth="1"/>
    <col min="6918" max="6918" width="16.1796875" customWidth="1"/>
    <col min="6919" max="6919" width="15" customWidth="1"/>
    <col min="6920" max="6920" width="12.7265625" customWidth="1"/>
    <col min="6921" max="6921" width="13.453125" customWidth="1"/>
    <col min="6922" max="6922" width="14.1796875" customWidth="1"/>
    <col min="7169" max="7169" width="9.54296875" customWidth="1"/>
    <col min="7170" max="7170" width="12.453125" bestFit="1" customWidth="1"/>
    <col min="7171" max="7171" width="25.7265625" customWidth="1"/>
    <col min="7172" max="7172" width="9" customWidth="1"/>
    <col min="7173" max="7173" width="15.453125" customWidth="1"/>
    <col min="7174" max="7174" width="16.1796875" customWidth="1"/>
    <col min="7175" max="7175" width="15" customWidth="1"/>
    <col min="7176" max="7176" width="12.7265625" customWidth="1"/>
    <col min="7177" max="7177" width="13.453125" customWidth="1"/>
    <col min="7178" max="7178" width="14.1796875" customWidth="1"/>
    <col min="7425" max="7425" width="9.54296875" customWidth="1"/>
    <col min="7426" max="7426" width="12.453125" bestFit="1" customWidth="1"/>
    <col min="7427" max="7427" width="25.7265625" customWidth="1"/>
    <col min="7428" max="7428" width="9" customWidth="1"/>
    <col min="7429" max="7429" width="15.453125" customWidth="1"/>
    <col min="7430" max="7430" width="16.1796875" customWidth="1"/>
    <col min="7431" max="7431" width="15" customWidth="1"/>
    <col min="7432" max="7432" width="12.7265625" customWidth="1"/>
    <col min="7433" max="7433" width="13.453125" customWidth="1"/>
    <col min="7434" max="7434" width="14.1796875" customWidth="1"/>
    <col min="7681" max="7681" width="9.54296875" customWidth="1"/>
    <col min="7682" max="7682" width="12.453125" bestFit="1" customWidth="1"/>
    <col min="7683" max="7683" width="25.7265625" customWidth="1"/>
    <col min="7684" max="7684" width="9" customWidth="1"/>
    <col min="7685" max="7685" width="15.453125" customWidth="1"/>
    <col min="7686" max="7686" width="16.1796875" customWidth="1"/>
    <col min="7687" max="7687" width="15" customWidth="1"/>
    <col min="7688" max="7688" width="12.7265625" customWidth="1"/>
    <col min="7689" max="7689" width="13.453125" customWidth="1"/>
    <col min="7690" max="7690" width="14.1796875" customWidth="1"/>
    <col min="7937" max="7937" width="9.54296875" customWidth="1"/>
    <col min="7938" max="7938" width="12.453125" bestFit="1" customWidth="1"/>
    <col min="7939" max="7939" width="25.7265625" customWidth="1"/>
    <col min="7940" max="7940" width="9" customWidth="1"/>
    <col min="7941" max="7941" width="15.453125" customWidth="1"/>
    <col min="7942" max="7942" width="16.1796875" customWidth="1"/>
    <col min="7943" max="7943" width="15" customWidth="1"/>
    <col min="7944" max="7944" width="12.7265625" customWidth="1"/>
    <col min="7945" max="7945" width="13.453125" customWidth="1"/>
    <col min="7946" max="7946" width="14.1796875" customWidth="1"/>
    <col min="8193" max="8193" width="9.54296875" customWidth="1"/>
    <col min="8194" max="8194" width="12.453125" bestFit="1" customWidth="1"/>
    <col min="8195" max="8195" width="25.7265625" customWidth="1"/>
    <col min="8196" max="8196" width="9" customWidth="1"/>
    <col min="8197" max="8197" width="15.453125" customWidth="1"/>
    <col min="8198" max="8198" width="16.1796875" customWidth="1"/>
    <col min="8199" max="8199" width="15" customWidth="1"/>
    <col min="8200" max="8200" width="12.7265625" customWidth="1"/>
    <col min="8201" max="8201" width="13.453125" customWidth="1"/>
    <col min="8202" max="8202" width="14.1796875" customWidth="1"/>
    <col min="8449" max="8449" width="9.54296875" customWidth="1"/>
    <col min="8450" max="8450" width="12.453125" bestFit="1" customWidth="1"/>
    <col min="8451" max="8451" width="25.7265625" customWidth="1"/>
    <col min="8452" max="8452" width="9" customWidth="1"/>
    <col min="8453" max="8453" width="15.453125" customWidth="1"/>
    <col min="8454" max="8454" width="16.1796875" customWidth="1"/>
    <col min="8455" max="8455" width="15" customWidth="1"/>
    <col min="8456" max="8456" width="12.7265625" customWidth="1"/>
    <col min="8457" max="8457" width="13.453125" customWidth="1"/>
    <col min="8458" max="8458" width="14.1796875" customWidth="1"/>
    <col min="8705" max="8705" width="9.54296875" customWidth="1"/>
    <col min="8706" max="8706" width="12.453125" bestFit="1" customWidth="1"/>
    <col min="8707" max="8707" width="25.7265625" customWidth="1"/>
    <col min="8708" max="8708" width="9" customWidth="1"/>
    <col min="8709" max="8709" width="15.453125" customWidth="1"/>
    <col min="8710" max="8710" width="16.1796875" customWidth="1"/>
    <col min="8711" max="8711" width="15" customWidth="1"/>
    <col min="8712" max="8712" width="12.7265625" customWidth="1"/>
    <col min="8713" max="8713" width="13.453125" customWidth="1"/>
    <col min="8714" max="8714" width="14.1796875" customWidth="1"/>
    <col min="8961" max="8961" width="9.54296875" customWidth="1"/>
    <col min="8962" max="8962" width="12.453125" bestFit="1" customWidth="1"/>
    <col min="8963" max="8963" width="25.7265625" customWidth="1"/>
    <col min="8964" max="8964" width="9" customWidth="1"/>
    <col min="8965" max="8965" width="15.453125" customWidth="1"/>
    <col min="8966" max="8966" width="16.1796875" customWidth="1"/>
    <col min="8967" max="8967" width="15" customWidth="1"/>
    <col min="8968" max="8968" width="12.7265625" customWidth="1"/>
    <col min="8969" max="8969" width="13.453125" customWidth="1"/>
    <col min="8970" max="8970" width="14.1796875" customWidth="1"/>
    <col min="9217" max="9217" width="9.54296875" customWidth="1"/>
    <col min="9218" max="9218" width="12.453125" bestFit="1" customWidth="1"/>
    <col min="9219" max="9219" width="25.7265625" customWidth="1"/>
    <col min="9220" max="9220" width="9" customWidth="1"/>
    <col min="9221" max="9221" width="15.453125" customWidth="1"/>
    <col min="9222" max="9222" width="16.1796875" customWidth="1"/>
    <col min="9223" max="9223" width="15" customWidth="1"/>
    <col min="9224" max="9224" width="12.7265625" customWidth="1"/>
    <col min="9225" max="9225" width="13.453125" customWidth="1"/>
    <col min="9226" max="9226" width="14.1796875" customWidth="1"/>
    <col min="9473" max="9473" width="9.54296875" customWidth="1"/>
    <col min="9474" max="9474" width="12.453125" bestFit="1" customWidth="1"/>
    <col min="9475" max="9475" width="25.7265625" customWidth="1"/>
    <col min="9476" max="9476" width="9" customWidth="1"/>
    <col min="9477" max="9477" width="15.453125" customWidth="1"/>
    <col min="9478" max="9478" width="16.1796875" customWidth="1"/>
    <col min="9479" max="9479" width="15" customWidth="1"/>
    <col min="9480" max="9480" width="12.7265625" customWidth="1"/>
    <col min="9481" max="9481" width="13.453125" customWidth="1"/>
    <col min="9482" max="9482" width="14.1796875" customWidth="1"/>
    <col min="9729" max="9729" width="9.54296875" customWidth="1"/>
    <col min="9730" max="9730" width="12.453125" bestFit="1" customWidth="1"/>
    <col min="9731" max="9731" width="25.7265625" customWidth="1"/>
    <col min="9732" max="9732" width="9" customWidth="1"/>
    <col min="9733" max="9733" width="15.453125" customWidth="1"/>
    <col min="9734" max="9734" width="16.1796875" customWidth="1"/>
    <col min="9735" max="9735" width="15" customWidth="1"/>
    <col min="9736" max="9736" width="12.7265625" customWidth="1"/>
    <col min="9737" max="9737" width="13.453125" customWidth="1"/>
    <col min="9738" max="9738" width="14.1796875" customWidth="1"/>
    <col min="9985" max="9985" width="9.54296875" customWidth="1"/>
    <col min="9986" max="9986" width="12.453125" bestFit="1" customWidth="1"/>
    <col min="9987" max="9987" width="25.7265625" customWidth="1"/>
    <col min="9988" max="9988" width="9" customWidth="1"/>
    <col min="9989" max="9989" width="15.453125" customWidth="1"/>
    <col min="9990" max="9990" width="16.1796875" customWidth="1"/>
    <col min="9991" max="9991" width="15" customWidth="1"/>
    <col min="9992" max="9992" width="12.7265625" customWidth="1"/>
    <col min="9993" max="9993" width="13.453125" customWidth="1"/>
    <col min="9994" max="9994" width="14.1796875" customWidth="1"/>
    <col min="10241" max="10241" width="9.54296875" customWidth="1"/>
    <col min="10242" max="10242" width="12.453125" bestFit="1" customWidth="1"/>
    <col min="10243" max="10243" width="25.7265625" customWidth="1"/>
    <col min="10244" max="10244" width="9" customWidth="1"/>
    <col min="10245" max="10245" width="15.453125" customWidth="1"/>
    <col min="10246" max="10246" width="16.1796875" customWidth="1"/>
    <col min="10247" max="10247" width="15" customWidth="1"/>
    <col min="10248" max="10248" width="12.7265625" customWidth="1"/>
    <col min="10249" max="10249" width="13.453125" customWidth="1"/>
    <col min="10250" max="10250" width="14.1796875" customWidth="1"/>
    <col min="10497" max="10497" width="9.54296875" customWidth="1"/>
    <col min="10498" max="10498" width="12.453125" bestFit="1" customWidth="1"/>
    <col min="10499" max="10499" width="25.7265625" customWidth="1"/>
    <col min="10500" max="10500" width="9" customWidth="1"/>
    <col min="10501" max="10501" width="15.453125" customWidth="1"/>
    <col min="10502" max="10502" width="16.1796875" customWidth="1"/>
    <col min="10503" max="10503" width="15" customWidth="1"/>
    <col min="10504" max="10504" width="12.7265625" customWidth="1"/>
    <col min="10505" max="10505" width="13.453125" customWidth="1"/>
    <col min="10506" max="10506" width="14.1796875" customWidth="1"/>
    <col min="10753" max="10753" width="9.54296875" customWidth="1"/>
    <col min="10754" max="10754" width="12.453125" bestFit="1" customWidth="1"/>
    <col min="10755" max="10755" width="25.7265625" customWidth="1"/>
    <col min="10756" max="10756" width="9" customWidth="1"/>
    <col min="10757" max="10757" width="15.453125" customWidth="1"/>
    <col min="10758" max="10758" width="16.1796875" customWidth="1"/>
    <col min="10759" max="10759" width="15" customWidth="1"/>
    <col min="10760" max="10760" width="12.7265625" customWidth="1"/>
    <col min="10761" max="10761" width="13.453125" customWidth="1"/>
    <col min="10762" max="10762" width="14.1796875" customWidth="1"/>
    <col min="11009" max="11009" width="9.54296875" customWidth="1"/>
    <col min="11010" max="11010" width="12.453125" bestFit="1" customWidth="1"/>
    <col min="11011" max="11011" width="25.7265625" customWidth="1"/>
    <col min="11012" max="11012" width="9" customWidth="1"/>
    <col min="11013" max="11013" width="15.453125" customWidth="1"/>
    <col min="11014" max="11014" width="16.1796875" customWidth="1"/>
    <col min="11015" max="11015" width="15" customWidth="1"/>
    <col min="11016" max="11016" width="12.7265625" customWidth="1"/>
    <col min="11017" max="11017" width="13.453125" customWidth="1"/>
    <col min="11018" max="11018" width="14.1796875" customWidth="1"/>
    <col min="11265" max="11265" width="9.54296875" customWidth="1"/>
    <col min="11266" max="11266" width="12.453125" bestFit="1" customWidth="1"/>
    <col min="11267" max="11267" width="25.7265625" customWidth="1"/>
    <col min="11268" max="11268" width="9" customWidth="1"/>
    <col min="11269" max="11269" width="15.453125" customWidth="1"/>
    <col min="11270" max="11270" width="16.1796875" customWidth="1"/>
    <col min="11271" max="11271" width="15" customWidth="1"/>
    <col min="11272" max="11272" width="12.7265625" customWidth="1"/>
    <col min="11273" max="11273" width="13.453125" customWidth="1"/>
    <col min="11274" max="11274" width="14.1796875" customWidth="1"/>
    <col min="11521" max="11521" width="9.54296875" customWidth="1"/>
    <col min="11522" max="11522" width="12.453125" bestFit="1" customWidth="1"/>
    <col min="11523" max="11523" width="25.7265625" customWidth="1"/>
    <col min="11524" max="11524" width="9" customWidth="1"/>
    <col min="11525" max="11525" width="15.453125" customWidth="1"/>
    <col min="11526" max="11526" width="16.1796875" customWidth="1"/>
    <col min="11527" max="11527" width="15" customWidth="1"/>
    <col min="11528" max="11528" width="12.7265625" customWidth="1"/>
    <col min="11529" max="11529" width="13.453125" customWidth="1"/>
    <col min="11530" max="11530" width="14.1796875" customWidth="1"/>
    <col min="11777" max="11777" width="9.54296875" customWidth="1"/>
    <col min="11778" max="11778" width="12.453125" bestFit="1" customWidth="1"/>
    <col min="11779" max="11779" width="25.7265625" customWidth="1"/>
    <col min="11780" max="11780" width="9" customWidth="1"/>
    <col min="11781" max="11781" width="15.453125" customWidth="1"/>
    <col min="11782" max="11782" width="16.1796875" customWidth="1"/>
    <col min="11783" max="11783" width="15" customWidth="1"/>
    <col min="11784" max="11784" width="12.7265625" customWidth="1"/>
    <col min="11785" max="11785" width="13.453125" customWidth="1"/>
    <col min="11786" max="11786" width="14.1796875" customWidth="1"/>
    <col min="12033" max="12033" width="9.54296875" customWidth="1"/>
    <col min="12034" max="12034" width="12.453125" bestFit="1" customWidth="1"/>
    <col min="12035" max="12035" width="25.7265625" customWidth="1"/>
    <col min="12036" max="12036" width="9" customWidth="1"/>
    <col min="12037" max="12037" width="15.453125" customWidth="1"/>
    <col min="12038" max="12038" width="16.1796875" customWidth="1"/>
    <col min="12039" max="12039" width="15" customWidth="1"/>
    <col min="12040" max="12040" width="12.7265625" customWidth="1"/>
    <col min="12041" max="12041" width="13.453125" customWidth="1"/>
    <col min="12042" max="12042" width="14.1796875" customWidth="1"/>
    <col min="12289" max="12289" width="9.54296875" customWidth="1"/>
    <col min="12290" max="12290" width="12.453125" bestFit="1" customWidth="1"/>
    <col min="12291" max="12291" width="25.7265625" customWidth="1"/>
    <col min="12292" max="12292" width="9" customWidth="1"/>
    <col min="12293" max="12293" width="15.453125" customWidth="1"/>
    <col min="12294" max="12294" width="16.1796875" customWidth="1"/>
    <col min="12295" max="12295" width="15" customWidth="1"/>
    <col min="12296" max="12296" width="12.7265625" customWidth="1"/>
    <col min="12297" max="12297" width="13.453125" customWidth="1"/>
    <col min="12298" max="12298" width="14.1796875" customWidth="1"/>
    <col min="12545" max="12545" width="9.54296875" customWidth="1"/>
    <col min="12546" max="12546" width="12.453125" bestFit="1" customWidth="1"/>
    <col min="12547" max="12547" width="25.7265625" customWidth="1"/>
    <col min="12548" max="12548" width="9" customWidth="1"/>
    <col min="12549" max="12549" width="15.453125" customWidth="1"/>
    <col min="12550" max="12550" width="16.1796875" customWidth="1"/>
    <col min="12551" max="12551" width="15" customWidth="1"/>
    <col min="12552" max="12552" width="12.7265625" customWidth="1"/>
    <col min="12553" max="12553" width="13.453125" customWidth="1"/>
    <col min="12554" max="12554" width="14.1796875" customWidth="1"/>
    <col min="12801" max="12801" width="9.54296875" customWidth="1"/>
    <col min="12802" max="12802" width="12.453125" bestFit="1" customWidth="1"/>
    <col min="12803" max="12803" width="25.7265625" customWidth="1"/>
    <col min="12804" max="12804" width="9" customWidth="1"/>
    <col min="12805" max="12805" width="15.453125" customWidth="1"/>
    <col min="12806" max="12806" width="16.1796875" customWidth="1"/>
    <col min="12807" max="12807" width="15" customWidth="1"/>
    <col min="12808" max="12808" width="12.7265625" customWidth="1"/>
    <col min="12809" max="12809" width="13.453125" customWidth="1"/>
    <col min="12810" max="12810" width="14.1796875" customWidth="1"/>
    <col min="13057" max="13057" width="9.54296875" customWidth="1"/>
    <col min="13058" max="13058" width="12.453125" bestFit="1" customWidth="1"/>
    <col min="13059" max="13059" width="25.7265625" customWidth="1"/>
    <col min="13060" max="13060" width="9" customWidth="1"/>
    <col min="13061" max="13061" width="15.453125" customWidth="1"/>
    <col min="13062" max="13062" width="16.1796875" customWidth="1"/>
    <col min="13063" max="13063" width="15" customWidth="1"/>
    <col min="13064" max="13064" width="12.7265625" customWidth="1"/>
    <col min="13065" max="13065" width="13.453125" customWidth="1"/>
    <col min="13066" max="13066" width="14.1796875" customWidth="1"/>
    <col min="13313" max="13313" width="9.54296875" customWidth="1"/>
    <col min="13314" max="13314" width="12.453125" bestFit="1" customWidth="1"/>
    <col min="13315" max="13315" width="25.7265625" customWidth="1"/>
    <col min="13316" max="13316" width="9" customWidth="1"/>
    <col min="13317" max="13317" width="15.453125" customWidth="1"/>
    <col min="13318" max="13318" width="16.1796875" customWidth="1"/>
    <col min="13319" max="13319" width="15" customWidth="1"/>
    <col min="13320" max="13320" width="12.7265625" customWidth="1"/>
    <col min="13321" max="13321" width="13.453125" customWidth="1"/>
    <col min="13322" max="13322" width="14.1796875" customWidth="1"/>
    <col min="13569" max="13569" width="9.54296875" customWidth="1"/>
    <col min="13570" max="13570" width="12.453125" bestFit="1" customWidth="1"/>
    <col min="13571" max="13571" width="25.7265625" customWidth="1"/>
    <col min="13572" max="13572" width="9" customWidth="1"/>
    <col min="13573" max="13573" width="15.453125" customWidth="1"/>
    <col min="13574" max="13574" width="16.1796875" customWidth="1"/>
    <col min="13575" max="13575" width="15" customWidth="1"/>
    <col min="13576" max="13576" width="12.7265625" customWidth="1"/>
    <col min="13577" max="13577" width="13.453125" customWidth="1"/>
    <col min="13578" max="13578" width="14.1796875" customWidth="1"/>
    <col min="13825" max="13825" width="9.54296875" customWidth="1"/>
    <col min="13826" max="13826" width="12.453125" bestFit="1" customWidth="1"/>
    <col min="13827" max="13827" width="25.7265625" customWidth="1"/>
    <col min="13828" max="13828" width="9" customWidth="1"/>
    <col min="13829" max="13829" width="15.453125" customWidth="1"/>
    <col min="13830" max="13830" width="16.1796875" customWidth="1"/>
    <col min="13831" max="13831" width="15" customWidth="1"/>
    <col min="13832" max="13832" width="12.7265625" customWidth="1"/>
    <col min="13833" max="13833" width="13.453125" customWidth="1"/>
    <col min="13834" max="13834" width="14.1796875" customWidth="1"/>
    <col min="14081" max="14081" width="9.54296875" customWidth="1"/>
    <col min="14082" max="14082" width="12.453125" bestFit="1" customWidth="1"/>
    <col min="14083" max="14083" width="25.7265625" customWidth="1"/>
    <col min="14084" max="14084" width="9" customWidth="1"/>
    <col min="14085" max="14085" width="15.453125" customWidth="1"/>
    <col min="14086" max="14086" width="16.1796875" customWidth="1"/>
    <col min="14087" max="14087" width="15" customWidth="1"/>
    <col min="14088" max="14088" width="12.7265625" customWidth="1"/>
    <col min="14089" max="14089" width="13.453125" customWidth="1"/>
    <col min="14090" max="14090" width="14.1796875" customWidth="1"/>
    <col min="14337" max="14337" width="9.54296875" customWidth="1"/>
    <col min="14338" max="14338" width="12.453125" bestFit="1" customWidth="1"/>
    <col min="14339" max="14339" width="25.7265625" customWidth="1"/>
    <col min="14340" max="14340" width="9" customWidth="1"/>
    <col min="14341" max="14341" width="15.453125" customWidth="1"/>
    <col min="14342" max="14342" width="16.1796875" customWidth="1"/>
    <col min="14343" max="14343" width="15" customWidth="1"/>
    <col min="14344" max="14344" width="12.7265625" customWidth="1"/>
    <col min="14345" max="14345" width="13.453125" customWidth="1"/>
    <col min="14346" max="14346" width="14.1796875" customWidth="1"/>
    <col min="14593" max="14593" width="9.54296875" customWidth="1"/>
    <col min="14594" max="14594" width="12.453125" bestFit="1" customWidth="1"/>
    <col min="14595" max="14595" width="25.7265625" customWidth="1"/>
    <col min="14596" max="14596" width="9" customWidth="1"/>
    <col min="14597" max="14597" width="15.453125" customWidth="1"/>
    <col min="14598" max="14598" width="16.1796875" customWidth="1"/>
    <col min="14599" max="14599" width="15" customWidth="1"/>
    <col min="14600" max="14600" width="12.7265625" customWidth="1"/>
    <col min="14601" max="14601" width="13.453125" customWidth="1"/>
    <col min="14602" max="14602" width="14.1796875" customWidth="1"/>
    <col min="14849" max="14849" width="9.54296875" customWidth="1"/>
    <col min="14850" max="14850" width="12.453125" bestFit="1" customWidth="1"/>
    <col min="14851" max="14851" width="25.7265625" customWidth="1"/>
    <col min="14852" max="14852" width="9" customWidth="1"/>
    <col min="14853" max="14853" width="15.453125" customWidth="1"/>
    <col min="14854" max="14854" width="16.1796875" customWidth="1"/>
    <col min="14855" max="14855" width="15" customWidth="1"/>
    <col min="14856" max="14856" width="12.7265625" customWidth="1"/>
    <col min="14857" max="14857" width="13.453125" customWidth="1"/>
    <col min="14858" max="14858" width="14.1796875" customWidth="1"/>
    <col min="15105" max="15105" width="9.54296875" customWidth="1"/>
    <col min="15106" max="15106" width="12.453125" bestFit="1" customWidth="1"/>
    <col min="15107" max="15107" width="25.7265625" customWidth="1"/>
    <col min="15108" max="15108" width="9" customWidth="1"/>
    <col min="15109" max="15109" width="15.453125" customWidth="1"/>
    <col min="15110" max="15110" width="16.1796875" customWidth="1"/>
    <col min="15111" max="15111" width="15" customWidth="1"/>
    <col min="15112" max="15112" width="12.7265625" customWidth="1"/>
    <col min="15113" max="15113" width="13.453125" customWidth="1"/>
    <col min="15114" max="15114" width="14.1796875" customWidth="1"/>
    <col min="15361" max="15361" width="9.54296875" customWidth="1"/>
    <col min="15362" max="15362" width="12.453125" bestFit="1" customWidth="1"/>
    <col min="15363" max="15363" width="25.7265625" customWidth="1"/>
    <col min="15364" max="15364" width="9" customWidth="1"/>
    <col min="15365" max="15365" width="15.453125" customWidth="1"/>
    <col min="15366" max="15366" width="16.1796875" customWidth="1"/>
    <col min="15367" max="15367" width="15" customWidth="1"/>
    <col min="15368" max="15368" width="12.7265625" customWidth="1"/>
    <col min="15369" max="15369" width="13.453125" customWidth="1"/>
    <col min="15370" max="15370" width="14.1796875" customWidth="1"/>
    <col min="15617" max="15617" width="9.54296875" customWidth="1"/>
    <col min="15618" max="15618" width="12.453125" bestFit="1" customWidth="1"/>
    <col min="15619" max="15619" width="25.7265625" customWidth="1"/>
    <col min="15620" max="15620" width="9" customWidth="1"/>
    <col min="15621" max="15621" width="15.453125" customWidth="1"/>
    <col min="15622" max="15622" width="16.1796875" customWidth="1"/>
    <col min="15623" max="15623" width="15" customWidth="1"/>
    <col min="15624" max="15624" width="12.7265625" customWidth="1"/>
    <col min="15625" max="15625" width="13.453125" customWidth="1"/>
    <col min="15626" max="15626" width="14.1796875" customWidth="1"/>
    <col min="15873" max="15873" width="9.54296875" customWidth="1"/>
    <col min="15874" max="15874" width="12.453125" bestFit="1" customWidth="1"/>
    <col min="15875" max="15875" width="25.7265625" customWidth="1"/>
    <col min="15876" max="15876" width="9" customWidth="1"/>
    <col min="15877" max="15877" width="15.453125" customWidth="1"/>
    <col min="15878" max="15878" width="16.1796875" customWidth="1"/>
    <col min="15879" max="15879" width="15" customWidth="1"/>
    <col min="15880" max="15880" width="12.7265625" customWidth="1"/>
    <col min="15881" max="15881" width="13.453125" customWidth="1"/>
    <col min="15882" max="15882" width="14.1796875" customWidth="1"/>
    <col min="16129" max="16129" width="9.54296875" customWidth="1"/>
    <col min="16130" max="16130" width="12.453125" bestFit="1" customWidth="1"/>
    <col min="16131" max="16131" width="25.7265625" customWidth="1"/>
    <col min="16132" max="16132" width="9" customWidth="1"/>
    <col min="16133" max="16133" width="15.453125" customWidth="1"/>
    <col min="16134" max="16134" width="16.1796875" customWidth="1"/>
    <col min="16135" max="16135" width="15" customWidth="1"/>
    <col min="16136" max="16136" width="12.7265625" customWidth="1"/>
    <col min="16137" max="16137" width="13.453125" customWidth="1"/>
    <col min="16138" max="16138" width="14.1796875" customWidth="1"/>
  </cols>
  <sheetData>
    <row r="1" spans="2:10" ht="23">
      <c r="B1" s="58" t="s">
        <v>254</v>
      </c>
      <c r="C1" s="58"/>
      <c r="D1" s="57"/>
      <c r="E1" s="57"/>
      <c r="F1" s="57"/>
      <c r="G1" s="59"/>
      <c r="H1" s="59"/>
      <c r="I1" s="57"/>
      <c r="J1" s="57"/>
    </row>
    <row r="2" spans="2:10" ht="13" thickBot="1"/>
    <row r="3" spans="2:10" ht="14" thickBot="1">
      <c r="B3" s="24"/>
      <c r="C3" s="25"/>
      <c r="D3" s="26"/>
      <c r="E3" s="233" t="s">
        <v>255</v>
      </c>
      <c r="F3" s="234"/>
      <c r="G3" s="235"/>
      <c r="H3" s="235"/>
      <c r="I3" s="234"/>
      <c r="J3" s="236"/>
    </row>
    <row r="4" spans="2:10" s="4" customFormat="1" ht="28.5" customHeight="1">
      <c r="B4" s="237" t="s">
        <v>0</v>
      </c>
      <c r="C4" s="238"/>
      <c r="D4" s="27" t="s">
        <v>256</v>
      </c>
      <c r="E4" s="28" t="s">
        <v>257</v>
      </c>
      <c r="F4" s="28" t="s">
        <v>258</v>
      </c>
      <c r="G4" s="242" t="s">
        <v>259</v>
      </c>
      <c r="H4" s="243"/>
      <c r="I4" s="28" t="s">
        <v>260</v>
      </c>
      <c r="J4" s="29" t="s">
        <v>261</v>
      </c>
    </row>
    <row r="5" spans="2:10" ht="33.75" customHeight="1" thickBot="1">
      <c r="B5" s="239"/>
      <c r="C5" s="240"/>
      <c r="D5" s="30" t="s">
        <v>262</v>
      </c>
      <c r="E5" s="30" t="s">
        <v>263</v>
      </c>
      <c r="F5" s="30" t="s">
        <v>264</v>
      </c>
      <c r="G5" s="31" t="s">
        <v>265</v>
      </c>
      <c r="H5" s="31" t="s">
        <v>266</v>
      </c>
      <c r="I5" s="30" t="s">
        <v>267</v>
      </c>
      <c r="J5" s="32" t="s">
        <v>268</v>
      </c>
    </row>
    <row r="6" spans="2:10">
      <c r="B6" s="33" t="s">
        <v>269</v>
      </c>
      <c r="C6" s="34" t="s">
        <v>270</v>
      </c>
      <c r="D6" s="35">
        <v>42.3</v>
      </c>
      <c r="E6" s="36">
        <v>73300</v>
      </c>
      <c r="F6" s="36">
        <f t="shared" ref="F6:F45" si="0">D6*E6/1000</f>
        <v>3100.59</v>
      </c>
      <c r="G6" s="37">
        <v>0.8</v>
      </c>
      <c r="H6" s="37"/>
      <c r="I6" s="36">
        <f t="shared" ref="I6:I59" si="1">IF(G6="", "", (F6/1000)*G6)</f>
        <v>2.4804720000000002</v>
      </c>
      <c r="J6" s="38" t="str">
        <f t="shared" ref="J6:J59" si="2">IF(H6="", "", (H6/1000)*F6)</f>
        <v/>
      </c>
    </row>
    <row r="7" spans="2:10">
      <c r="B7" s="33"/>
      <c r="C7" s="34" t="s">
        <v>271</v>
      </c>
      <c r="D7" s="35">
        <v>27.5</v>
      </c>
      <c r="E7" s="35">
        <v>77000</v>
      </c>
      <c r="F7" s="35">
        <f t="shared" si="0"/>
        <v>2117.5</v>
      </c>
      <c r="I7" s="35" t="str">
        <f t="shared" si="1"/>
        <v/>
      </c>
      <c r="J7" s="34" t="str">
        <f t="shared" si="2"/>
        <v/>
      </c>
    </row>
    <row r="8" spans="2:10">
      <c r="B8" s="33"/>
      <c r="C8" s="34" t="s">
        <v>272</v>
      </c>
      <c r="D8" s="35">
        <v>44.2</v>
      </c>
      <c r="E8" s="35">
        <v>64200</v>
      </c>
      <c r="F8" s="35">
        <f t="shared" si="0"/>
        <v>2837.64</v>
      </c>
      <c r="I8" s="35" t="str">
        <f t="shared" si="1"/>
        <v/>
      </c>
      <c r="J8" s="34" t="str">
        <f t="shared" si="2"/>
        <v/>
      </c>
    </row>
    <row r="9" spans="2:10">
      <c r="B9" s="33"/>
      <c r="C9" s="34" t="s">
        <v>273</v>
      </c>
      <c r="D9" s="35">
        <v>44.3</v>
      </c>
      <c r="E9" s="35">
        <v>69300</v>
      </c>
      <c r="F9" s="35">
        <f t="shared" si="0"/>
        <v>3069.99</v>
      </c>
      <c r="G9" s="23">
        <v>0.74</v>
      </c>
      <c r="I9" s="35">
        <f t="shared" si="1"/>
        <v>2.2717925999999999</v>
      </c>
      <c r="J9" s="34" t="str">
        <f t="shared" si="2"/>
        <v/>
      </c>
    </row>
    <row r="10" spans="2:10">
      <c r="B10" s="33"/>
      <c r="C10" s="34" t="s">
        <v>274</v>
      </c>
      <c r="D10" s="35">
        <v>44.3</v>
      </c>
      <c r="E10" s="35">
        <v>70000</v>
      </c>
      <c r="F10" s="35">
        <f t="shared" si="0"/>
        <v>3101</v>
      </c>
      <c r="G10" s="23">
        <v>0.71</v>
      </c>
      <c r="I10" s="35">
        <f t="shared" si="1"/>
        <v>2.2017099999999998</v>
      </c>
      <c r="J10" s="34" t="str">
        <f t="shared" si="2"/>
        <v/>
      </c>
    </row>
    <row r="11" spans="2:10">
      <c r="B11" s="33"/>
      <c r="C11" s="34" t="s">
        <v>275</v>
      </c>
      <c r="D11" s="35">
        <v>44.3</v>
      </c>
      <c r="E11" s="35">
        <v>70000</v>
      </c>
      <c r="F11" s="35">
        <f t="shared" si="0"/>
        <v>3101</v>
      </c>
      <c r="G11" s="23">
        <v>0.71</v>
      </c>
      <c r="I11" s="35">
        <f t="shared" si="1"/>
        <v>2.2017099999999998</v>
      </c>
      <c r="J11" s="34" t="str">
        <f t="shared" si="2"/>
        <v/>
      </c>
    </row>
    <row r="12" spans="2:10">
      <c r="B12" s="33"/>
      <c r="C12" s="34" t="s">
        <v>276</v>
      </c>
      <c r="D12" s="35">
        <v>44.1</v>
      </c>
      <c r="E12" s="35">
        <v>71500</v>
      </c>
      <c r="F12" s="35">
        <f t="shared" si="0"/>
        <v>3153.15</v>
      </c>
      <c r="G12" s="23">
        <v>0.79</v>
      </c>
      <c r="I12" s="35">
        <f t="shared" si="1"/>
        <v>2.4909885000000003</v>
      </c>
      <c r="J12" s="34" t="str">
        <f t="shared" si="2"/>
        <v/>
      </c>
    </row>
    <row r="13" spans="2:10">
      <c r="B13" s="33"/>
      <c r="C13" s="34" t="s">
        <v>277</v>
      </c>
      <c r="D13" s="35">
        <v>43.8</v>
      </c>
      <c r="E13" s="35">
        <v>71900</v>
      </c>
      <c r="F13" s="35">
        <f t="shared" si="0"/>
        <v>3149.22</v>
      </c>
      <c r="G13" s="23">
        <v>0.8</v>
      </c>
      <c r="I13" s="35">
        <f t="shared" si="1"/>
        <v>2.5193759999999998</v>
      </c>
      <c r="J13" s="34" t="str">
        <f t="shared" si="2"/>
        <v/>
      </c>
    </row>
    <row r="14" spans="2:10">
      <c r="B14" s="33"/>
      <c r="C14" s="34" t="s">
        <v>278</v>
      </c>
      <c r="D14" s="35">
        <v>38.1</v>
      </c>
      <c r="E14" s="35">
        <v>73300</v>
      </c>
      <c r="F14" s="35">
        <f t="shared" si="0"/>
        <v>2792.73</v>
      </c>
      <c r="G14" s="23">
        <v>1</v>
      </c>
      <c r="I14" s="35">
        <f t="shared" si="1"/>
        <v>2.7927300000000002</v>
      </c>
      <c r="J14" s="34" t="str">
        <f t="shared" si="2"/>
        <v/>
      </c>
    </row>
    <row r="15" spans="2:10">
      <c r="B15" s="33"/>
      <c r="C15" s="34" t="s">
        <v>279</v>
      </c>
      <c r="D15" s="35">
        <v>43</v>
      </c>
      <c r="E15" s="35">
        <v>74100</v>
      </c>
      <c r="F15" s="35">
        <f t="shared" si="0"/>
        <v>3186.3</v>
      </c>
      <c r="G15" s="23">
        <v>0.84</v>
      </c>
      <c r="I15" s="35">
        <f t="shared" si="1"/>
        <v>2.6764920000000001</v>
      </c>
      <c r="J15" s="34" t="str">
        <f t="shared" si="2"/>
        <v/>
      </c>
    </row>
    <row r="16" spans="2:10">
      <c r="B16" s="33"/>
      <c r="C16" s="34" t="s">
        <v>280</v>
      </c>
      <c r="D16" s="35">
        <v>40.4</v>
      </c>
      <c r="E16" s="35">
        <v>77400</v>
      </c>
      <c r="F16" s="35">
        <f t="shared" si="0"/>
        <v>3126.96</v>
      </c>
      <c r="G16" s="23">
        <v>0.94</v>
      </c>
      <c r="I16" s="35">
        <f t="shared" si="1"/>
        <v>2.9393423999999997</v>
      </c>
      <c r="J16" s="34" t="str">
        <f t="shared" si="2"/>
        <v/>
      </c>
    </row>
    <row r="17" spans="2:10">
      <c r="B17" s="33"/>
      <c r="C17" s="34" t="s">
        <v>281</v>
      </c>
      <c r="D17" s="35">
        <v>47.3</v>
      </c>
      <c r="E17" s="35">
        <v>63100</v>
      </c>
      <c r="F17" s="35">
        <f t="shared" si="0"/>
        <v>2984.63</v>
      </c>
      <c r="G17" s="23">
        <v>0.54</v>
      </c>
      <c r="I17" s="35">
        <f t="shared" si="1"/>
        <v>1.6117002000000002</v>
      </c>
      <c r="J17" s="34" t="str">
        <f t="shared" si="2"/>
        <v/>
      </c>
    </row>
    <row r="18" spans="2:10">
      <c r="B18" s="33"/>
      <c r="C18" s="34" t="s">
        <v>282</v>
      </c>
      <c r="D18" s="35">
        <v>46.4</v>
      </c>
      <c r="E18" s="35">
        <v>61600</v>
      </c>
      <c r="F18" s="35">
        <f t="shared" si="0"/>
        <v>2858.24</v>
      </c>
      <c r="H18" s="23">
        <v>1.3</v>
      </c>
      <c r="I18" s="35" t="str">
        <f t="shared" si="1"/>
        <v/>
      </c>
      <c r="J18" s="34">
        <f t="shared" si="2"/>
        <v>3.7157119999999995</v>
      </c>
    </row>
    <row r="19" spans="2:10">
      <c r="B19" s="33"/>
      <c r="C19" s="34" t="s">
        <v>283</v>
      </c>
      <c r="D19" s="35">
        <v>44.5</v>
      </c>
      <c r="E19" s="35">
        <v>73300</v>
      </c>
      <c r="F19" s="35">
        <f t="shared" si="0"/>
        <v>3261.85</v>
      </c>
      <c r="G19" s="23">
        <v>0.77</v>
      </c>
      <c r="I19" s="35">
        <f t="shared" si="1"/>
        <v>2.5116244999999999</v>
      </c>
      <c r="J19" s="34" t="str">
        <f t="shared" si="2"/>
        <v/>
      </c>
    </row>
    <row r="20" spans="2:10">
      <c r="B20" s="33"/>
      <c r="C20" s="34" t="s">
        <v>284</v>
      </c>
      <c r="D20" s="35">
        <v>40.200000000000003</v>
      </c>
      <c r="E20" s="35">
        <v>80700</v>
      </c>
      <c r="F20" s="35">
        <f t="shared" si="0"/>
        <v>3244.14</v>
      </c>
      <c r="I20" s="35" t="str">
        <f t="shared" si="1"/>
        <v/>
      </c>
      <c r="J20" s="34" t="str">
        <f t="shared" si="2"/>
        <v/>
      </c>
    </row>
    <row r="21" spans="2:10">
      <c r="B21" s="33"/>
      <c r="C21" s="34" t="s">
        <v>285</v>
      </c>
      <c r="D21" s="35">
        <v>40.200000000000003</v>
      </c>
      <c r="E21" s="35">
        <v>73300</v>
      </c>
      <c r="F21" s="35">
        <f t="shared" si="0"/>
        <v>2946.66</v>
      </c>
      <c r="G21" s="23">
        <v>1</v>
      </c>
      <c r="I21" s="35">
        <f t="shared" si="1"/>
        <v>2.9466600000000001</v>
      </c>
      <c r="J21" s="34" t="str">
        <f t="shared" si="2"/>
        <v/>
      </c>
    </row>
    <row r="22" spans="2:10">
      <c r="B22" s="33"/>
      <c r="C22" s="34" t="s">
        <v>286</v>
      </c>
      <c r="D22" s="35">
        <v>32.5</v>
      </c>
      <c r="E22" s="35">
        <v>97500</v>
      </c>
      <c r="F22" s="35">
        <f t="shared" si="0"/>
        <v>3168.75</v>
      </c>
      <c r="I22" s="35" t="str">
        <f t="shared" si="1"/>
        <v/>
      </c>
      <c r="J22" s="34" t="str">
        <f t="shared" si="2"/>
        <v/>
      </c>
    </row>
    <row r="23" spans="2:10">
      <c r="B23" s="33"/>
      <c r="C23" s="34" t="s">
        <v>287</v>
      </c>
      <c r="D23" s="35">
        <v>43</v>
      </c>
      <c r="E23" s="35">
        <v>73300</v>
      </c>
      <c r="F23" s="35">
        <f t="shared" si="0"/>
        <v>3151.9</v>
      </c>
      <c r="I23" s="35" t="str">
        <f t="shared" si="1"/>
        <v/>
      </c>
      <c r="J23" s="34" t="str">
        <f t="shared" si="2"/>
        <v/>
      </c>
    </row>
    <row r="24" spans="2:10">
      <c r="B24" s="33"/>
      <c r="C24" s="34" t="s">
        <v>288</v>
      </c>
      <c r="D24" s="35">
        <v>49.5</v>
      </c>
      <c r="E24" s="35">
        <v>57600</v>
      </c>
      <c r="F24" s="35">
        <f t="shared" si="0"/>
        <v>2851.2</v>
      </c>
      <c r="I24" s="35" t="str">
        <f t="shared" si="1"/>
        <v/>
      </c>
      <c r="J24" s="34" t="str">
        <f t="shared" si="2"/>
        <v/>
      </c>
    </row>
    <row r="25" spans="2:10">
      <c r="B25" s="33"/>
      <c r="C25" s="34" t="s">
        <v>289</v>
      </c>
      <c r="D25" s="35">
        <v>40.200000000000003</v>
      </c>
      <c r="E25" s="35">
        <v>73300</v>
      </c>
      <c r="F25" s="35">
        <f t="shared" si="0"/>
        <v>2946.66</v>
      </c>
      <c r="I25" s="35" t="str">
        <f t="shared" si="1"/>
        <v/>
      </c>
      <c r="J25" s="34" t="str">
        <f t="shared" si="2"/>
        <v/>
      </c>
    </row>
    <row r="26" spans="2:10">
      <c r="B26" s="33"/>
      <c r="C26" s="34" t="s">
        <v>290</v>
      </c>
      <c r="D26" s="35">
        <v>40.200000000000003</v>
      </c>
      <c r="E26" s="35">
        <v>73300</v>
      </c>
      <c r="F26" s="35">
        <f t="shared" si="0"/>
        <v>2946.66</v>
      </c>
      <c r="I26" s="35" t="str">
        <f t="shared" si="1"/>
        <v/>
      </c>
      <c r="J26" s="34" t="str">
        <f t="shared" si="2"/>
        <v/>
      </c>
    </row>
    <row r="27" spans="2:10" ht="13" thickBot="1">
      <c r="B27" s="39"/>
      <c r="C27" s="40" t="s">
        <v>291</v>
      </c>
      <c r="D27" s="41">
        <v>40.200000000000003</v>
      </c>
      <c r="E27" s="41">
        <v>73300</v>
      </c>
      <c r="F27" s="41">
        <f t="shared" si="0"/>
        <v>2946.66</v>
      </c>
      <c r="G27" s="42"/>
      <c r="H27" s="42"/>
      <c r="I27" s="41" t="str">
        <f t="shared" si="1"/>
        <v/>
      </c>
      <c r="J27" s="40" t="str">
        <f t="shared" si="2"/>
        <v/>
      </c>
    </row>
    <row r="28" spans="2:10">
      <c r="B28" s="33" t="s">
        <v>292</v>
      </c>
      <c r="C28" s="34" t="s">
        <v>293</v>
      </c>
      <c r="D28" s="35">
        <v>26.7</v>
      </c>
      <c r="E28" s="35">
        <v>98300</v>
      </c>
      <c r="F28" s="35">
        <f t="shared" si="0"/>
        <v>2624.61</v>
      </c>
      <c r="I28" s="35" t="str">
        <f t="shared" si="1"/>
        <v/>
      </c>
      <c r="J28" s="34" t="str">
        <f t="shared" si="2"/>
        <v/>
      </c>
    </row>
    <row r="29" spans="2:10">
      <c r="B29" s="33"/>
      <c r="C29" s="34" t="s">
        <v>294</v>
      </c>
      <c r="D29" s="35">
        <v>28.2</v>
      </c>
      <c r="E29" s="35">
        <v>94600</v>
      </c>
      <c r="F29" s="35">
        <f t="shared" si="0"/>
        <v>2667.72</v>
      </c>
      <c r="I29" s="35" t="str">
        <f t="shared" si="1"/>
        <v/>
      </c>
      <c r="J29" s="34" t="str">
        <f t="shared" si="2"/>
        <v/>
      </c>
    </row>
    <row r="30" spans="2:10">
      <c r="B30" s="33"/>
      <c r="C30" s="34" t="s">
        <v>295</v>
      </c>
      <c r="D30" s="35">
        <v>25.8</v>
      </c>
      <c r="E30" s="35">
        <v>94600</v>
      </c>
      <c r="F30" s="35">
        <f t="shared" si="0"/>
        <v>2440.6799999999998</v>
      </c>
      <c r="I30" s="35" t="str">
        <f t="shared" si="1"/>
        <v/>
      </c>
      <c r="J30" s="34" t="str">
        <f t="shared" si="2"/>
        <v/>
      </c>
    </row>
    <row r="31" spans="2:10">
      <c r="B31" s="33"/>
      <c r="C31" s="34" t="s">
        <v>296</v>
      </c>
      <c r="D31" s="35">
        <v>18.899999999999999</v>
      </c>
      <c r="E31" s="35">
        <v>96100</v>
      </c>
      <c r="F31" s="35">
        <f t="shared" si="0"/>
        <v>1816.2899999999997</v>
      </c>
      <c r="I31" s="35" t="str">
        <f t="shared" si="1"/>
        <v/>
      </c>
      <c r="J31" s="34" t="str">
        <f t="shared" si="2"/>
        <v/>
      </c>
    </row>
    <row r="32" spans="2:10">
      <c r="B32" s="33"/>
      <c r="C32" s="34" t="s">
        <v>297</v>
      </c>
      <c r="D32" s="35">
        <v>11.9</v>
      </c>
      <c r="E32" s="35">
        <v>101000</v>
      </c>
      <c r="F32" s="35">
        <f t="shared" si="0"/>
        <v>1201.9000000000001</v>
      </c>
      <c r="I32" s="35" t="str">
        <f t="shared" si="1"/>
        <v/>
      </c>
      <c r="J32" s="34" t="str">
        <f t="shared" si="2"/>
        <v/>
      </c>
    </row>
    <row r="33" spans="2:10">
      <c r="B33" s="33"/>
      <c r="C33" s="34" t="s">
        <v>298</v>
      </c>
      <c r="D33" s="35">
        <v>8.9</v>
      </c>
      <c r="E33" s="35">
        <v>107000</v>
      </c>
      <c r="F33" s="35">
        <f t="shared" si="0"/>
        <v>952.3</v>
      </c>
      <c r="I33" s="35" t="str">
        <f t="shared" si="1"/>
        <v/>
      </c>
      <c r="J33" s="34" t="str">
        <f t="shared" si="2"/>
        <v/>
      </c>
    </row>
    <row r="34" spans="2:10">
      <c r="B34" s="33"/>
      <c r="C34" s="34" t="s">
        <v>299</v>
      </c>
      <c r="D34" s="35">
        <v>20.7</v>
      </c>
      <c r="E34" s="35">
        <v>97500</v>
      </c>
      <c r="F34" s="35">
        <f t="shared" si="0"/>
        <v>2018.25</v>
      </c>
      <c r="I34" s="35" t="str">
        <f t="shared" si="1"/>
        <v/>
      </c>
      <c r="J34" s="34" t="str">
        <f t="shared" si="2"/>
        <v/>
      </c>
    </row>
    <row r="35" spans="2:10">
      <c r="B35" s="33"/>
      <c r="C35" s="34" t="s">
        <v>300</v>
      </c>
      <c r="D35" s="35">
        <v>20.7</v>
      </c>
      <c r="E35" s="35">
        <v>97500</v>
      </c>
      <c r="F35" s="35">
        <f t="shared" si="0"/>
        <v>2018.25</v>
      </c>
      <c r="I35" s="35" t="str">
        <f t="shared" si="1"/>
        <v/>
      </c>
      <c r="J35" s="34" t="str">
        <f t="shared" si="2"/>
        <v/>
      </c>
    </row>
    <row r="36" spans="2:10">
      <c r="B36" s="33"/>
      <c r="C36" s="34" t="s">
        <v>301</v>
      </c>
      <c r="D36" s="35">
        <v>28.2</v>
      </c>
      <c r="E36" s="35">
        <v>107000</v>
      </c>
      <c r="F36" s="35">
        <f t="shared" si="0"/>
        <v>3017.4</v>
      </c>
      <c r="I36" s="35" t="str">
        <f t="shared" si="1"/>
        <v/>
      </c>
      <c r="J36" s="34" t="str">
        <f t="shared" si="2"/>
        <v/>
      </c>
    </row>
    <row r="37" spans="2:10">
      <c r="B37" s="33"/>
      <c r="C37" s="34" t="s">
        <v>302</v>
      </c>
      <c r="D37" s="35">
        <v>28.2</v>
      </c>
      <c r="E37" s="35">
        <v>107000</v>
      </c>
      <c r="F37" s="35">
        <f t="shared" si="0"/>
        <v>3017.4</v>
      </c>
      <c r="I37" s="35" t="str">
        <f t="shared" si="1"/>
        <v/>
      </c>
      <c r="J37" s="34" t="str">
        <f t="shared" si="2"/>
        <v/>
      </c>
    </row>
    <row r="38" spans="2:10">
      <c r="B38" s="33"/>
      <c r="C38" s="34" t="s">
        <v>303</v>
      </c>
      <c r="D38" s="35">
        <v>28.2</v>
      </c>
      <c r="E38" s="35">
        <v>107000</v>
      </c>
      <c r="F38" s="35">
        <f t="shared" si="0"/>
        <v>3017.4</v>
      </c>
      <c r="I38" s="35" t="str">
        <f t="shared" si="1"/>
        <v/>
      </c>
      <c r="J38" s="34" t="str">
        <f t="shared" si="2"/>
        <v/>
      </c>
    </row>
    <row r="39" spans="2:10">
      <c r="B39" s="33"/>
      <c r="C39" s="34" t="s">
        <v>304</v>
      </c>
      <c r="D39" s="35">
        <v>28</v>
      </c>
      <c r="E39" s="35">
        <v>80700</v>
      </c>
      <c r="F39" s="35">
        <f t="shared" si="0"/>
        <v>2259.6</v>
      </c>
      <c r="I39" s="35" t="str">
        <f t="shared" si="1"/>
        <v/>
      </c>
      <c r="J39" s="34" t="str">
        <f t="shared" si="2"/>
        <v/>
      </c>
    </row>
    <row r="40" spans="2:10">
      <c r="B40" s="33"/>
      <c r="C40" s="34" t="s">
        <v>305</v>
      </c>
      <c r="D40" s="35">
        <v>38.700000000000003</v>
      </c>
      <c r="E40" s="35">
        <v>44400</v>
      </c>
      <c r="F40" s="35">
        <f t="shared" si="0"/>
        <v>1718.2800000000002</v>
      </c>
      <c r="I40" s="35" t="str">
        <f t="shared" si="1"/>
        <v/>
      </c>
      <c r="J40" s="34" t="str">
        <f t="shared" si="2"/>
        <v/>
      </c>
    </row>
    <row r="41" spans="2:10">
      <c r="B41" s="33"/>
      <c r="C41" s="34" t="s">
        <v>306</v>
      </c>
      <c r="D41" s="35">
        <v>38.700000000000003</v>
      </c>
      <c r="E41" s="35">
        <v>44400</v>
      </c>
      <c r="F41" s="35">
        <f t="shared" si="0"/>
        <v>1718.2800000000002</v>
      </c>
      <c r="I41" s="35" t="str">
        <f t="shared" si="1"/>
        <v/>
      </c>
      <c r="J41" s="34" t="str">
        <f t="shared" si="2"/>
        <v/>
      </c>
    </row>
    <row r="42" spans="2:10">
      <c r="B42" s="33"/>
      <c r="C42" s="34" t="s">
        <v>307</v>
      </c>
      <c r="D42" s="35">
        <v>2.4700000000000002</v>
      </c>
      <c r="E42" s="35">
        <v>260000</v>
      </c>
      <c r="F42" s="35">
        <f t="shared" si="0"/>
        <v>642.20000000000005</v>
      </c>
      <c r="I42" s="35" t="str">
        <f t="shared" si="1"/>
        <v/>
      </c>
      <c r="J42" s="34" t="str">
        <f t="shared" si="2"/>
        <v/>
      </c>
    </row>
    <row r="43" spans="2:10" ht="13" thickBot="1">
      <c r="B43" s="33"/>
      <c r="C43" s="34" t="s">
        <v>308</v>
      </c>
      <c r="D43" s="35">
        <v>7.06</v>
      </c>
      <c r="E43" s="35">
        <v>182000</v>
      </c>
      <c r="F43" s="35">
        <f t="shared" si="0"/>
        <v>1284.92</v>
      </c>
      <c r="I43" s="35" t="str">
        <f t="shared" si="1"/>
        <v/>
      </c>
      <c r="J43" s="34" t="str">
        <f t="shared" si="2"/>
        <v/>
      </c>
    </row>
    <row r="44" spans="2:10" ht="13" thickBot="1">
      <c r="B44" s="43" t="s">
        <v>309</v>
      </c>
      <c r="C44" s="44" t="s">
        <v>309</v>
      </c>
      <c r="D44" s="45">
        <v>48</v>
      </c>
      <c r="E44" s="45">
        <v>56100</v>
      </c>
      <c r="F44" s="45">
        <f t="shared" si="0"/>
        <v>2692.8</v>
      </c>
      <c r="G44" s="46"/>
      <c r="H44" s="46">
        <v>0.7</v>
      </c>
      <c r="I44" s="45" t="str">
        <f t="shared" si="1"/>
        <v/>
      </c>
      <c r="J44" s="44">
        <f t="shared" si="2"/>
        <v>1.8849600000000002</v>
      </c>
    </row>
    <row r="45" spans="2:10">
      <c r="B45" s="47" t="s">
        <v>310</v>
      </c>
      <c r="C45" s="38" t="s">
        <v>311</v>
      </c>
      <c r="D45" s="36">
        <v>10</v>
      </c>
      <c r="E45" s="36">
        <v>91700</v>
      </c>
      <c r="F45" s="36">
        <f t="shared" si="0"/>
        <v>917</v>
      </c>
      <c r="G45" s="37"/>
      <c r="H45" s="37"/>
      <c r="I45" s="36" t="str">
        <f t="shared" si="1"/>
        <v/>
      </c>
      <c r="J45" s="38" t="str">
        <f t="shared" si="2"/>
        <v/>
      </c>
    </row>
    <row r="46" spans="2:10">
      <c r="B46" s="33"/>
      <c r="C46" s="34" t="s">
        <v>312</v>
      </c>
      <c r="D46" s="35" t="s">
        <v>313</v>
      </c>
      <c r="E46" s="35">
        <v>143000</v>
      </c>
      <c r="F46" s="35" t="s">
        <v>313</v>
      </c>
      <c r="I46" s="35" t="str">
        <f t="shared" si="1"/>
        <v/>
      </c>
      <c r="J46" s="34" t="str">
        <f t="shared" si="2"/>
        <v/>
      </c>
    </row>
    <row r="47" spans="2:10" ht="13" thickBot="1">
      <c r="B47" s="39"/>
      <c r="C47" s="40" t="s">
        <v>314</v>
      </c>
      <c r="D47" s="41">
        <v>40.200000000000003</v>
      </c>
      <c r="E47" s="41">
        <v>73300</v>
      </c>
      <c r="F47" s="41">
        <f t="shared" ref="F47:F59" si="3">D47*E47/1000</f>
        <v>2946.66</v>
      </c>
      <c r="G47" s="42"/>
      <c r="H47" s="42"/>
      <c r="I47" s="41" t="str">
        <f t="shared" si="1"/>
        <v/>
      </c>
      <c r="J47" s="40" t="str">
        <f t="shared" si="2"/>
        <v/>
      </c>
    </row>
    <row r="48" spans="2:10">
      <c r="B48" s="33" t="s">
        <v>315</v>
      </c>
      <c r="C48" s="34" t="s">
        <v>316</v>
      </c>
      <c r="D48" s="35">
        <v>15.6</v>
      </c>
      <c r="E48" s="35">
        <v>112000</v>
      </c>
      <c r="F48" s="35">
        <f t="shared" si="3"/>
        <v>1747.2</v>
      </c>
      <c r="I48" s="35" t="str">
        <f t="shared" si="1"/>
        <v/>
      </c>
      <c r="J48" s="34" t="str">
        <f t="shared" si="2"/>
        <v/>
      </c>
    </row>
    <row r="49" spans="2:10">
      <c r="B49" s="33"/>
      <c r="C49" s="34" t="s">
        <v>317</v>
      </c>
      <c r="D49" s="35">
        <v>11.8</v>
      </c>
      <c r="E49" s="35">
        <v>95300</v>
      </c>
      <c r="F49" s="35">
        <f t="shared" si="3"/>
        <v>1124.54</v>
      </c>
      <c r="I49" s="35" t="str">
        <f t="shared" si="1"/>
        <v/>
      </c>
      <c r="J49" s="34" t="str">
        <f t="shared" si="2"/>
        <v/>
      </c>
    </row>
    <row r="50" spans="2:10">
      <c r="B50" s="33"/>
      <c r="C50" s="34" t="s">
        <v>318</v>
      </c>
      <c r="D50" s="35">
        <v>11.6</v>
      </c>
      <c r="E50" s="35">
        <v>100000</v>
      </c>
      <c r="F50" s="35">
        <f t="shared" si="3"/>
        <v>1160</v>
      </c>
      <c r="I50" s="35" t="str">
        <f t="shared" si="1"/>
        <v/>
      </c>
      <c r="J50" s="34" t="str">
        <f t="shared" si="2"/>
        <v/>
      </c>
    </row>
    <row r="51" spans="2:10">
      <c r="B51" s="33"/>
      <c r="C51" s="34" t="s">
        <v>319</v>
      </c>
      <c r="D51" s="35">
        <v>29.5</v>
      </c>
      <c r="E51" s="35">
        <v>112000</v>
      </c>
      <c r="F51" s="35">
        <f t="shared" si="3"/>
        <v>3304</v>
      </c>
      <c r="I51" s="35" t="str">
        <f t="shared" si="1"/>
        <v/>
      </c>
      <c r="J51" s="34" t="str">
        <f t="shared" si="2"/>
        <v/>
      </c>
    </row>
    <row r="52" spans="2:10">
      <c r="B52" s="33"/>
      <c r="C52" s="34" t="s">
        <v>320</v>
      </c>
      <c r="D52" s="35">
        <v>27</v>
      </c>
      <c r="E52" s="35">
        <v>70800</v>
      </c>
      <c r="F52" s="35">
        <f t="shared" si="3"/>
        <v>1911.6</v>
      </c>
      <c r="I52" s="35" t="str">
        <f t="shared" si="1"/>
        <v/>
      </c>
      <c r="J52" s="34" t="str">
        <f t="shared" si="2"/>
        <v/>
      </c>
    </row>
    <row r="53" spans="2:10">
      <c r="B53" s="33"/>
      <c r="C53" s="34" t="s">
        <v>321</v>
      </c>
      <c r="D53" s="35">
        <v>27</v>
      </c>
      <c r="E53" s="35">
        <v>70800</v>
      </c>
      <c r="F53" s="35">
        <f t="shared" si="3"/>
        <v>1911.6</v>
      </c>
      <c r="I53" s="35" t="str">
        <f t="shared" si="1"/>
        <v/>
      </c>
      <c r="J53" s="34" t="str">
        <f t="shared" si="2"/>
        <v/>
      </c>
    </row>
    <row r="54" spans="2:10">
      <c r="B54" s="33"/>
      <c r="C54" s="34" t="s">
        <v>322</v>
      </c>
      <c r="D54" s="35">
        <v>27.4</v>
      </c>
      <c r="E54" s="35">
        <v>79600</v>
      </c>
      <c r="F54" s="35">
        <f t="shared" si="3"/>
        <v>2181.04</v>
      </c>
      <c r="I54" s="35" t="str">
        <f t="shared" si="1"/>
        <v/>
      </c>
      <c r="J54" s="34" t="str">
        <f t="shared" si="2"/>
        <v/>
      </c>
    </row>
    <row r="55" spans="2:10">
      <c r="B55" s="33"/>
      <c r="C55" s="34" t="s">
        <v>323</v>
      </c>
      <c r="D55" s="35">
        <v>50.4</v>
      </c>
      <c r="E55" s="35">
        <v>54600</v>
      </c>
      <c r="F55" s="35">
        <f t="shared" si="3"/>
        <v>2751.84</v>
      </c>
      <c r="H55" s="23">
        <v>0.9</v>
      </c>
      <c r="I55" s="35" t="str">
        <f t="shared" si="1"/>
        <v/>
      </c>
      <c r="J55" s="34">
        <f t="shared" si="2"/>
        <v>2.4766560000000002</v>
      </c>
    </row>
    <row r="56" spans="2:10">
      <c r="B56" s="33"/>
      <c r="C56" s="34" t="s">
        <v>324</v>
      </c>
      <c r="D56" s="35">
        <v>50.4</v>
      </c>
      <c r="E56" s="35">
        <v>54600</v>
      </c>
      <c r="F56" s="35">
        <f t="shared" si="3"/>
        <v>2751.84</v>
      </c>
      <c r="I56" s="35" t="str">
        <f t="shared" si="1"/>
        <v/>
      </c>
      <c r="J56" s="34" t="str">
        <f t="shared" si="2"/>
        <v/>
      </c>
    </row>
    <row r="57" spans="2:10">
      <c r="B57" s="33"/>
      <c r="C57" s="34" t="s">
        <v>325</v>
      </c>
      <c r="D57" s="35">
        <v>50.4</v>
      </c>
      <c r="E57" s="35">
        <v>54600</v>
      </c>
      <c r="F57" s="35">
        <f t="shared" si="3"/>
        <v>2751.84</v>
      </c>
      <c r="I57" s="35" t="str">
        <f t="shared" si="1"/>
        <v/>
      </c>
      <c r="J57" s="34" t="str">
        <f t="shared" si="2"/>
        <v/>
      </c>
    </row>
    <row r="58" spans="2:10">
      <c r="B58" s="33"/>
      <c r="C58" s="34" t="s">
        <v>326</v>
      </c>
      <c r="D58" s="35">
        <v>11.6</v>
      </c>
      <c r="E58" s="35">
        <v>100000</v>
      </c>
      <c r="F58" s="35">
        <f t="shared" si="3"/>
        <v>1160</v>
      </c>
      <c r="I58" s="35" t="str">
        <f t="shared" si="1"/>
        <v/>
      </c>
      <c r="J58" s="34" t="str">
        <f t="shared" si="2"/>
        <v/>
      </c>
    </row>
    <row r="59" spans="2:10" ht="13" thickBot="1">
      <c r="B59" s="39"/>
      <c r="C59" s="40" t="s">
        <v>327</v>
      </c>
      <c r="D59" s="41">
        <v>9.76</v>
      </c>
      <c r="E59" s="41">
        <v>106000</v>
      </c>
      <c r="F59" s="41">
        <f t="shared" si="3"/>
        <v>1034.56</v>
      </c>
      <c r="G59" s="42"/>
      <c r="H59" s="42"/>
      <c r="I59" s="41" t="str">
        <f t="shared" si="1"/>
        <v/>
      </c>
      <c r="J59" s="40" t="str">
        <f t="shared" si="2"/>
        <v/>
      </c>
    </row>
    <row r="60" spans="2:10">
      <c r="B60" t="s">
        <v>328</v>
      </c>
    </row>
    <row r="61" spans="2:10">
      <c r="B61" t="s">
        <v>329</v>
      </c>
      <c r="C61" t="s">
        <v>330</v>
      </c>
    </row>
    <row r="62" spans="2:10">
      <c r="G62"/>
      <c r="H62"/>
    </row>
    <row r="63" spans="2:10" ht="23">
      <c r="B63" s="58" t="s">
        <v>331</v>
      </c>
      <c r="C63" s="58"/>
      <c r="D63" s="57"/>
      <c r="E63" s="57"/>
      <c r="F63" s="57"/>
      <c r="G63" s="59"/>
      <c r="H63" s="59"/>
      <c r="I63" s="57"/>
      <c r="J63" s="57"/>
    </row>
    <row r="64" spans="2:10" ht="13" thickBot="1"/>
    <row r="65" spans="2:10" ht="14" thickBot="1">
      <c r="B65" s="24"/>
      <c r="C65" s="25"/>
      <c r="D65" s="26"/>
      <c r="E65" s="233" t="s">
        <v>332</v>
      </c>
      <c r="F65" s="234"/>
      <c r="G65" s="235"/>
      <c r="H65" s="235"/>
      <c r="I65" s="234"/>
      <c r="J65" s="236"/>
    </row>
    <row r="66" spans="2:10" ht="36.75" customHeight="1">
      <c r="B66" s="237" t="s">
        <v>0</v>
      </c>
      <c r="C66" s="238"/>
      <c r="D66" s="27" t="s">
        <v>256</v>
      </c>
      <c r="E66" s="28" t="s">
        <v>257</v>
      </c>
      <c r="F66" s="28" t="s">
        <v>258</v>
      </c>
      <c r="G66" s="244" t="s">
        <v>259</v>
      </c>
      <c r="H66" s="245"/>
      <c r="I66" s="28" t="s">
        <v>260</v>
      </c>
      <c r="J66" s="29" t="s">
        <v>261</v>
      </c>
    </row>
    <row r="67" spans="2:10" ht="29.25" customHeight="1" thickBot="1">
      <c r="B67" s="239"/>
      <c r="C67" s="240"/>
      <c r="D67" s="30" t="s">
        <v>262</v>
      </c>
      <c r="E67" s="30" t="s">
        <v>263</v>
      </c>
      <c r="F67" s="30" t="s">
        <v>264</v>
      </c>
      <c r="G67" s="31" t="s">
        <v>265</v>
      </c>
      <c r="H67" s="31" t="s">
        <v>266</v>
      </c>
      <c r="I67" s="30" t="s">
        <v>267</v>
      </c>
      <c r="J67" s="32" t="s">
        <v>268</v>
      </c>
    </row>
    <row r="68" spans="2:10">
      <c r="B68" s="33" t="s">
        <v>269</v>
      </c>
      <c r="C68" s="34" t="s">
        <v>270</v>
      </c>
      <c r="D68" s="35">
        <v>42.3</v>
      </c>
      <c r="E68" s="36">
        <v>10</v>
      </c>
      <c r="F68" s="36">
        <f t="shared" ref="F68:F107" si="4">D68*E68/1000</f>
        <v>0.42299999999999999</v>
      </c>
      <c r="G68" s="37">
        <v>0.8</v>
      </c>
      <c r="H68" s="37"/>
      <c r="I68" s="36">
        <f t="shared" ref="I68:I121" si="5">IF(G68="", "", (F68/1000)*G68)</f>
        <v>3.3839999999999999E-4</v>
      </c>
      <c r="J68" s="38" t="str">
        <f t="shared" ref="J68:J121" si="6">IF(H68="", "", (H68/1000)*F68)</f>
        <v/>
      </c>
    </row>
    <row r="69" spans="2:10">
      <c r="B69" s="33"/>
      <c r="C69" s="34" t="s">
        <v>271</v>
      </c>
      <c r="D69" s="35">
        <v>27.5</v>
      </c>
      <c r="E69" s="35">
        <v>10</v>
      </c>
      <c r="F69" s="35">
        <f t="shared" si="4"/>
        <v>0.27500000000000002</v>
      </c>
      <c r="I69" s="35" t="str">
        <f t="shared" si="5"/>
        <v/>
      </c>
      <c r="J69" s="34" t="str">
        <f t="shared" si="6"/>
        <v/>
      </c>
    </row>
    <row r="70" spans="2:10">
      <c r="B70" s="33"/>
      <c r="C70" s="34" t="s">
        <v>272</v>
      </c>
      <c r="D70" s="35">
        <v>44.2</v>
      </c>
      <c r="E70" s="35">
        <v>10</v>
      </c>
      <c r="F70" s="35">
        <f t="shared" si="4"/>
        <v>0.442</v>
      </c>
      <c r="I70" s="35" t="str">
        <f t="shared" si="5"/>
        <v/>
      </c>
      <c r="J70" s="34" t="str">
        <f t="shared" si="6"/>
        <v/>
      </c>
    </row>
    <row r="71" spans="2:10">
      <c r="B71" s="33"/>
      <c r="C71" s="34" t="s">
        <v>273</v>
      </c>
      <c r="D71" s="35">
        <v>44.3</v>
      </c>
      <c r="E71" s="35">
        <v>10</v>
      </c>
      <c r="F71" s="35">
        <f t="shared" si="4"/>
        <v>0.443</v>
      </c>
      <c r="G71" s="23">
        <v>0.74</v>
      </c>
      <c r="I71" s="35">
        <f t="shared" si="5"/>
        <v>3.2781999999999999E-4</v>
      </c>
      <c r="J71" s="34" t="str">
        <f t="shared" si="6"/>
        <v/>
      </c>
    </row>
    <row r="72" spans="2:10" ht="38.25" customHeight="1">
      <c r="B72" s="33"/>
      <c r="C72" s="34" t="s">
        <v>274</v>
      </c>
      <c r="D72" s="35">
        <v>44.3</v>
      </c>
      <c r="E72" s="35">
        <v>10</v>
      </c>
      <c r="F72" s="35">
        <f t="shared" si="4"/>
        <v>0.443</v>
      </c>
      <c r="G72" s="23">
        <v>0.71</v>
      </c>
      <c r="I72" s="35">
        <f t="shared" si="5"/>
        <v>3.1452999999999999E-4</v>
      </c>
      <c r="J72" s="34" t="str">
        <f t="shared" si="6"/>
        <v/>
      </c>
    </row>
    <row r="73" spans="2:10">
      <c r="B73" s="33"/>
      <c r="C73" s="34" t="s">
        <v>275</v>
      </c>
      <c r="D73" s="35">
        <v>44.3</v>
      </c>
      <c r="E73" s="35">
        <v>10</v>
      </c>
      <c r="F73" s="35">
        <f t="shared" si="4"/>
        <v>0.443</v>
      </c>
      <c r="G73" s="23">
        <v>0.71</v>
      </c>
      <c r="I73" s="35">
        <f t="shared" si="5"/>
        <v>3.1452999999999999E-4</v>
      </c>
      <c r="J73" s="34" t="str">
        <f t="shared" si="6"/>
        <v/>
      </c>
    </row>
    <row r="74" spans="2:10">
      <c r="B74" s="33"/>
      <c r="C74" s="34" t="s">
        <v>276</v>
      </c>
      <c r="D74" s="35">
        <v>44.1</v>
      </c>
      <c r="E74" s="35">
        <v>10</v>
      </c>
      <c r="F74" s="35">
        <f t="shared" si="4"/>
        <v>0.441</v>
      </c>
      <c r="G74" s="23">
        <v>0.79</v>
      </c>
      <c r="I74" s="35">
        <f t="shared" si="5"/>
        <v>3.4839000000000002E-4</v>
      </c>
      <c r="J74" s="34" t="str">
        <f t="shared" si="6"/>
        <v/>
      </c>
    </row>
    <row r="75" spans="2:10">
      <c r="B75" s="33"/>
      <c r="C75" s="34" t="s">
        <v>277</v>
      </c>
      <c r="D75" s="35">
        <v>43.8</v>
      </c>
      <c r="E75" s="35">
        <v>10</v>
      </c>
      <c r="F75" s="35">
        <f t="shared" si="4"/>
        <v>0.438</v>
      </c>
      <c r="G75" s="23">
        <v>0.8</v>
      </c>
      <c r="I75" s="35">
        <f t="shared" si="5"/>
        <v>3.5040000000000006E-4</v>
      </c>
      <c r="J75" s="34" t="str">
        <f t="shared" si="6"/>
        <v/>
      </c>
    </row>
    <row r="76" spans="2:10">
      <c r="B76" s="33"/>
      <c r="C76" s="34" t="s">
        <v>278</v>
      </c>
      <c r="D76" s="35">
        <v>38.1</v>
      </c>
      <c r="E76" s="35">
        <v>10</v>
      </c>
      <c r="F76" s="35">
        <f t="shared" si="4"/>
        <v>0.38100000000000001</v>
      </c>
      <c r="G76" s="23">
        <v>1</v>
      </c>
      <c r="I76" s="35">
        <f t="shared" si="5"/>
        <v>3.8099999999999999E-4</v>
      </c>
      <c r="J76" s="34" t="str">
        <f t="shared" si="6"/>
        <v/>
      </c>
    </row>
    <row r="77" spans="2:10">
      <c r="B77" s="33"/>
      <c r="C77" s="34" t="s">
        <v>279</v>
      </c>
      <c r="D77" s="35">
        <v>43</v>
      </c>
      <c r="E77" s="35">
        <v>10</v>
      </c>
      <c r="F77" s="35">
        <f t="shared" si="4"/>
        <v>0.43</v>
      </c>
      <c r="G77" s="23">
        <v>0.84</v>
      </c>
      <c r="I77" s="35">
        <f t="shared" si="5"/>
        <v>3.612E-4</v>
      </c>
      <c r="J77" s="34" t="str">
        <f t="shared" si="6"/>
        <v/>
      </c>
    </row>
    <row r="78" spans="2:10">
      <c r="B78" s="33"/>
      <c r="C78" s="34" t="s">
        <v>280</v>
      </c>
      <c r="D78" s="35">
        <v>40.4</v>
      </c>
      <c r="E78" s="35">
        <v>10</v>
      </c>
      <c r="F78" s="35">
        <f t="shared" si="4"/>
        <v>0.40400000000000003</v>
      </c>
      <c r="G78" s="23">
        <v>0.94</v>
      </c>
      <c r="I78" s="35">
        <f t="shared" si="5"/>
        <v>3.7975999999999998E-4</v>
      </c>
      <c r="J78" s="34" t="str">
        <f t="shared" si="6"/>
        <v/>
      </c>
    </row>
    <row r="79" spans="2:10">
      <c r="B79" s="33"/>
      <c r="C79" s="34" t="s">
        <v>281</v>
      </c>
      <c r="D79" s="35">
        <v>47.3</v>
      </c>
      <c r="E79" s="35">
        <v>5</v>
      </c>
      <c r="F79" s="35">
        <f t="shared" si="4"/>
        <v>0.23649999999999999</v>
      </c>
      <c r="G79" s="23">
        <v>0.54</v>
      </c>
      <c r="I79" s="35">
        <f t="shared" si="5"/>
        <v>1.2770999999999998E-4</v>
      </c>
      <c r="J79" s="34" t="str">
        <f t="shared" si="6"/>
        <v/>
      </c>
    </row>
    <row r="80" spans="2:10">
      <c r="B80" s="33"/>
      <c r="C80" s="34" t="s">
        <v>282</v>
      </c>
      <c r="D80" s="35">
        <v>46.4</v>
      </c>
      <c r="E80" s="35">
        <v>5</v>
      </c>
      <c r="F80" s="35">
        <f t="shared" si="4"/>
        <v>0.23200000000000001</v>
      </c>
      <c r="H80" s="23">
        <v>1.3</v>
      </c>
      <c r="I80" s="35" t="str">
        <f t="shared" si="5"/>
        <v/>
      </c>
      <c r="J80" s="34">
        <f t="shared" si="6"/>
        <v>3.0160000000000001E-4</v>
      </c>
    </row>
    <row r="81" spans="2:10">
      <c r="B81" s="33"/>
      <c r="C81" s="34" t="s">
        <v>283</v>
      </c>
      <c r="D81" s="35">
        <v>44.5</v>
      </c>
      <c r="E81" s="35">
        <v>10</v>
      </c>
      <c r="F81" s="35">
        <f t="shared" si="4"/>
        <v>0.44500000000000001</v>
      </c>
      <c r="G81" s="23">
        <v>0.77</v>
      </c>
      <c r="I81" s="35">
        <f t="shared" si="5"/>
        <v>3.4265000000000001E-4</v>
      </c>
      <c r="J81" s="34" t="str">
        <f t="shared" si="6"/>
        <v/>
      </c>
    </row>
    <row r="82" spans="2:10">
      <c r="B82" s="33"/>
      <c r="C82" s="34" t="s">
        <v>284</v>
      </c>
      <c r="D82" s="35">
        <v>40.200000000000003</v>
      </c>
      <c r="E82" s="35">
        <v>10</v>
      </c>
      <c r="F82" s="35">
        <f t="shared" si="4"/>
        <v>0.40200000000000002</v>
      </c>
      <c r="I82" s="35" t="str">
        <f t="shared" si="5"/>
        <v/>
      </c>
      <c r="J82" s="34" t="str">
        <f t="shared" si="6"/>
        <v/>
      </c>
    </row>
    <row r="83" spans="2:10">
      <c r="B83" s="33"/>
      <c r="C83" s="34" t="s">
        <v>285</v>
      </c>
      <c r="D83" s="35">
        <v>40.200000000000003</v>
      </c>
      <c r="E83" s="35">
        <v>10</v>
      </c>
      <c r="F83" s="35">
        <f t="shared" si="4"/>
        <v>0.40200000000000002</v>
      </c>
      <c r="G83" s="23">
        <v>1</v>
      </c>
      <c r="I83" s="35">
        <f t="shared" si="5"/>
        <v>4.0200000000000001E-4</v>
      </c>
      <c r="J83" s="34" t="str">
        <f t="shared" si="6"/>
        <v/>
      </c>
    </row>
    <row r="84" spans="2:10">
      <c r="B84" s="33"/>
      <c r="C84" s="34" t="s">
        <v>286</v>
      </c>
      <c r="D84" s="35">
        <v>32.5</v>
      </c>
      <c r="E84" s="35">
        <v>10</v>
      </c>
      <c r="F84" s="35">
        <f t="shared" si="4"/>
        <v>0.32500000000000001</v>
      </c>
      <c r="I84" s="35" t="str">
        <f t="shared" si="5"/>
        <v/>
      </c>
      <c r="J84" s="34" t="str">
        <f t="shared" si="6"/>
        <v/>
      </c>
    </row>
    <row r="85" spans="2:10">
      <c r="B85" s="33"/>
      <c r="C85" s="34" t="s">
        <v>287</v>
      </c>
      <c r="D85" s="35">
        <v>43</v>
      </c>
      <c r="E85" s="35">
        <v>10</v>
      </c>
      <c r="F85" s="35">
        <f t="shared" si="4"/>
        <v>0.43</v>
      </c>
      <c r="I85" s="35" t="str">
        <f t="shared" si="5"/>
        <v/>
      </c>
      <c r="J85" s="34" t="str">
        <f t="shared" si="6"/>
        <v/>
      </c>
    </row>
    <row r="86" spans="2:10">
      <c r="B86" s="33"/>
      <c r="C86" s="34" t="s">
        <v>288</v>
      </c>
      <c r="D86" s="35">
        <v>49.5</v>
      </c>
      <c r="E86" s="35">
        <v>5</v>
      </c>
      <c r="F86" s="35">
        <f t="shared" si="4"/>
        <v>0.2475</v>
      </c>
      <c r="I86" s="35" t="str">
        <f t="shared" si="5"/>
        <v/>
      </c>
      <c r="J86" s="34" t="str">
        <f t="shared" si="6"/>
        <v/>
      </c>
    </row>
    <row r="87" spans="2:10">
      <c r="B87" s="33"/>
      <c r="C87" s="34" t="s">
        <v>289</v>
      </c>
      <c r="D87" s="35">
        <v>40.200000000000003</v>
      </c>
      <c r="E87" s="35">
        <v>10</v>
      </c>
      <c r="F87" s="35">
        <f t="shared" si="4"/>
        <v>0.40200000000000002</v>
      </c>
      <c r="I87" s="35" t="str">
        <f t="shared" si="5"/>
        <v/>
      </c>
      <c r="J87" s="34" t="str">
        <f t="shared" si="6"/>
        <v/>
      </c>
    </row>
    <row r="88" spans="2:10">
      <c r="B88" s="33"/>
      <c r="C88" s="34" t="s">
        <v>290</v>
      </c>
      <c r="D88" s="35">
        <v>40.200000000000003</v>
      </c>
      <c r="E88" s="35">
        <v>10</v>
      </c>
      <c r="F88" s="35">
        <f t="shared" si="4"/>
        <v>0.40200000000000002</v>
      </c>
      <c r="I88" s="35" t="str">
        <f t="shared" si="5"/>
        <v/>
      </c>
      <c r="J88" s="34" t="str">
        <f t="shared" si="6"/>
        <v/>
      </c>
    </row>
    <row r="89" spans="2:10" ht="13" thickBot="1">
      <c r="B89" s="39"/>
      <c r="C89" s="40" t="s">
        <v>291</v>
      </c>
      <c r="D89" s="41">
        <v>40.200000000000003</v>
      </c>
      <c r="E89" s="41">
        <v>10</v>
      </c>
      <c r="F89" s="41">
        <f t="shared" si="4"/>
        <v>0.40200000000000002</v>
      </c>
      <c r="G89" s="42"/>
      <c r="H89" s="42"/>
      <c r="I89" s="41" t="str">
        <f t="shared" si="5"/>
        <v/>
      </c>
      <c r="J89" s="40" t="str">
        <f t="shared" si="6"/>
        <v/>
      </c>
    </row>
    <row r="90" spans="2:10">
      <c r="B90" s="33" t="s">
        <v>292</v>
      </c>
      <c r="C90" s="34" t="s">
        <v>293</v>
      </c>
      <c r="D90" s="35">
        <v>26.7</v>
      </c>
      <c r="E90" s="35">
        <v>10</v>
      </c>
      <c r="F90" s="35">
        <f t="shared" si="4"/>
        <v>0.26700000000000002</v>
      </c>
      <c r="I90" s="35" t="str">
        <f t="shared" si="5"/>
        <v/>
      </c>
      <c r="J90" s="34" t="str">
        <f t="shared" si="6"/>
        <v/>
      </c>
    </row>
    <row r="91" spans="2:10">
      <c r="B91" s="33"/>
      <c r="C91" s="34" t="s">
        <v>294</v>
      </c>
      <c r="D91" s="35">
        <v>28.2</v>
      </c>
      <c r="E91" s="35">
        <v>10</v>
      </c>
      <c r="F91" s="35">
        <f t="shared" si="4"/>
        <v>0.28199999999999997</v>
      </c>
      <c r="I91" s="35" t="str">
        <f t="shared" si="5"/>
        <v/>
      </c>
      <c r="J91" s="34" t="str">
        <f t="shared" si="6"/>
        <v/>
      </c>
    </row>
    <row r="92" spans="2:10">
      <c r="B92" s="33"/>
      <c r="C92" s="34" t="s">
        <v>295</v>
      </c>
      <c r="D92" s="35">
        <v>25.8</v>
      </c>
      <c r="E92" s="35">
        <v>10</v>
      </c>
      <c r="F92" s="35">
        <f t="shared" si="4"/>
        <v>0.25800000000000001</v>
      </c>
      <c r="I92" s="35" t="str">
        <f t="shared" si="5"/>
        <v/>
      </c>
      <c r="J92" s="34" t="str">
        <f t="shared" si="6"/>
        <v/>
      </c>
    </row>
    <row r="93" spans="2:10">
      <c r="B93" s="33"/>
      <c r="C93" s="34" t="s">
        <v>296</v>
      </c>
      <c r="D93" s="35">
        <v>18.899999999999999</v>
      </c>
      <c r="E93" s="35">
        <v>10</v>
      </c>
      <c r="F93" s="35">
        <f t="shared" si="4"/>
        <v>0.189</v>
      </c>
      <c r="I93" s="35" t="str">
        <f t="shared" si="5"/>
        <v/>
      </c>
      <c r="J93" s="34" t="str">
        <f t="shared" si="6"/>
        <v/>
      </c>
    </row>
    <row r="94" spans="2:10">
      <c r="B94" s="33"/>
      <c r="C94" s="34" t="s">
        <v>297</v>
      </c>
      <c r="D94" s="35">
        <v>11.9</v>
      </c>
      <c r="E94" s="35">
        <v>10</v>
      </c>
      <c r="F94" s="35">
        <f t="shared" si="4"/>
        <v>0.11899999999999999</v>
      </c>
      <c r="I94" s="35" t="str">
        <f t="shared" si="5"/>
        <v/>
      </c>
      <c r="J94" s="34" t="str">
        <f t="shared" si="6"/>
        <v/>
      </c>
    </row>
    <row r="95" spans="2:10">
      <c r="B95" s="33"/>
      <c r="C95" s="34" t="s">
        <v>298</v>
      </c>
      <c r="D95" s="35">
        <v>8.9</v>
      </c>
      <c r="E95" s="35">
        <v>10</v>
      </c>
      <c r="F95" s="35">
        <f t="shared" si="4"/>
        <v>8.8999999999999996E-2</v>
      </c>
      <c r="I95" s="35" t="str">
        <f t="shared" si="5"/>
        <v/>
      </c>
      <c r="J95" s="34" t="str">
        <f t="shared" si="6"/>
        <v/>
      </c>
    </row>
    <row r="96" spans="2:10">
      <c r="B96" s="33"/>
      <c r="C96" s="34" t="s">
        <v>299</v>
      </c>
      <c r="D96" s="35">
        <v>20.7</v>
      </c>
      <c r="E96" s="35">
        <v>10</v>
      </c>
      <c r="F96" s="35">
        <f t="shared" si="4"/>
        <v>0.20699999999999999</v>
      </c>
      <c r="I96" s="35" t="str">
        <f t="shared" si="5"/>
        <v/>
      </c>
      <c r="J96" s="34" t="str">
        <f t="shared" si="6"/>
        <v/>
      </c>
    </row>
    <row r="97" spans="2:10">
      <c r="B97" s="33"/>
      <c r="C97" s="34" t="s">
        <v>300</v>
      </c>
      <c r="D97" s="35">
        <v>20.7</v>
      </c>
      <c r="E97" s="35">
        <v>10</v>
      </c>
      <c r="F97" s="35">
        <f t="shared" si="4"/>
        <v>0.20699999999999999</v>
      </c>
      <c r="I97" s="35" t="str">
        <f t="shared" si="5"/>
        <v/>
      </c>
      <c r="J97" s="34" t="str">
        <f t="shared" si="6"/>
        <v/>
      </c>
    </row>
    <row r="98" spans="2:10">
      <c r="B98" s="33"/>
      <c r="C98" s="34" t="s">
        <v>301</v>
      </c>
      <c r="D98" s="35">
        <v>28.2</v>
      </c>
      <c r="E98" s="35">
        <v>10</v>
      </c>
      <c r="F98" s="35">
        <f t="shared" si="4"/>
        <v>0.28199999999999997</v>
      </c>
      <c r="I98" s="35" t="str">
        <f t="shared" si="5"/>
        <v/>
      </c>
      <c r="J98" s="34" t="str">
        <f t="shared" si="6"/>
        <v/>
      </c>
    </row>
    <row r="99" spans="2:10">
      <c r="B99" s="33"/>
      <c r="C99" s="34" t="s">
        <v>302</v>
      </c>
      <c r="D99" s="35">
        <v>28.2</v>
      </c>
      <c r="E99" s="35">
        <v>10</v>
      </c>
      <c r="F99" s="35">
        <f t="shared" si="4"/>
        <v>0.28199999999999997</v>
      </c>
      <c r="I99" s="35" t="str">
        <f t="shared" si="5"/>
        <v/>
      </c>
      <c r="J99" s="34" t="str">
        <f t="shared" si="6"/>
        <v/>
      </c>
    </row>
    <row r="100" spans="2:10">
      <c r="B100" s="33"/>
      <c r="C100" s="34" t="s">
        <v>303</v>
      </c>
      <c r="D100" s="35">
        <v>28.2</v>
      </c>
      <c r="E100" s="35">
        <v>5</v>
      </c>
      <c r="F100" s="35">
        <f t="shared" si="4"/>
        <v>0.14099999999999999</v>
      </c>
      <c r="I100" s="35" t="str">
        <f t="shared" si="5"/>
        <v/>
      </c>
      <c r="J100" s="34" t="str">
        <f t="shared" si="6"/>
        <v/>
      </c>
    </row>
    <row r="101" spans="2:10">
      <c r="B101" s="33"/>
      <c r="C101" s="34" t="s">
        <v>304</v>
      </c>
      <c r="D101" s="35">
        <v>28</v>
      </c>
      <c r="E101" s="35">
        <v>10</v>
      </c>
      <c r="F101" s="35">
        <f t="shared" si="4"/>
        <v>0.28000000000000003</v>
      </c>
      <c r="I101" s="35" t="str">
        <f t="shared" si="5"/>
        <v/>
      </c>
      <c r="J101" s="34" t="str">
        <f t="shared" si="6"/>
        <v/>
      </c>
    </row>
    <row r="102" spans="2:10">
      <c r="B102" s="33"/>
      <c r="C102" s="34" t="s">
        <v>305</v>
      </c>
      <c r="D102" s="35">
        <v>38.700000000000003</v>
      </c>
      <c r="E102" s="35">
        <v>5</v>
      </c>
      <c r="F102" s="35">
        <f t="shared" si="4"/>
        <v>0.19350000000000001</v>
      </c>
      <c r="I102" s="35" t="str">
        <f t="shared" si="5"/>
        <v/>
      </c>
      <c r="J102" s="34" t="str">
        <f t="shared" si="6"/>
        <v/>
      </c>
    </row>
    <row r="103" spans="2:10">
      <c r="B103" s="33"/>
      <c r="C103" s="34" t="s">
        <v>306</v>
      </c>
      <c r="D103" s="35">
        <v>38.700000000000003</v>
      </c>
      <c r="E103" s="35">
        <v>5</v>
      </c>
      <c r="F103" s="35">
        <f t="shared" si="4"/>
        <v>0.19350000000000001</v>
      </c>
      <c r="I103" s="35" t="str">
        <f t="shared" si="5"/>
        <v/>
      </c>
      <c r="J103" s="34" t="str">
        <f t="shared" si="6"/>
        <v/>
      </c>
    </row>
    <row r="104" spans="2:10">
      <c r="B104" s="33"/>
      <c r="C104" s="34" t="s">
        <v>307</v>
      </c>
      <c r="D104" s="35">
        <v>2.4700000000000002</v>
      </c>
      <c r="E104" s="35">
        <v>5</v>
      </c>
      <c r="F104" s="35">
        <f t="shared" si="4"/>
        <v>1.2350000000000002E-2</v>
      </c>
      <c r="I104" s="35" t="str">
        <f t="shared" si="5"/>
        <v/>
      </c>
      <c r="J104" s="34" t="str">
        <f t="shared" si="6"/>
        <v/>
      </c>
    </row>
    <row r="105" spans="2:10" ht="13" thickBot="1">
      <c r="B105" s="33"/>
      <c r="C105" s="34" t="s">
        <v>308</v>
      </c>
      <c r="D105" s="35">
        <v>7.06</v>
      </c>
      <c r="E105" s="35">
        <v>5</v>
      </c>
      <c r="F105" s="35">
        <f t="shared" si="4"/>
        <v>3.5299999999999998E-2</v>
      </c>
      <c r="I105" s="35" t="str">
        <f t="shared" si="5"/>
        <v/>
      </c>
      <c r="J105" s="34" t="str">
        <f t="shared" si="6"/>
        <v/>
      </c>
    </row>
    <row r="106" spans="2:10" ht="13" thickBot="1">
      <c r="B106" s="43" t="s">
        <v>309</v>
      </c>
      <c r="C106" s="44" t="s">
        <v>309</v>
      </c>
      <c r="D106" s="45">
        <v>48</v>
      </c>
      <c r="E106" s="45">
        <v>5</v>
      </c>
      <c r="F106" s="45">
        <f t="shared" si="4"/>
        <v>0.24</v>
      </c>
      <c r="G106" s="46"/>
      <c r="H106" s="46">
        <v>0.7</v>
      </c>
      <c r="I106" s="45" t="str">
        <f t="shared" si="5"/>
        <v/>
      </c>
      <c r="J106" s="44">
        <f t="shared" si="6"/>
        <v>1.6799999999999999E-4</v>
      </c>
    </row>
    <row r="107" spans="2:10">
      <c r="B107" s="47" t="s">
        <v>310</v>
      </c>
      <c r="C107" s="38" t="s">
        <v>311</v>
      </c>
      <c r="D107" s="36">
        <v>10</v>
      </c>
      <c r="E107" s="36">
        <v>300</v>
      </c>
      <c r="F107" s="36">
        <f t="shared" si="4"/>
        <v>3</v>
      </c>
      <c r="G107" s="37"/>
      <c r="H107" s="37"/>
      <c r="I107" s="36" t="str">
        <f t="shared" si="5"/>
        <v/>
      </c>
      <c r="J107" s="38" t="str">
        <f t="shared" si="6"/>
        <v/>
      </c>
    </row>
    <row r="108" spans="2:10">
      <c r="B108" s="33"/>
      <c r="C108" s="34" t="s">
        <v>312</v>
      </c>
      <c r="D108" s="35" t="s">
        <v>313</v>
      </c>
      <c r="E108" s="35">
        <v>300</v>
      </c>
      <c r="F108" s="35" t="s">
        <v>313</v>
      </c>
      <c r="I108" s="35" t="str">
        <f t="shared" si="5"/>
        <v/>
      </c>
      <c r="J108" s="34" t="str">
        <f t="shared" si="6"/>
        <v/>
      </c>
    </row>
    <row r="109" spans="2:10" ht="13" thickBot="1">
      <c r="B109" s="39"/>
      <c r="C109" s="40" t="s">
        <v>314</v>
      </c>
      <c r="D109" s="41">
        <v>40.200000000000003</v>
      </c>
      <c r="E109" s="41">
        <v>300</v>
      </c>
      <c r="F109" s="41">
        <f t="shared" ref="F109:F121" si="7">D109*E109/1000</f>
        <v>12.06</v>
      </c>
      <c r="G109" s="42"/>
      <c r="H109" s="42"/>
      <c r="I109" s="41" t="str">
        <f t="shared" si="5"/>
        <v/>
      </c>
      <c r="J109" s="40" t="str">
        <f t="shared" si="6"/>
        <v/>
      </c>
    </row>
    <row r="110" spans="2:10">
      <c r="B110" s="33" t="s">
        <v>315</v>
      </c>
      <c r="C110" s="34" t="s">
        <v>316</v>
      </c>
      <c r="D110" s="35">
        <v>15.6</v>
      </c>
      <c r="E110" s="35">
        <v>300</v>
      </c>
      <c r="F110" s="35">
        <f t="shared" si="7"/>
        <v>4.68</v>
      </c>
      <c r="I110" s="35" t="str">
        <f t="shared" si="5"/>
        <v/>
      </c>
      <c r="J110" s="34" t="str">
        <f t="shared" si="6"/>
        <v/>
      </c>
    </row>
    <row r="111" spans="2:10">
      <c r="B111" s="33"/>
      <c r="C111" s="34" t="s">
        <v>317</v>
      </c>
      <c r="D111" s="35">
        <v>11.8</v>
      </c>
      <c r="E111" s="35">
        <v>3</v>
      </c>
      <c r="F111" s="35">
        <f t="shared" si="7"/>
        <v>3.5400000000000008E-2</v>
      </c>
      <c r="I111" s="35" t="str">
        <f t="shared" si="5"/>
        <v/>
      </c>
      <c r="J111" s="34" t="str">
        <f t="shared" si="6"/>
        <v/>
      </c>
    </row>
    <row r="112" spans="2:10">
      <c r="B112" s="33"/>
      <c r="C112" s="34" t="s">
        <v>318</v>
      </c>
      <c r="D112" s="35">
        <v>11.6</v>
      </c>
      <c r="E112" s="35">
        <v>300</v>
      </c>
      <c r="F112" s="35">
        <f t="shared" si="7"/>
        <v>3.48</v>
      </c>
      <c r="I112" s="35" t="str">
        <f t="shared" si="5"/>
        <v/>
      </c>
      <c r="J112" s="34" t="str">
        <f t="shared" si="6"/>
        <v/>
      </c>
    </row>
    <row r="113" spans="2:10">
      <c r="B113" s="33"/>
      <c r="C113" s="34" t="s">
        <v>319</v>
      </c>
      <c r="D113" s="35">
        <v>29.5</v>
      </c>
      <c r="E113" s="35">
        <v>200</v>
      </c>
      <c r="F113" s="35">
        <f t="shared" si="7"/>
        <v>5.9</v>
      </c>
      <c r="I113" s="35" t="str">
        <f t="shared" si="5"/>
        <v/>
      </c>
      <c r="J113" s="34" t="str">
        <f t="shared" si="6"/>
        <v/>
      </c>
    </row>
    <row r="114" spans="2:10">
      <c r="B114" s="33"/>
      <c r="C114" s="34" t="s">
        <v>320</v>
      </c>
      <c r="D114" s="35">
        <v>27</v>
      </c>
      <c r="E114" s="35">
        <v>10</v>
      </c>
      <c r="F114" s="35">
        <f t="shared" si="7"/>
        <v>0.27</v>
      </c>
      <c r="I114" s="35" t="str">
        <f t="shared" si="5"/>
        <v/>
      </c>
      <c r="J114" s="34" t="str">
        <f t="shared" si="6"/>
        <v/>
      </c>
    </row>
    <row r="115" spans="2:10">
      <c r="B115" s="33"/>
      <c r="C115" s="34" t="s">
        <v>321</v>
      </c>
      <c r="D115" s="35">
        <v>27</v>
      </c>
      <c r="E115" s="35">
        <v>10</v>
      </c>
      <c r="F115" s="35">
        <f t="shared" si="7"/>
        <v>0.27</v>
      </c>
      <c r="I115" s="35" t="str">
        <f t="shared" si="5"/>
        <v/>
      </c>
      <c r="J115" s="34" t="str">
        <f t="shared" si="6"/>
        <v/>
      </c>
    </row>
    <row r="116" spans="2:10">
      <c r="B116" s="33"/>
      <c r="C116" s="34" t="s">
        <v>322</v>
      </c>
      <c r="D116" s="35">
        <v>27.4</v>
      </c>
      <c r="E116" s="35">
        <v>10</v>
      </c>
      <c r="F116" s="35">
        <f t="shared" si="7"/>
        <v>0.27400000000000002</v>
      </c>
      <c r="I116" s="35" t="str">
        <f t="shared" si="5"/>
        <v/>
      </c>
      <c r="J116" s="34" t="str">
        <f t="shared" si="6"/>
        <v/>
      </c>
    </row>
    <row r="117" spans="2:10">
      <c r="B117" s="33"/>
      <c r="C117" s="34" t="s">
        <v>323</v>
      </c>
      <c r="D117" s="35">
        <v>50.4</v>
      </c>
      <c r="E117" s="35">
        <v>5</v>
      </c>
      <c r="F117" s="35">
        <f t="shared" si="7"/>
        <v>0.252</v>
      </c>
      <c r="H117" s="23">
        <v>0.9</v>
      </c>
      <c r="I117" s="35" t="str">
        <f t="shared" si="5"/>
        <v/>
      </c>
      <c r="J117" s="34">
        <f t="shared" si="6"/>
        <v>2.2679999999999998E-4</v>
      </c>
    </row>
    <row r="118" spans="2:10">
      <c r="B118" s="33"/>
      <c r="C118" s="34" t="s">
        <v>324</v>
      </c>
      <c r="D118" s="35">
        <v>50.4</v>
      </c>
      <c r="E118" s="35">
        <v>5</v>
      </c>
      <c r="F118" s="35">
        <f t="shared" si="7"/>
        <v>0.252</v>
      </c>
      <c r="I118" s="35" t="str">
        <f t="shared" si="5"/>
        <v/>
      </c>
      <c r="J118" s="34" t="str">
        <f t="shared" si="6"/>
        <v/>
      </c>
    </row>
    <row r="119" spans="2:10">
      <c r="B119" s="33"/>
      <c r="C119" s="34" t="s">
        <v>325</v>
      </c>
      <c r="D119" s="35">
        <v>50.4</v>
      </c>
      <c r="E119" s="35">
        <v>5</v>
      </c>
      <c r="F119" s="35">
        <f t="shared" si="7"/>
        <v>0.252</v>
      </c>
      <c r="I119" s="35" t="str">
        <f t="shared" si="5"/>
        <v/>
      </c>
      <c r="J119" s="34" t="str">
        <f t="shared" si="6"/>
        <v/>
      </c>
    </row>
    <row r="120" spans="2:10">
      <c r="B120" s="33"/>
      <c r="C120" s="34" t="s">
        <v>326</v>
      </c>
      <c r="D120" s="35">
        <v>11.6</v>
      </c>
      <c r="E120" s="35">
        <v>300</v>
      </c>
      <c r="F120" s="35">
        <f t="shared" si="7"/>
        <v>3.48</v>
      </c>
      <c r="I120" s="35" t="str">
        <f t="shared" si="5"/>
        <v/>
      </c>
      <c r="J120" s="34" t="str">
        <f t="shared" si="6"/>
        <v/>
      </c>
    </row>
    <row r="121" spans="2:10" ht="13" thickBot="1">
      <c r="B121" s="39"/>
      <c r="C121" s="40" t="s">
        <v>327</v>
      </c>
      <c r="D121" s="41">
        <v>9.76</v>
      </c>
      <c r="E121" s="41">
        <v>10</v>
      </c>
      <c r="F121" s="41">
        <f t="shared" si="7"/>
        <v>9.7599999999999992E-2</v>
      </c>
      <c r="G121" s="42"/>
      <c r="H121" s="42"/>
      <c r="I121" s="41" t="str">
        <f t="shared" si="5"/>
        <v/>
      </c>
      <c r="J121" s="40" t="str">
        <f t="shared" si="6"/>
        <v/>
      </c>
    </row>
    <row r="122" spans="2:10">
      <c r="B122" t="s">
        <v>333</v>
      </c>
    </row>
    <row r="123" spans="2:10">
      <c r="B123" t="s">
        <v>329</v>
      </c>
      <c r="C123" t="s">
        <v>330</v>
      </c>
    </row>
    <row r="124" spans="2:10">
      <c r="G124"/>
      <c r="H124"/>
    </row>
    <row r="125" spans="2:10" ht="23">
      <c r="B125" s="58" t="s">
        <v>334</v>
      </c>
      <c r="C125" s="58"/>
      <c r="D125" s="57"/>
      <c r="E125" s="57"/>
      <c r="F125" s="57"/>
      <c r="G125" s="59"/>
      <c r="H125" s="59"/>
      <c r="I125" s="57"/>
      <c r="J125" s="57"/>
    </row>
    <row r="126" spans="2:10" ht="13" thickBot="1"/>
    <row r="127" spans="2:10" ht="14" thickBot="1">
      <c r="B127" s="24"/>
      <c r="C127" s="25"/>
      <c r="D127" s="26"/>
      <c r="E127" s="233" t="s">
        <v>335</v>
      </c>
      <c r="F127" s="234"/>
      <c r="G127" s="235"/>
      <c r="H127" s="235"/>
      <c r="I127" s="234"/>
      <c r="J127" s="236"/>
    </row>
    <row r="128" spans="2:10" ht="39">
      <c r="B128" s="237" t="s">
        <v>0</v>
      </c>
      <c r="C128" s="238"/>
      <c r="D128" s="27" t="s">
        <v>256</v>
      </c>
      <c r="E128" s="28" t="s">
        <v>257</v>
      </c>
      <c r="F128" s="28" t="s">
        <v>258</v>
      </c>
      <c r="G128" s="241" t="s">
        <v>259</v>
      </c>
      <c r="H128" s="241"/>
      <c r="I128" s="28" t="s">
        <v>260</v>
      </c>
      <c r="J128" s="29" t="s">
        <v>261</v>
      </c>
    </row>
    <row r="129" spans="2:10" ht="15.5" thickBot="1">
      <c r="B129" s="239"/>
      <c r="C129" s="240"/>
      <c r="D129" s="30" t="s">
        <v>262</v>
      </c>
      <c r="E129" s="30" t="s">
        <v>263</v>
      </c>
      <c r="F129" s="30" t="s">
        <v>264</v>
      </c>
      <c r="G129" s="48" t="s">
        <v>265</v>
      </c>
      <c r="H129" s="48" t="s">
        <v>266</v>
      </c>
      <c r="I129" s="30" t="s">
        <v>267</v>
      </c>
      <c r="J129" s="32" t="s">
        <v>268</v>
      </c>
    </row>
    <row r="130" spans="2:10">
      <c r="B130" s="33" t="s">
        <v>269</v>
      </c>
      <c r="C130" s="34" t="s">
        <v>270</v>
      </c>
      <c r="D130" s="35">
        <v>42.3</v>
      </c>
      <c r="E130" s="36">
        <v>0.6</v>
      </c>
      <c r="F130" s="36">
        <f t="shared" ref="F130:F169" si="8">D130*E130/1000</f>
        <v>2.538E-2</v>
      </c>
      <c r="G130" s="37">
        <v>0.8</v>
      </c>
      <c r="H130" s="37"/>
      <c r="I130" s="36">
        <f t="shared" ref="I130:I183" si="9">IF(G130="", "", (F130/1000)*G130)</f>
        <v>2.0304000000000001E-5</v>
      </c>
      <c r="J130" s="38" t="str">
        <f t="shared" ref="J130:J183" si="10">IF(H130="", "", (H130/1000)*F130)</f>
        <v/>
      </c>
    </row>
    <row r="131" spans="2:10">
      <c r="B131" s="33"/>
      <c r="C131" s="34" t="s">
        <v>271</v>
      </c>
      <c r="D131" s="35">
        <v>27.5</v>
      </c>
      <c r="E131" s="35">
        <v>0.6</v>
      </c>
      <c r="F131" s="35">
        <f t="shared" si="8"/>
        <v>1.6500000000000001E-2</v>
      </c>
      <c r="I131" s="35" t="str">
        <f t="shared" si="9"/>
        <v/>
      </c>
      <c r="J131" s="34" t="str">
        <f t="shared" si="10"/>
        <v/>
      </c>
    </row>
    <row r="132" spans="2:10">
      <c r="B132" s="33"/>
      <c r="C132" s="34" t="s">
        <v>272</v>
      </c>
      <c r="D132" s="35">
        <v>44.2</v>
      </c>
      <c r="E132" s="35">
        <v>0.6</v>
      </c>
      <c r="F132" s="35">
        <f t="shared" si="8"/>
        <v>2.6519999999999998E-2</v>
      </c>
      <c r="I132" s="35" t="str">
        <f t="shared" si="9"/>
        <v/>
      </c>
      <c r="J132" s="34" t="str">
        <f t="shared" si="10"/>
        <v/>
      </c>
    </row>
    <row r="133" spans="2:10">
      <c r="B133" s="33"/>
      <c r="C133" s="34" t="s">
        <v>273</v>
      </c>
      <c r="D133" s="35">
        <v>44.3</v>
      </c>
      <c r="E133" s="35">
        <v>0.6</v>
      </c>
      <c r="F133" s="35">
        <f t="shared" si="8"/>
        <v>2.6579999999999999E-2</v>
      </c>
      <c r="G133" s="23">
        <v>0.74</v>
      </c>
      <c r="I133" s="35">
        <f t="shared" si="9"/>
        <v>1.9669199999999998E-5</v>
      </c>
      <c r="J133" s="34" t="str">
        <f t="shared" si="10"/>
        <v/>
      </c>
    </row>
    <row r="134" spans="2:10">
      <c r="B134" s="33"/>
      <c r="C134" s="34" t="s">
        <v>274</v>
      </c>
      <c r="D134" s="35">
        <v>44.3</v>
      </c>
      <c r="E134" s="35">
        <v>0.6</v>
      </c>
      <c r="F134" s="35">
        <f t="shared" si="8"/>
        <v>2.6579999999999999E-2</v>
      </c>
      <c r="G134" s="23">
        <v>0.71</v>
      </c>
      <c r="I134" s="35">
        <f t="shared" si="9"/>
        <v>1.8871799999999998E-5</v>
      </c>
      <c r="J134" s="34" t="str">
        <f t="shared" si="10"/>
        <v/>
      </c>
    </row>
    <row r="135" spans="2:10">
      <c r="B135" s="33"/>
      <c r="C135" s="34" t="s">
        <v>275</v>
      </c>
      <c r="D135" s="35">
        <v>44.3</v>
      </c>
      <c r="E135" s="35">
        <v>0.6</v>
      </c>
      <c r="F135" s="35">
        <f t="shared" si="8"/>
        <v>2.6579999999999999E-2</v>
      </c>
      <c r="G135" s="23">
        <v>0.71</v>
      </c>
      <c r="I135" s="35">
        <f t="shared" si="9"/>
        <v>1.8871799999999998E-5</v>
      </c>
      <c r="J135" s="34" t="str">
        <f t="shared" si="10"/>
        <v/>
      </c>
    </row>
    <row r="136" spans="2:10">
      <c r="B136" s="33"/>
      <c r="C136" s="34" t="s">
        <v>276</v>
      </c>
      <c r="D136" s="35">
        <v>44.1</v>
      </c>
      <c r="E136" s="35">
        <v>0.6</v>
      </c>
      <c r="F136" s="35">
        <f t="shared" si="8"/>
        <v>2.6460000000000001E-2</v>
      </c>
      <c r="G136" s="23">
        <v>0.79</v>
      </c>
      <c r="I136" s="35">
        <f t="shared" si="9"/>
        <v>2.09034E-5</v>
      </c>
      <c r="J136" s="34" t="str">
        <f t="shared" si="10"/>
        <v/>
      </c>
    </row>
    <row r="137" spans="2:10">
      <c r="B137" s="33"/>
      <c r="C137" s="34" t="s">
        <v>277</v>
      </c>
      <c r="D137" s="35">
        <v>43.8</v>
      </c>
      <c r="E137" s="35">
        <v>0.6</v>
      </c>
      <c r="F137" s="35">
        <f t="shared" si="8"/>
        <v>2.6279999999999998E-2</v>
      </c>
      <c r="G137" s="23">
        <v>0.8</v>
      </c>
      <c r="I137" s="35">
        <f t="shared" si="9"/>
        <v>2.1024000000000001E-5</v>
      </c>
      <c r="J137" s="34" t="str">
        <f t="shared" si="10"/>
        <v/>
      </c>
    </row>
    <row r="138" spans="2:10">
      <c r="B138" s="33"/>
      <c r="C138" s="34" t="s">
        <v>278</v>
      </c>
      <c r="D138" s="35">
        <v>38.1</v>
      </c>
      <c r="E138" s="35">
        <v>0.6</v>
      </c>
      <c r="F138" s="35">
        <f t="shared" si="8"/>
        <v>2.2859999999999998E-2</v>
      </c>
      <c r="G138" s="23">
        <v>1</v>
      </c>
      <c r="I138" s="35">
        <f t="shared" si="9"/>
        <v>2.2859999999999998E-5</v>
      </c>
      <c r="J138" s="34" t="str">
        <f t="shared" si="10"/>
        <v/>
      </c>
    </row>
    <row r="139" spans="2:10">
      <c r="B139" s="33"/>
      <c r="C139" s="34" t="s">
        <v>279</v>
      </c>
      <c r="D139" s="35">
        <v>43</v>
      </c>
      <c r="E139" s="35">
        <v>0.6</v>
      </c>
      <c r="F139" s="35">
        <f t="shared" si="8"/>
        <v>2.58E-2</v>
      </c>
      <c r="G139" s="23">
        <v>0.84</v>
      </c>
      <c r="I139" s="35">
        <f t="shared" si="9"/>
        <v>2.1671999999999999E-5</v>
      </c>
      <c r="J139" s="34" t="str">
        <f t="shared" si="10"/>
        <v/>
      </c>
    </row>
    <row r="140" spans="2:10">
      <c r="B140" s="33"/>
      <c r="C140" s="34" t="s">
        <v>280</v>
      </c>
      <c r="D140" s="35">
        <v>40.4</v>
      </c>
      <c r="E140" s="35">
        <v>0.6</v>
      </c>
      <c r="F140" s="35">
        <f t="shared" si="8"/>
        <v>2.4239999999999998E-2</v>
      </c>
      <c r="G140" s="23">
        <v>0.94</v>
      </c>
      <c r="I140" s="35">
        <f t="shared" si="9"/>
        <v>2.2785599999999997E-5</v>
      </c>
      <c r="J140" s="34" t="str">
        <f t="shared" si="10"/>
        <v/>
      </c>
    </row>
    <row r="141" spans="2:10">
      <c r="B141" s="33"/>
      <c r="C141" s="34" t="s">
        <v>281</v>
      </c>
      <c r="D141" s="35">
        <v>47.3</v>
      </c>
      <c r="E141" s="35">
        <v>0.1</v>
      </c>
      <c r="F141" s="35">
        <f t="shared" si="8"/>
        <v>4.7299999999999998E-3</v>
      </c>
      <c r="G141" s="23">
        <v>0.54</v>
      </c>
      <c r="I141" s="35">
        <f t="shared" si="9"/>
        <v>2.5542E-6</v>
      </c>
      <c r="J141" s="34" t="str">
        <f t="shared" si="10"/>
        <v/>
      </c>
    </row>
    <row r="142" spans="2:10">
      <c r="B142" s="33"/>
      <c r="C142" s="34" t="s">
        <v>282</v>
      </c>
      <c r="D142" s="35">
        <v>46.4</v>
      </c>
      <c r="E142" s="35">
        <v>0.1</v>
      </c>
      <c r="F142" s="35">
        <f t="shared" si="8"/>
        <v>4.64E-3</v>
      </c>
      <c r="H142" s="23">
        <v>1.3</v>
      </c>
      <c r="I142" s="35" t="str">
        <f t="shared" si="9"/>
        <v/>
      </c>
      <c r="J142" s="34">
        <f t="shared" si="10"/>
        <v>6.032E-6</v>
      </c>
    </row>
    <row r="143" spans="2:10">
      <c r="B143" s="33"/>
      <c r="C143" s="34" t="s">
        <v>283</v>
      </c>
      <c r="D143" s="35">
        <v>44.5</v>
      </c>
      <c r="E143" s="35">
        <v>0.6</v>
      </c>
      <c r="F143" s="35">
        <f t="shared" si="8"/>
        <v>2.6699999999999998E-2</v>
      </c>
      <c r="G143" s="23">
        <v>0.77</v>
      </c>
      <c r="I143" s="35">
        <f t="shared" si="9"/>
        <v>2.0559000000000001E-5</v>
      </c>
      <c r="J143" s="34" t="str">
        <f t="shared" si="10"/>
        <v/>
      </c>
    </row>
    <row r="144" spans="2:10">
      <c r="B144" s="33"/>
      <c r="C144" s="34" t="s">
        <v>284</v>
      </c>
      <c r="D144" s="35">
        <v>40.200000000000003</v>
      </c>
      <c r="E144" s="35">
        <v>0.6</v>
      </c>
      <c r="F144" s="35">
        <f t="shared" si="8"/>
        <v>2.4120000000000003E-2</v>
      </c>
      <c r="I144" s="35" t="str">
        <f t="shared" si="9"/>
        <v/>
      </c>
      <c r="J144" s="34" t="str">
        <f t="shared" si="10"/>
        <v/>
      </c>
    </row>
    <row r="145" spans="2:10">
      <c r="B145" s="33"/>
      <c r="C145" s="34" t="s">
        <v>285</v>
      </c>
      <c r="D145" s="35">
        <v>40.200000000000003</v>
      </c>
      <c r="E145" s="35">
        <v>0.6</v>
      </c>
      <c r="F145" s="35">
        <f t="shared" si="8"/>
        <v>2.4120000000000003E-2</v>
      </c>
      <c r="G145" s="23">
        <v>1</v>
      </c>
      <c r="I145" s="35">
        <f t="shared" si="9"/>
        <v>2.4120000000000003E-5</v>
      </c>
      <c r="J145" s="34" t="str">
        <f t="shared" si="10"/>
        <v/>
      </c>
    </row>
    <row r="146" spans="2:10">
      <c r="B146" s="33"/>
      <c r="C146" s="34" t="s">
        <v>286</v>
      </c>
      <c r="D146" s="35">
        <v>32.5</v>
      </c>
      <c r="E146" s="35">
        <v>0.6</v>
      </c>
      <c r="F146" s="35">
        <f t="shared" si="8"/>
        <v>1.95E-2</v>
      </c>
      <c r="I146" s="35" t="str">
        <f t="shared" si="9"/>
        <v/>
      </c>
      <c r="J146" s="34" t="str">
        <f t="shared" si="10"/>
        <v/>
      </c>
    </row>
    <row r="147" spans="2:10">
      <c r="B147" s="33"/>
      <c r="C147" s="34" t="s">
        <v>287</v>
      </c>
      <c r="D147" s="35">
        <v>43</v>
      </c>
      <c r="E147" s="35">
        <v>0.6</v>
      </c>
      <c r="F147" s="35">
        <f t="shared" si="8"/>
        <v>2.58E-2</v>
      </c>
      <c r="I147" s="35" t="str">
        <f t="shared" si="9"/>
        <v/>
      </c>
      <c r="J147" s="34" t="str">
        <f t="shared" si="10"/>
        <v/>
      </c>
    </row>
    <row r="148" spans="2:10">
      <c r="B148" s="33"/>
      <c r="C148" s="34" t="s">
        <v>288</v>
      </c>
      <c r="D148" s="35">
        <v>49.5</v>
      </c>
      <c r="E148" s="35">
        <v>0.1</v>
      </c>
      <c r="F148" s="35">
        <f t="shared" si="8"/>
        <v>4.9500000000000004E-3</v>
      </c>
      <c r="I148" s="35" t="str">
        <f t="shared" si="9"/>
        <v/>
      </c>
      <c r="J148" s="34" t="str">
        <f t="shared" si="10"/>
        <v/>
      </c>
    </row>
    <row r="149" spans="2:10">
      <c r="B149" s="33"/>
      <c r="C149" s="34" t="s">
        <v>289</v>
      </c>
      <c r="D149" s="35">
        <v>40.200000000000003</v>
      </c>
      <c r="E149" s="35">
        <v>0.6</v>
      </c>
      <c r="F149" s="35">
        <f t="shared" si="8"/>
        <v>2.4120000000000003E-2</v>
      </c>
      <c r="I149" s="35" t="str">
        <f t="shared" si="9"/>
        <v/>
      </c>
      <c r="J149" s="34" t="str">
        <f t="shared" si="10"/>
        <v/>
      </c>
    </row>
    <row r="150" spans="2:10">
      <c r="B150" s="33"/>
      <c r="C150" s="34" t="s">
        <v>290</v>
      </c>
      <c r="D150" s="35">
        <v>40.200000000000003</v>
      </c>
      <c r="E150" s="35">
        <v>0.6</v>
      </c>
      <c r="F150" s="35">
        <f t="shared" si="8"/>
        <v>2.4120000000000003E-2</v>
      </c>
      <c r="I150" s="35" t="str">
        <f t="shared" si="9"/>
        <v/>
      </c>
      <c r="J150" s="34" t="str">
        <f t="shared" si="10"/>
        <v/>
      </c>
    </row>
    <row r="151" spans="2:10" ht="13" thickBot="1">
      <c r="B151" s="39"/>
      <c r="C151" s="40" t="s">
        <v>291</v>
      </c>
      <c r="D151" s="41">
        <v>40.200000000000003</v>
      </c>
      <c r="E151" s="41">
        <v>0.6</v>
      </c>
      <c r="F151" s="41">
        <f t="shared" si="8"/>
        <v>2.4120000000000003E-2</v>
      </c>
      <c r="G151" s="42"/>
      <c r="H151" s="42"/>
      <c r="I151" s="41" t="str">
        <f t="shared" si="9"/>
        <v/>
      </c>
      <c r="J151" s="40" t="str">
        <f t="shared" si="10"/>
        <v/>
      </c>
    </row>
    <row r="152" spans="2:10">
      <c r="B152" s="33" t="s">
        <v>292</v>
      </c>
      <c r="C152" s="34" t="s">
        <v>293</v>
      </c>
      <c r="D152" s="35">
        <v>26.7</v>
      </c>
      <c r="E152" s="35">
        <v>1.5</v>
      </c>
      <c r="F152" s="35">
        <f t="shared" si="8"/>
        <v>4.0049999999999995E-2</v>
      </c>
      <c r="I152" s="35" t="str">
        <f t="shared" si="9"/>
        <v/>
      </c>
      <c r="J152" s="34" t="str">
        <f t="shared" si="10"/>
        <v/>
      </c>
    </row>
    <row r="153" spans="2:10">
      <c r="B153" s="33"/>
      <c r="C153" s="34" t="s">
        <v>294</v>
      </c>
      <c r="D153" s="35">
        <v>28.2</v>
      </c>
      <c r="E153" s="35">
        <v>1.5</v>
      </c>
      <c r="F153" s="35">
        <f t="shared" si="8"/>
        <v>4.2299999999999997E-2</v>
      </c>
      <c r="I153" s="35" t="str">
        <f t="shared" si="9"/>
        <v/>
      </c>
      <c r="J153" s="34" t="str">
        <f t="shared" si="10"/>
        <v/>
      </c>
    </row>
    <row r="154" spans="2:10">
      <c r="B154" s="33"/>
      <c r="C154" s="34" t="s">
        <v>295</v>
      </c>
      <c r="D154" s="35">
        <v>25.8</v>
      </c>
      <c r="E154" s="35">
        <v>1.5</v>
      </c>
      <c r="F154" s="35">
        <f t="shared" si="8"/>
        <v>3.8700000000000005E-2</v>
      </c>
      <c r="I154" s="35" t="str">
        <f t="shared" si="9"/>
        <v/>
      </c>
      <c r="J154" s="34" t="str">
        <f t="shared" si="10"/>
        <v/>
      </c>
    </row>
    <row r="155" spans="2:10">
      <c r="B155" s="33"/>
      <c r="C155" s="34" t="s">
        <v>296</v>
      </c>
      <c r="D155" s="35">
        <v>18.899999999999999</v>
      </c>
      <c r="E155" s="35">
        <v>1.5</v>
      </c>
      <c r="F155" s="35">
        <f t="shared" si="8"/>
        <v>2.8349999999999997E-2</v>
      </c>
      <c r="I155" s="35" t="str">
        <f t="shared" si="9"/>
        <v/>
      </c>
      <c r="J155" s="34" t="str">
        <f t="shared" si="10"/>
        <v/>
      </c>
    </row>
    <row r="156" spans="2:10">
      <c r="B156" s="33"/>
      <c r="C156" s="34" t="s">
        <v>297</v>
      </c>
      <c r="D156" s="35">
        <v>11.9</v>
      </c>
      <c r="E156" s="35">
        <v>1.5</v>
      </c>
      <c r="F156" s="35">
        <f t="shared" si="8"/>
        <v>1.7850000000000001E-2</v>
      </c>
      <c r="I156" s="35" t="str">
        <f t="shared" si="9"/>
        <v/>
      </c>
      <c r="J156" s="34" t="str">
        <f t="shared" si="10"/>
        <v/>
      </c>
    </row>
    <row r="157" spans="2:10">
      <c r="B157" s="33"/>
      <c r="C157" s="34" t="s">
        <v>298</v>
      </c>
      <c r="D157" s="35">
        <v>8.9</v>
      </c>
      <c r="E157" s="35">
        <v>1.5</v>
      </c>
      <c r="F157" s="35">
        <f t="shared" si="8"/>
        <v>1.3350000000000001E-2</v>
      </c>
      <c r="I157" s="35" t="str">
        <f t="shared" si="9"/>
        <v/>
      </c>
      <c r="J157" s="34" t="str">
        <f t="shared" si="10"/>
        <v/>
      </c>
    </row>
    <row r="158" spans="2:10">
      <c r="B158" s="33"/>
      <c r="C158" s="34" t="s">
        <v>299</v>
      </c>
      <c r="D158" s="35">
        <v>20.7</v>
      </c>
      <c r="E158" s="35">
        <v>1.5</v>
      </c>
      <c r="F158" s="35">
        <f t="shared" si="8"/>
        <v>3.1049999999999998E-2</v>
      </c>
      <c r="I158" s="35" t="str">
        <f t="shared" si="9"/>
        <v/>
      </c>
      <c r="J158" s="34" t="str">
        <f t="shared" si="10"/>
        <v/>
      </c>
    </row>
    <row r="159" spans="2:10">
      <c r="B159" s="33"/>
      <c r="C159" s="34" t="s">
        <v>300</v>
      </c>
      <c r="D159" s="35">
        <v>20.7</v>
      </c>
      <c r="E159" s="35">
        <v>1.5</v>
      </c>
      <c r="F159" s="35">
        <f t="shared" si="8"/>
        <v>3.1049999999999998E-2</v>
      </c>
      <c r="I159" s="35" t="str">
        <f t="shared" si="9"/>
        <v/>
      </c>
      <c r="J159" s="34" t="str">
        <f t="shared" si="10"/>
        <v/>
      </c>
    </row>
    <row r="160" spans="2:10">
      <c r="B160" s="33"/>
      <c r="C160" s="34" t="s">
        <v>301</v>
      </c>
      <c r="D160" s="35">
        <v>28.2</v>
      </c>
      <c r="E160" s="35">
        <v>1.5</v>
      </c>
      <c r="F160" s="35">
        <f t="shared" si="8"/>
        <v>4.2299999999999997E-2</v>
      </c>
      <c r="I160" s="35" t="str">
        <f t="shared" si="9"/>
        <v/>
      </c>
      <c r="J160" s="34" t="str">
        <f t="shared" si="10"/>
        <v/>
      </c>
    </row>
    <row r="161" spans="2:10">
      <c r="B161" s="33"/>
      <c r="C161" s="34" t="s">
        <v>302</v>
      </c>
      <c r="D161" s="35">
        <v>28.2</v>
      </c>
      <c r="E161" s="35">
        <v>1.5</v>
      </c>
      <c r="F161" s="35">
        <f t="shared" si="8"/>
        <v>4.2299999999999997E-2</v>
      </c>
      <c r="I161" s="35" t="str">
        <f t="shared" si="9"/>
        <v/>
      </c>
      <c r="J161" s="34" t="str">
        <f t="shared" si="10"/>
        <v/>
      </c>
    </row>
    <row r="162" spans="2:10">
      <c r="B162" s="33"/>
      <c r="C162" s="34" t="s">
        <v>303</v>
      </c>
      <c r="D162" s="35">
        <v>28.2</v>
      </c>
      <c r="E162" s="35">
        <v>0.1</v>
      </c>
      <c r="F162" s="35">
        <f t="shared" si="8"/>
        <v>2.8200000000000005E-3</v>
      </c>
      <c r="I162" s="35" t="str">
        <f t="shared" si="9"/>
        <v/>
      </c>
      <c r="J162" s="34" t="str">
        <f t="shared" si="10"/>
        <v/>
      </c>
    </row>
    <row r="163" spans="2:10">
      <c r="B163" s="33"/>
      <c r="C163" s="34" t="s">
        <v>304</v>
      </c>
      <c r="D163" s="35">
        <v>28</v>
      </c>
      <c r="E163" s="35">
        <v>1.5</v>
      </c>
      <c r="F163" s="35">
        <f t="shared" si="8"/>
        <v>4.2000000000000003E-2</v>
      </c>
      <c r="I163" s="35" t="str">
        <f t="shared" si="9"/>
        <v/>
      </c>
      <c r="J163" s="34" t="str">
        <f t="shared" si="10"/>
        <v/>
      </c>
    </row>
    <row r="164" spans="2:10">
      <c r="B164" s="33"/>
      <c r="C164" s="34" t="s">
        <v>305</v>
      </c>
      <c r="D164" s="35">
        <v>38.700000000000003</v>
      </c>
      <c r="E164" s="35">
        <v>0.1</v>
      </c>
      <c r="F164" s="35">
        <f t="shared" si="8"/>
        <v>3.8700000000000006E-3</v>
      </c>
      <c r="I164" s="35" t="str">
        <f t="shared" si="9"/>
        <v/>
      </c>
      <c r="J164" s="34" t="str">
        <f t="shared" si="10"/>
        <v/>
      </c>
    </row>
    <row r="165" spans="2:10">
      <c r="B165" s="33"/>
      <c r="C165" s="34" t="s">
        <v>306</v>
      </c>
      <c r="D165" s="35">
        <v>38.700000000000003</v>
      </c>
      <c r="E165" s="35">
        <v>0.1</v>
      </c>
      <c r="F165" s="35">
        <f t="shared" si="8"/>
        <v>3.8700000000000006E-3</v>
      </c>
      <c r="I165" s="35" t="str">
        <f t="shared" si="9"/>
        <v/>
      </c>
      <c r="J165" s="34" t="str">
        <f t="shared" si="10"/>
        <v/>
      </c>
    </row>
    <row r="166" spans="2:10">
      <c r="B166" s="33"/>
      <c r="C166" s="34" t="s">
        <v>307</v>
      </c>
      <c r="D166" s="35">
        <v>2.4700000000000002</v>
      </c>
      <c r="E166" s="35">
        <v>0.1</v>
      </c>
      <c r="F166" s="35">
        <f t="shared" si="8"/>
        <v>2.4700000000000004E-4</v>
      </c>
      <c r="I166" s="35" t="str">
        <f t="shared" si="9"/>
        <v/>
      </c>
      <c r="J166" s="34" t="str">
        <f t="shared" si="10"/>
        <v/>
      </c>
    </row>
    <row r="167" spans="2:10" ht="13" thickBot="1">
      <c r="B167" s="33"/>
      <c r="C167" s="34" t="s">
        <v>308</v>
      </c>
      <c r="D167" s="35">
        <v>7.06</v>
      </c>
      <c r="E167" s="35">
        <v>0.1</v>
      </c>
      <c r="F167" s="35">
        <f t="shared" si="8"/>
        <v>7.0599999999999992E-4</v>
      </c>
      <c r="I167" s="35" t="str">
        <f t="shared" si="9"/>
        <v/>
      </c>
      <c r="J167" s="34" t="str">
        <f t="shared" si="10"/>
        <v/>
      </c>
    </row>
    <row r="168" spans="2:10" ht="13" thickBot="1">
      <c r="B168" s="43" t="s">
        <v>309</v>
      </c>
      <c r="C168" s="44" t="s">
        <v>309</v>
      </c>
      <c r="D168" s="45">
        <v>48</v>
      </c>
      <c r="E168" s="45">
        <v>0.1</v>
      </c>
      <c r="F168" s="45">
        <f t="shared" si="8"/>
        <v>4.8000000000000004E-3</v>
      </c>
      <c r="G168" s="46"/>
      <c r="H168" s="46">
        <v>0.7</v>
      </c>
      <c r="I168" s="45" t="str">
        <f t="shared" si="9"/>
        <v/>
      </c>
      <c r="J168" s="44">
        <f t="shared" si="10"/>
        <v>3.3600000000000004E-6</v>
      </c>
    </row>
    <row r="169" spans="2:10">
      <c r="B169" s="47" t="s">
        <v>310</v>
      </c>
      <c r="C169" s="38" t="s">
        <v>311</v>
      </c>
      <c r="D169" s="36">
        <v>10</v>
      </c>
      <c r="E169" s="36">
        <v>4</v>
      </c>
      <c r="F169" s="36">
        <f t="shared" si="8"/>
        <v>0.04</v>
      </c>
      <c r="G169" s="37"/>
      <c r="H169" s="37"/>
      <c r="I169" s="36" t="str">
        <f t="shared" si="9"/>
        <v/>
      </c>
      <c r="J169" s="38" t="str">
        <f t="shared" si="10"/>
        <v/>
      </c>
    </row>
    <row r="170" spans="2:10">
      <c r="B170" s="33"/>
      <c r="C170" s="34" t="s">
        <v>312</v>
      </c>
      <c r="D170" s="35" t="s">
        <v>313</v>
      </c>
      <c r="E170" s="35">
        <v>4</v>
      </c>
      <c r="F170" s="35" t="s">
        <v>313</v>
      </c>
      <c r="I170" s="35" t="str">
        <f t="shared" si="9"/>
        <v/>
      </c>
      <c r="J170" s="34" t="str">
        <f t="shared" si="10"/>
        <v/>
      </c>
    </row>
    <row r="171" spans="2:10" ht="13" thickBot="1">
      <c r="B171" s="39"/>
      <c r="C171" s="40" t="s">
        <v>314</v>
      </c>
      <c r="D171" s="41">
        <v>40.200000000000003</v>
      </c>
      <c r="E171" s="41">
        <v>4</v>
      </c>
      <c r="F171" s="41">
        <f t="shared" ref="F171:F183" si="11">D171*E171/1000</f>
        <v>0.1608</v>
      </c>
      <c r="G171" s="42"/>
      <c r="H171" s="42"/>
      <c r="I171" s="41" t="str">
        <f t="shared" si="9"/>
        <v/>
      </c>
      <c r="J171" s="40" t="str">
        <f t="shared" si="10"/>
        <v/>
      </c>
    </row>
    <row r="172" spans="2:10">
      <c r="B172" s="33" t="s">
        <v>315</v>
      </c>
      <c r="C172" s="34" t="s">
        <v>316</v>
      </c>
      <c r="D172" s="35">
        <v>15.6</v>
      </c>
      <c r="E172" s="35">
        <v>4</v>
      </c>
      <c r="F172" s="35">
        <f t="shared" si="11"/>
        <v>6.2399999999999997E-2</v>
      </c>
      <c r="I172" s="35" t="str">
        <f t="shared" si="9"/>
        <v/>
      </c>
      <c r="J172" s="34" t="str">
        <f t="shared" si="10"/>
        <v/>
      </c>
    </row>
    <row r="173" spans="2:10">
      <c r="B173" s="33"/>
      <c r="C173" s="34" t="s">
        <v>317</v>
      </c>
      <c r="D173" s="35">
        <v>11.8</v>
      </c>
      <c r="E173" s="35">
        <v>2</v>
      </c>
      <c r="F173" s="35">
        <f t="shared" si="11"/>
        <v>2.3600000000000003E-2</v>
      </c>
      <c r="I173" s="35" t="str">
        <f t="shared" si="9"/>
        <v/>
      </c>
      <c r="J173" s="34" t="str">
        <f t="shared" si="10"/>
        <v/>
      </c>
    </row>
    <row r="174" spans="2:10">
      <c r="B174" s="33"/>
      <c r="C174" s="34" t="s">
        <v>318</v>
      </c>
      <c r="D174" s="35">
        <v>11.6</v>
      </c>
      <c r="E174" s="35">
        <v>4</v>
      </c>
      <c r="F174" s="35">
        <f t="shared" si="11"/>
        <v>4.6399999999999997E-2</v>
      </c>
      <c r="I174" s="35" t="str">
        <f t="shared" si="9"/>
        <v/>
      </c>
      <c r="J174" s="34" t="str">
        <f t="shared" si="10"/>
        <v/>
      </c>
    </row>
    <row r="175" spans="2:10">
      <c r="B175" s="33"/>
      <c r="C175" s="34" t="s">
        <v>319</v>
      </c>
      <c r="D175" s="35">
        <v>29.5</v>
      </c>
      <c r="E175" s="35">
        <v>1</v>
      </c>
      <c r="F175" s="35">
        <f t="shared" si="11"/>
        <v>2.9499999999999998E-2</v>
      </c>
      <c r="I175" s="35" t="str">
        <f t="shared" si="9"/>
        <v/>
      </c>
      <c r="J175" s="34" t="str">
        <f t="shared" si="10"/>
        <v/>
      </c>
    </row>
    <row r="176" spans="2:10">
      <c r="B176" s="33"/>
      <c r="C176" s="34" t="s">
        <v>320</v>
      </c>
      <c r="D176" s="35">
        <v>27</v>
      </c>
      <c r="E176" s="35">
        <v>0.6</v>
      </c>
      <c r="F176" s="35">
        <f t="shared" si="11"/>
        <v>1.6199999999999999E-2</v>
      </c>
      <c r="I176" s="35" t="str">
        <f t="shared" si="9"/>
        <v/>
      </c>
      <c r="J176" s="34" t="str">
        <f t="shared" si="10"/>
        <v/>
      </c>
    </row>
    <row r="177" spans="2:10">
      <c r="B177" s="33"/>
      <c r="C177" s="34" t="s">
        <v>321</v>
      </c>
      <c r="D177" s="35">
        <v>27</v>
      </c>
      <c r="E177" s="35">
        <v>0.6</v>
      </c>
      <c r="F177" s="35">
        <f t="shared" si="11"/>
        <v>1.6199999999999999E-2</v>
      </c>
      <c r="I177" s="35" t="str">
        <f t="shared" si="9"/>
        <v/>
      </c>
      <c r="J177" s="34" t="str">
        <f t="shared" si="10"/>
        <v/>
      </c>
    </row>
    <row r="178" spans="2:10">
      <c r="B178" s="33"/>
      <c r="C178" s="34" t="s">
        <v>322</v>
      </c>
      <c r="D178" s="35">
        <v>27.4</v>
      </c>
      <c r="E178" s="35">
        <v>0.6</v>
      </c>
      <c r="F178" s="35">
        <f t="shared" si="11"/>
        <v>1.6439999999999996E-2</v>
      </c>
      <c r="I178" s="35" t="str">
        <f t="shared" si="9"/>
        <v/>
      </c>
      <c r="J178" s="34" t="str">
        <f t="shared" si="10"/>
        <v/>
      </c>
    </row>
    <row r="179" spans="2:10">
      <c r="B179" s="33"/>
      <c r="C179" s="34" t="s">
        <v>323</v>
      </c>
      <c r="D179" s="35">
        <v>50.4</v>
      </c>
      <c r="E179" s="35">
        <v>0.1</v>
      </c>
      <c r="F179" s="35">
        <f t="shared" si="11"/>
        <v>5.0400000000000002E-3</v>
      </c>
      <c r="H179" s="23">
        <v>0.9</v>
      </c>
      <c r="I179" s="35" t="str">
        <f t="shared" si="9"/>
        <v/>
      </c>
      <c r="J179" s="34">
        <f t="shared" si="10"/>
        <v>4.5360000000000003E-6</v>
      </c>
    </row>
    <row r="180" spans="2:10">
      <c r="B180" s="33"/>
      <c r="C180" s="34" t="s">
        <v>324</v>
      </c>
      <c r="D180" s="35">
        <v>50.4</v>
      </c>
      <c r="E180" s="35">
        <v>0.1</v>
      </c>
      <c r="F180" s="35">
        <f t="shared" si="11"/>
        <v>5.0400000000000002E-3</v>
      </c>
      <c r="I180" s="35" t="str">
        <f t="shared" si="9"/>
        <v/>
      </c>
      <c r="J180" s="34" t="str">
        <f t="shared" si="10"/>
        <v/>
      </c>
    </row>
    <row r="181" spans="2:10">
      <c r="B181" s="33"/>
      <c r="C181" s="34" t="s">
        <v>325</v>
      </c>
      <c r="D181" s="35">
        <v>50.4</v>
      </c>
      <c r="E181" s="35">
        <v>0.1</v>
      </c>
      <c r="F181" s="35">
        <f t="shared" si="11"/>
        <v>5.0400000000000002E-3</v>
      </c>
      <c r="I181" s="35" t="str">
        <f t="shared" si="9"/>
        <v/>
      </c>
      <c r="J181" s="34" t="str">
        <f t="shared" si="10"/>
        <v/>
      </c>
    </row>
    <row r="182" spans="2:10">
      <c r="B182" s="33"/>
      <c r="C182" s="34" t="s">
        <v>326</v>
      </c>
      <c r="D182" s="35">
        <v>11.6</v>
      </c>
      <c r="E182" s="35">
        <v>4</v>
      </c>
      <c r="F182" s="35">
        <f t="shared" si="11"/>
        <v>4.6399999999999997E-2</v>
      </c>
      <c r="I182" s="35" t="str">
        <f t="shared" si="9"/>
        <v/>
      </c>
      <c r="J182" s="34" t="str">
        <f t="shared" si="10"/>
        <v/>
      </c>
    </row>
    <row r="183" spans="2:10" ht="13" thickBot="1">
      <c r="B183" s="39"/>
      <c r="C183" s="40" t="s">
        <v>327</v>
      </c>
      <c r="D183" s="41">
        <v>9.76</v>
      </c>
      <c r="E183" s="41">
        <v>1.4</v>
      </c>
      <c r="F183" s="41">
        <f t="shared" si="11"/>
        <v>1.3663999999999999E-2</v>
      </c>
      <c r="G183" s="42"/>
      <c r="H183" s="42"/>
      <c r="I183" s="41" t="str">
        <f t="shared" si="9"/>
        <v/>
      </c>
      <c r="J183" s="40" t="str">
        <f t="shared" si="10"/>
        <v/>
      </c>
    </row>
    <row r="184" spans="2:10">
      <c r="B184" t="s">
        <v>336</v>
      </c>
    </row>
    <row r="185" spans="2:10">
      <c r="B185" t="s">
        <v>329</v>
      </c>
      <c r="C185" t="s">
        <v>330</v>
      </c>
    </row>
  </sheetData>
  <mergeCells count="9">
    <mergeCell ref="E127:J127"/>
    <mergeCell ref="B128:C129"/>
    <mergeCell ref="G128:H128"/>
    <mergeCell ref="E3:J3"/>
    <mergeCell ref="B4:C5"/>
    <mergeCell ref="G4:H4"/>
    <mergeCell ref="E65:J65"/>
    <mergeCell ref="B66:C67"/>
    <mergeCell ref="G66:H66"/>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99"/>
  <sheetViews>
    <sheetView zoomScale="90" zoomScaleNormal="90" workbookViewId="0">
      <selection activeCell="A2" sqref="A2"/>
    </sheetView>
  </sheetViews>
  <sheetFormatPr defaultRowHeight="12.5"/>
  <cols>
    <col min="2" max="2" width="25.26953125" customWidth="1"/>
    <col min="3" max="3" width="18" customWidth="1"/>
    <col min="4" max="4" width="18.1796875" customWidth="1"/>
    <col min="5" max="5" width="18.54296875" customWidth="1"/>
    <col min="255" max="255" width="25.26953125" customWidth="1"/>
    <col min="256" max="256" width="13.1796875" customWidth="1"/>
    <col min="257" max="257" width="14.1796875" customWidth="1"/>
    <col min="258" max="258" width="14" customWidth="1"/>
    <col min="259" max="259" width="14.54296875" customWidth="1"/>
    <col min="260" max="260" width="13.81640625" customWidth="1"/>
    <col min="511" max="511" width="25.26953125" customWidth="1"/>
    <col min="512" max="512" width="13.1796875" customWidth="1"/>
    <col min="513" max="513" width="14.1796875" customWidth="1"/>
    <col min="514" max="514" width="14" customWidth="1"/>
    <col min="515" max="515" width="14.54296875" customWidth="1"/>
    <col min="516" max="516" width="13.81640625" customWidth="1"/>
    <col min="767" max="767" width="25.26953125" customWidth="1"/>
    <col min="768" max="768" width="13.1796875" customWidth="1"/>
    <col min="769" max="769" width="14.1796875" customWidth="1"/>
    <col min="770" max="770" width="14" customWidth="1"/>
    <col min="771" max="771" width="14.54296875" customWidth="1"/>
    <col min="772" max="772" width="13.81640625" customWidth="1"/>
    <col min="1023" max="1023" width="25.26953125" customWidth="1"/>
    <col min="1024" max="1024" width="13.1796875" customWidth="1"/>
    <col min="1025" max="1025" width="14.1796875" customWidth="1"/>
    <col min="1026" max="1026" width="14" customWidth="1"/>
    <col min="1027" max="1027" width="14.54296875" customWidth="1"/>
    <col min="1028" max="1028" width="13.81640625" customWidth="1"/>
    <col min="1279" max="1279" width="25.26953125" customWidth="1"/>
    <col min="1280" max="1280" width="13.1796875" customWidth="1"/>
    <col min="1281" max="1281" width="14.1796875" customWidth="1"/>
    <col min="1282" max="1282" width="14" customWidth="1"/>
    <col min="1283" max="1283" width="14.54296875" customWidth="1"/>
    <col min="1284" max="1284" width="13.81640625" customWidth="1"/>
    <col min="1535" max="1535" width="25.26953125" customWidth="1"/>
    <col min="1536" max="1536" width="13.1796875" customWidth="1"/>
    <col min="1537" max="1537" width="14.1796875" customWidth="1"/>
    <col min="1538" max="1538" width="14" customWidth="1"/>
    <col min="1539" max="1539" width="14.54296875" customWidth="1"/>
    <col min="1540" max="1540" width="13.81640625" customWidth="1"/>
    <col min="1791" max="1791" width="25.26953125" customWidth="1"/>
    <col min="1792" max="1792" width="13.1796875" customWidth="1"/>
    <col min="1793" max="1793" width="14.1796875" customWidth="1"/>
    <col min="1794" max="1794" width="14" customWidth="1"/>
    <col min="1795" max="1795" width="14.54296875" customWidth="1"/>
    <col min="1796" max="1796" width="13.81640625" customWidth="1"/>
    <col min="2047" max="2047" width="25.26953125" customWidth="1"/>
    <col min="2048" max="2048" width="13.1796875" customWidth="1"/>
    <col min="2049" max="2049" width="14.1796875" customWidth="1"/>
    <col min="2050" max="2050" width="14" customWidth="1"/>
    <col min="2051" max="2051" width="14.54296875" customWidth="1"/>
    <col min="2052" max="2052" width="13.81640625" customWidth="1"/>
    <col min="2303" max="2303" width="25.26953125" customWidth="1"/>
    <col min="2304" max="2304" width="13.1796875" customWidth="1"/>
    <col min="2305" max="2305" width="14.1796875" customWidth="1"/>
    <col min="2306" max="2306" width="14" customWidth="1"/>
    <col min="2307" max="2307" width="14.54296875" customWidth="1"/>
    <col min="2308" max="2308" width="13.81640625" customWidth="1"/>
    <col min="2559" max="2559" width="25.26953125" customWidth="1"/>
    <col min="2560" max="2560" width="13.1796875" customWidth="1"/>
    <col min="2561" max="2561" width="14.1796875" customWidth="1"/>
    <col min="2562" max="2562" width="14" customWidth="1"/>
    <col min="2563" max="2563" width="14.54296875" customWidth="1"/>
    <col min="2564" max="2564" width="13.81640625" customWidth="1"/>
    <col min="2815" max="2815" width="25.26953125" customWidth="1"/>
    <col min="2816" max="2816" width="13.1796875" customWidth="1"/>
    <col min="2817" max="2817" width="14.1796875" customWidth="1"/>
    <col min="2818" max="2818" width="14" customWidth="1"/>
    <col min="2819" max="2819" width="14.54296875" customWidth="1"/>
    <col min="2820" max="2820" width="13.81640625" customWidth="1"/>
    <col min="3071" max="3071" width="25.26953125" customWidth="1"/>
    <col min="3072" max="3072" width="13.1796875" customWidth="1"/>
    <col min="3073" max="3073" width="14.1796875" customWidth="1"/>
    <col min="3074" max="3074" width="14" customWidth="1"/>
    <col min="3075" max="3075" width="14.54296875" customWidth="1"/>
    <col min="3076" max="3076" width="13.81640625" customWidth="1"/>
    <col min="3327" max="3327" width="25.26953125" customWidth="1"/>
    <col min="3328" max="3328" width="13.1796875" customWidth="1"/>
    <col min="3329" max="3329" width="14.1796875" customWidth="1"/>
    <col min="3330" max="3330" width="14" customWidth="1"/>
    <col min="3331" max="3331" width="14.54296875" customWidth="1"/>
    <col min="3332" max="3332" width="13.81640625" customWidth="1"/>
    <col min="3583" max="3583" width="25.26953125" customWidth="1"/>
    <col min="3584" max="3584" width="13.1796875" customWidth="1"/>
    <col min="3585" max="3585" width="14.1796875" customWidth="1"/>
    <col min="3586" max="3586" width="14" customWidth="1"/>
    <col min="3587" max="3587" width="14.54296875" customWidth="1"/>
    <col min="3588" max="3588" width="13.81640625" customWidth="1"/>
    <col min="3839" max="3839" width="25.26953125" customWidth="1"/>
    <col min="3840" max="3840" width="13.1796875" customWidth="1"/>
    <col min="3841" max="3841" width="14.1796875" customWidth="1"/>
    <col min="3842" max="3842" width="14" customWidth="1"/>
    <col min="3843" max="3843" width="14.54296875" customWidth="1"/>
    <col min="3844" max="3844" width="13.81640625" customWidth="1"/>
    <col min="4095" max="4095" width="25.26953125" customWidth="1"/>
    <col min="4096" max="4096" width="13.1796875" customWidth="1"/>
    <col min="4097" max="4097" width="14.1796875" customWidth="1"/>
    <col min="4098" max="4098" width="14" customWidth="1"/>
    <col min="4099" max="4099" width="14.54296875" customWidth="1"/>
    <col min="4100" max="4100" width="13.81640625" customWidth="1"/>
    <col min="4351" max="4351" width="25.26953125" customWidth="1"/>
    <col min="4352" max="4352" width="13.1796875" customWidth="1"/>
    <col min="4353" max="4353" width="14.1796875" customWidth="1"/>
    <col min="4354" max="4354" width="14" customWidth="1"/>
    <col min="4355" max="4355" width="14.54296875" customWidth="1"/>
    <col min="4356" max="4356" width="13.81640625" customWidth="1"/>
    <col min="4607" max="4607" width="25.26953125" customWidth="1"/>
    <col min="4608" max="4608" width="13.1796875" customWidth="1"/>
    <col min="4609" max="4609" width="14.1796875" customWidth="1"/>
    <col min="4610" max="4610" width="14" customWidth="1"/>
    <col min="4611" max="4611" width="14.54296875" customWidth="1"/>
    <col min="4612" max="4612" width="13.81640625" customWidth="1"/>
    <col min="4863" max="4863" width="25.26953125" customWidth="1"/>
    <col min="4864" max="4864" width="13.1796875" customWidth="1"/>
    <col min="4865" max="4865" width="14.1796875" customWidth="1"/>
    <col min="4866" max="4866" width="14" customWidth="1"/>
    <col min="4867" max="4867" width="14.54296875" customWidth="1"/>
    <col min="4868" max="4868" width="13.81640625" customWidth="1"/>
    <col min="5119" max="5119" width="25.26953125" customWidth="1"/>
    <col min="5120" max="5120" width="13.1796875" customWidth="1"/>
    <col min="5121" max="5121" width="14.1796875" customWidth="1"/>
    <col min="5122" max="5122" width="14" customWidth="1"/>
    <col min="5123" max="5123" width="14.54296875" customWidth="1"/>
    <col min="5124" max="5124" width="13.81640625" customWidth="1"/>
    <col min="5375" max="5375" width="25.26953125" customWidth="1"/>
    <col min="5376" max="5376" width="13.1796875" customWidth="1"/>
    <col min="5377" max="5377" width="14.1796875" customWidth="1"/>
    <col min="5378" max="5378" width="14" customWidth="1"/>
    <col min="5379" max="5379" width="14.54296875" customWidth="1"/>
    <col min="5380" max="5380" width="13.81640625" customWidth="1"/>
    <col min="5631" max="5631" width="25.26953125" customWidth="1"/>
    <col min="5632" max="5632" width="13.1796875" customWidth="1"/>
    <col min="5633" max="5633" width="14.1796875" customWidth="1"/>
    <col min="5634" max="5634" width="14" customWidth="1"/>
    <col min="5635" max="5635" width="14.54296875" customWidth="1"/>
    <col min="5636" max="5636" width="13.81640625" customWidth="1"/>
    <col min="5887" max="5887" width="25.26953125" customWidth="1"/>
    <col min="5888" max="5888" width="13.1796875" customWidth="1"/>
    <col min="5889" max="5889" width="14.1796875" customWidth="1"/>
    <col min="5890" max="5890" width="14" customWidth="1"/>
    <col min="5891" max="5891" width="14.54296875" customWidth="1"/>
    <col min="5892" max="5892" width="13.81640625" customWidth="1"/>
    <col min="6143" max="6143" width="25.26953125" customWidth="1"/>
    <col min="6144" max="6144" width="13.1796875" customWidth="1"/>
    <col min="6145" max="6145" width="14.1796875" customWidth="1"/>
    <col min="6146" max="6146" width="14" customWidth="1"/>
    <col min="6147" max="6147" width="14.54296875" customWidth="1"/>
    <col min="6148" max="6148" width="13.81640625" customWidth="1"/>
    <col min="6399" max="6399" width="25.26953125" customWidth="1"/>
    <col min="6400" max="6400" width="13.1796875" customWidth="1"/>
    <col min="6401" max="6401" width="14.1796875" customWidth="1"/>
    <col min="6402" max="6402" width="14" customWidth="1"/>
    <col min="6403" max="6403" width="14.54296875" customWidth="1"/>
    <col min="6404" max="6404" width="13.81640625" customWidth="1"/>
    <col min="6655" max="6655" width="25.26953125" customWidth="1"/>
    <col min="6656" max="6656" width="13.1796875" customWidth="1"/>
    <col min="6657" max="6657" width="14.1796875" customWidth="1"/>
    <col min="6658" max="6658" width="14" customWidth="1"/>
    <col min="6659" max="6659" width="14.54296875" customWidth="1"/>
    <col min="6660" max="6660" width="13.81640625" customWidth="1"/>
    <col min="6911" max="6911" width="25.26953125" customWidth="1"/>
    <col min="6912" max="6912" width="13.1796875" customWidth="1"/>
    <col min="6913" max="6913" width="14.1796875" customWidth="1"/>
    <col min="6914" max="6914" width="14" customWidth="1"/>
    <col min="6915" max="6915" width="14.54296875" customWidth="1"/>
    <col min="6916" max="6916" width="13.81640625" customWidth="1"/>
    <col min="7167" max="7167" width="25.26953125" customWidth="1"/>
    <col min="7168" max="7168" width="13.1796875" customWidth="1"/>
    <col min="7169" max="7169" width="14.1796875" customWidth="1"/>
    <col min="7170" max="7170" width="14" customWidth="1"/>
    <col min="7171" max="7171" width="14.54296875" customWidth="1"/>
    <col min="7172" max="7172" width="13.81640625" customWidth="1"/>
    <col min="7423" max="7423" width="25.26953125" customWidth="1"/>
    <col min="7424" max="7424" width="13.1796875" customWidth="1"/>
    <col min="7425" max="7425" width="14.1796875" customWidth="1"/>
    <col min="7426" max="7426" width="14" customWidth="1"/>
    <col min="7427" max="7427" width="14.54296875" customWidth="1"/>
    <col min="7428" max="7428" width="13.81640625" customWidth="1"/>
    <col min="7679" max="7679" width="25.26953125" customWidth="1"/>
    <col min="7680" max="7680" width="13.1796875" customWidth="1"/>
    <col min="7681" max="7681" width="14.1796875" customWidth="1"/>
    <col min="7682" max="7682" width="14" customWidth="1"/>
    <col min="7683" max="7683" width="14.54296875" customWidth="1"/>
    <col min="7684" max="7684" width="13.81640625" customWidth="1"/>
    <col min="7935" max="7935" width="25.26953125" customWidth="1"/>
    <col min="7936" max="7936" width="13.1796875" customWidth="1"/>
    <col min="7937" max="7937" width="14.1796875" customWidth="1"/>
    <col min="7938" max="7938" width="14" customWidth="1"/>
    <col min="7939" max="7939" width="14.54296875" customWidth="1"/>
    <col min="7940" max="7940" width="13.81640625" customWidth="1"/>
    <col min="8191" max="8191" width="25.26953125" customWidth="1"/>
    <col min="8192" max="8192" width="13.1796875" customWidth="1"/>
    <col min="8193" max="8193" width="14.1796875" customWidth="1"/>
    <col min="8194" max="8194" width="14" customWidth="1"/>
    <col min="8195" max="8195" width="14.54296875" customWidth="1"/>
    <col min="8196" max="8196" width="13.81640625" customWidth="1"/>
    <col min="8447" max="8447" width="25.26953125" customWidth="1"/>
    <col min="8448" max="8448" width="13.1796875" customWidth="1"/>
    <col min="8449" max="8449" width="14.1796875" customWidth="1"/>
    <col min="8450" max="8450" width="14" customWidth="1"/>
    <col min="8451" max="8451" width="14.54296875" customWidth="1"/>
    <col min="8452" max="8452" width="13.81640625" customWidth="1"/>
    <col min="8703" max="8703" width="25.26953125" customWidth="1"/>
    <col min="8704" max="8704" width="13.1796875" customWidth="1"/>
    <col min="8705" max="8705" width="14.1796875" customWidth="1"/>
    <col min="8706" max="8706" width="14" customWidth="1"/>
    <col min="8707" max="8707" width="14.54296875" customWidth="1"/>
    <col min="8708" max="8708" width="13.81640625" customWidth="1"/>
    <col min="8959" max="8959" width="25.26953125" customWidth="1"/>
    <col min="8960" max="8960" width="13.1796875" customWidth="1"/>
    <col min="8961" max="8961" width="14.1796875" customWidth="1"/>
    <col min="8962" max="8962" width="14" customWidth="1"/>
    <col min="8963" max="8963" width="14.54296875" customWidth="1"/>
    <col min="8964" max="8964" width="13.81640625" customWidth="1"/>
    <col min="9215" max="9215" width="25.26953125" customWidth="1"/>
    <col min="9216" max="9216" width="13.1796875" customWidth="1"/>
    <col min="9217" max="9217" width="14.1796875" customWidth="1"/>
    <col min="9218" max="9218" width="14" customWidth="1"/>
    <col min="9219" max="9219" width="14.54296875" customWidth="1"/>
    <col min="9220" max="9220" width="13.81640625" customWidth="1"/>
    <col min="9471" max="9471" width="25.26953125" customWidth="1"/>
    <col min="9472" max="9472" width="13.1796875" customWidth="1"/>
    <col min="9473" max="9473" width="14.1796875" customWidth="1"/>
    <col min="9474" max="9474" width="14" customWidth="1"/>
    <col min="9475" max="9475" width="14.54296875" customWidth="1"/>
    <col min="9476" max="9476" width="13.81640625" customWidth="1"/>
    <col min="9727" max="9727" width="25.26953125" customWidth="1"/>
    <col min="9728" max="9728" width="13.1796875" customWidth="1"/>
    <col min="9729" max="9729" width="14.1796875" customWidth="1"/>
    <col min="9730" max="9730" width="14" customWidth="1"/>
    <col min="9731" max="9731" width="14.54296875" customWidth="1"/>
    <col min="9732" max="9732" width="13.81640625" customWidth="1"/>
    <col min="9983" max="9983" width="25.26953125" customWidth="1"/>
    <col min="9984" max="9984" width="13.1796875" customWidth="1"/>
    <col min="9985" max="9985" width="14.1796875" customWidth="1"/>
    <col min="9986" max="9986" width="14" customWidth="1"/>
    <col min="9987" max="9987" width="14.54296875" customWidth="1"/>
    <col min="9988" max="9988" width="13.81640625" customWidth="1"/>
    <col min="10239" max="10239" width="25.26953125" customWidth="1"/>
    <col min="10240" max="10240" width="13.1796875" customWidth="1"/>
    <col min="10241" max="10241" width="14.1796875" customWidth="1"/>
    <col min="10242" max="10242" width="14" customWidth="1"/>
    <col min="10243" max="10243" width="14.54296875" customWidth="1"/>
    <col min="10244" max="10244" width="13.81640625" customWidth="1"/>
    <col min="10495" max="10495" width="25.26953125" customWidth="1"/>
    <col min="10496" max="10496" width="13.1796875" customWidth="1"/>
    <col min="10497" max="10497" width="14.1796875" customWidth="1"/>
    <col min="10498" max="10498" width="14" customWidth="1"/>
    <col min="10499" max="10499" width="14.54296875" customWidth="1"/>
    <col min="10500" max="10500" width="13.81640625" customWidth="1"/>
    <col min="10751" max="10751" width="25.26953125" customWidth="1"/>
    <col min="10752" max="10752" width="13.1796875" customWidth="1"/>
    <col min="10753" max="10753" width="14.1796875" customWidth="1"/>
    <col min="10754" max="10754" width="14" customWidth="1"/>
    <col min="10755" max="10755" width="14.54296875" customWidth="1"/>
    <col min="10756" max="10756" width="13.81640625" customWidth="1"/>
    <col min="11007" max="11007" width="25.26953125" customWidth="1"/>
    <col min="11008" max="11008" width="13.1796875" customWidth="1"/>
    <col min="11009" max="11009" width="14.1796875" customWidth="1"/>
    <col min="11010" max="11010" width="14" customWidth="1"/>
    <col min="11011" max="11011" width="14.54296875" customWidth="1"/>
    <col min="11012" max="11012" width="13.81640625" customWidth="1"/>
    <col min="11263" max="11263" width="25.26953125" customWidth="1"/>
    <col min="11264" max="11264" width="13.1796875" customWidth="1"/>
    <col min="11265" max="11265" width="14.1796875" customWidth="1"/>
    <col min="11266" max="11266" width="14" customWidth="1"/>
    <col min="11267" max="11267" width="14.54296875" customWidth="1"/>
    <col min="11268" max="11268" width="13.81640625" customWidth="1"/>
    <col min="11519" max="11519" width="25.26953125" customWidth="1"/>
    <col min="11520" max="11520" width="13.1796875" customWidth="1"/>
    <col min="11521" max="11521" width="14.1796875" customWidth="1"/>
    <col min="11522" max="11522" width="14" customWidth="1"/>
    <col min="11523" max="11523" width="14.54296875" customWidth="1"/>
    <col min="11524" max="11524" width="13.81640625" customWidth="1"/>
    <col min="11775" max="11775" width="25.26953125" customWidth="1"/>
    <col min="11776" max="11776" width="13.1796875" customWidth="1"/>
    <col min="11777" max="11777" width="14.1796875" customWidth="1"/>
    <col min="11778" max="11778" width="14" customWidth="1"/>
    <col min="11779" max="11779" width="14.54296875" customWidth="1"/>
    <col min="11780" max="11780" width="13.81640625" customWidth="1"/>
    <col min="12031" max="12031" width="25.26953125" customWidth="1"/>
    <col min="12032" max="12032" width="13.1796875" customWidth="1"/>
    <col min="12033" max="12033" width="14.1796875" customWidth="1"/>
    <col min="12034" max="12034" width="14" customWidth="1"/>
    <col min="12035" max="12035" width="14.54296875" customWidth="1"/>
    <col min="12036" max="12036" width="13.81640625" customWidth="1"/>
    <col min="12287" max="12287" width="25.26953125" customWidth="1"/>
    <col min="12288" max="12288" width="13.1796875" customWidth="1"/>
    <col min="12289" max="12289" width="14.1796875" customWidth="1"/>
    <col min="12290" max="12290" width="14" customWidth="1"/>
    <col min="12291" max="12291" width="14.54296875" customWidth="1"/>
    <col min="12292" max="12292" width="13.81640625" customWidth="1"/>
    <col min="12543" max="12543" width="25.26953125" customWidth="1"/>
    <col min="12544" max="12544" width="13.1796875" customWidth="1"/>
    <col min="12545" max="12545" width="14.1796875" customWidth="1"/>
    <col min="12546" max="12546" width="14" customWidth="1"/>
    <col min="12547" max="12547" width="14.54296875" customWidth="1"/>
    <col min="12548" max="12548" width="13.81640625" customWidth="1"/>
    <col min="12799" max="12799" width="25.26953125" customWidth="1"/>
    <col min="12800" max="12800" width="13.1796875" customWidth="1"/>
    <col min="12801" max="12801" width="14.1796875" customWidth="1"/>
    <col min="12802" max="12802" width="14" customWidth="1"/>
    <col min="12803" max="12803" width="14.54296875" customWidth="1"/>
    <col min="12804" max="12804" width="13.81640625" customWidth="1"/>
    <col min="13055" max="13055" width="25.26953125" customWidth="1"/>
    <col min="13056" max="13056" width="13.1796875" customWidth="1"/>
    <col min="13057" max="13057" width="14.1796875" customWidth="1"/>
    <col min="13058" max="13058" width="14" customWidth="1"/>
    <col min="13059" max="13059" width="14.54296875" customWidth="1"/>
    <col min="13060" max="13060" width="13.81640625" customWidth="1"/>
    <col min="13311" max="13311" width="25.26953125" customWidth="1"/>
    <col min="13312" max="13312" width="13.1796875" customWidth="1"/>
    <col min="13313" max="13313" width="14.1796875" customWidth="1"/>
    <col min="13314" max="13314" width="14" customWidth="1"/>
    <col min="13315" max="13315" width="14.54296875" customWidth="1"/>
    <col min="13316" max="13316" width="13.81640625" customWidth="1"/>
    <col min="13567" max="13567" width="25.26953125" customWidth="1"/>
    <col min="13568" max="13568" width="13.1796875" customWidth="1"/>
    <col min="13569" max="13569" width="14.1796875" customWidth="1"/>
    <col min="13570" max="13570" width="14" customWidth="1"/>
    <col min="13571" max="13571" width="14.54296875" customWidth="1"/>
    <col min="13572" max="13572" width="13.81640625" customWidth="1"/>
    <col min="13823" max="13823" width="25.26953125" customWidth="1"/>
    <col min="13824" max="13824" width="13.1796875" customWidth="1"/>
    <col min="13825" max="13825" width="14.1796875" customWidth="1"/>
    <col min="13826" max="13826" width="14" customWidth="1"/>
    <col min="13827" max="13827" width="14.54296875" customWidth="1"/>
    <col min="13828" max="13828" width="13.81640625" customWidth="1"/>
    <col min="14079" max="14079" width="25.26953125" customWidth="1"/>
    <col min="14080" max="14080" width="13.1796875" customWidth="1"/>
    <col min="14081" max="14081" width="14.1796875" customWidth="1"/>
    <col min="14082" max="14082" width="14" customWidth="1"/>
    <col min="14083" max="14083" width="14.54296875" customWidth="1"/>
    <col min="14084" max="14084" width="13.81640625" customWidth="1"/>
    <col min="14335" max="14335" width="25.26953125" customWidth="1"/>
    <col min="14336" max="14336" width="13.1796875" customWidth="1"/>
    <col min="14337" max="14337" width="14.1796875" customWidth="1"/>
    <col min="14338" max="14338" width="14" customWidth="1"/>
    <col min="14339" max="14339" width="14.54296875" customWidth="1"/>
    <col min="14340" max="14340" width="13.81640625" customWidth="1"/>
    <col min="14591" max="14591" width="25.26953125" customWidth="1"/>
    <col min="14592" max="14592" width="13.1796875" customWidth="1"/>
    <col min="14593" max="14593" width="14.1796875" customWidth="1"/>
    <col min="14594" max="14594" width="14" customWidth="1"/>
    <col min="14595" max="14595" width="14.54296875" customWidth="1"/>
    <col min="14596" max="14596" width="13.81640625" customWidth="1"/>
    <col min="14847" max="14847" width="25.26953125" customWidth="1"/>
    <col min="14848" max="14848" width="13.1796875" customWidth="1"/>
    <col min="14849" max="14849" width="14.1796875" customWidth="1"/>
    <col min="14850" max="14850" width="14" customWidth="1"/>
    <col min="14851" max="14851" width="14.54296875" customWidth="1"/>
    <col min="14852" max="14852" width="13.81640625" customWidth="1"/>
    <col min="15103" max="15103" width="25.26953125" customWidth="1"/>
    <col min="15104" max="15104" width="13.1796875" customWidth="1"/>
    <col min="15105" max="15105" width="14.1796875" customWidth="1"/>
    <col min="15106" max="15106" width="14" customWidth="1"/>
    <col min="15107" max="15107" width="14.54296875" customWidth="1"/>
    <col min="15108" max="15108" width="13.81640625" customWidth="1"/>
    <col min="15359" max="15359" width="25.26953125" customWidth="1"/>
    <col min="15360" max="15360" width="13.1796875" customWidth="1"/>
    <col min="15361" max="15361" width="14.1796875" customWidth="1"/>
    <col min="15362" max="15362" width="14" customWidth="1"/>
    <col min="15363" max="15363" width="14.54296875" customWidth="1"/>
    <col min="15364" max="15364" width="13.81640625" customWidth="1"/>
    <col min="15615" max="15615" width="25.26953125" customWidth="1"/>
    <col min="15616" max="15616" width="13.1796875" customWidth="1"/>
    <col min="15617" max="15617" width="14.1796875" customWidth="1"/>
    <col min="15618" max="15618" width="14" customWidth="1"/>
    <col min="15619" max="15619" width="14.54296875" customWidth="1"/>
    <col min="15620" max="15620" width="13.81640625" customWidth="1"/>
    <col min="15871" max="15871" width="25.26953125" customWidth="1"/>
    <col min="15872" max="15872" width="13.1796875" customWidth="1"/>
    <col min="15873" max="15873" width="14.1796875" customWidth="1"/>
    <col min="15874" max="15874" width="14" customWidth="1"/>
    <col min="15875" max="15875" width="14.54296875" customWidth="1"/>
    <col min="15876" max="15876" width="13.81640625" customWidth="1"/>
    <col min="16127" max="16127" width="25.26953125" customWidth="1"/>
    <col min="16128" max="16128" width="13.1796875" customWidth="1"/>
    <col min="16129" max="16129" width="14.1796875" customWidth="1"/>
    <col min="16130" max="16130" width="14" customWidth="1"/>
    <col min="16131" max="16131" width="14.54296875" customWidth="1"/>
    <col min="16132" max="16132" width="13.81640625" customWidth="1"/>
  </cols>
  <sheetData>
    <row r="2" spans="2:12" ht="23">
      <c r="B2" s="251" t="s">
        <v>489</v>
      </c>
      <c r="C2" s="252"/>
      <c r="D2" s="252"/>
      <c r="E2" s="252"/>
      <c r="F2" s="253"/>
      <c r="G2" s="253"/>
      <c r="H2" s="253"/>
      <c r="I2" s="253"/>
      <c r="J2" s="253"/>
      <c r="K2" s="230"/>
      <c r="L2" s="230"/>
    </row>
    <row r="3" spans="2:12" ht="13" thickBot="1"/>
    <row r="4" spans="2:12" ht="13.5" thickBot="1">
      <c r="B4" s="249" t="s">
        <v>378</v>
      </c>
      <c r="C4" s="246" t="s">
        <v>379</v>
      </c>
      <c r="D4" s="247"/>
      <c r="E4" s="248"/>
    </row>
    <row r="5" spans="2:12" ht="68.25" customHeight="1" thickBot="1">
      <c r="B5" s="250"/>
      <c r="C5" s="201" t="s">
        <v>338</v>
      </c>
      <c r="D5" s="204" t="s">
        <v>339</v>
      </c>
      <c r="E5" s="101" t="s">
        <v>340</v>
      </c>
    </row>
    <row r="6" spans="2:12">
      <c r="B6" s="102" t="s">
        <v>381</v>
      </c>
      <c r="C6" s="196">
        <v>950.47900000000004</v>
      </c>
      <c r="D6" s="205">
        <v>49.32</v>
      </c>
      <c r="E6" s="103">
        <v>7.5529999999999999</v>
      </c>
    </row>
    <row r="7" spans="2:12">
      <c r="B7" s="60" t="s">
        <v>382</v>
      </c>
      <c r="C7" s="196">
        <v>682.29700000000003</v>
      </c>
      <c r="D7" s="205">
        <v>36.807000000000002</v>
      </c>
      <c r="E7" s="52">
        <v>6.0960000000000001</v>
      </c>
    </row>
    <row r="8" spans="2:12">
      <c r="B8" s="60" t="s">
        <v>383</v>
      </c>
      <c r="C8" s="196">
        <v>1103.202</v>
      </c>
      <c r="D8" s="205">
        <v>66.552000000000007</v>
      </c>
      <c r="E8" s="52">
        <v>9.2490000000000006</v>
      </c>
    </row>
    <row r="9" spans="2:12">
      <c r="B9" s="60" t="s">
        <v>384</v>
      </c>
      <c r="C9" s="196">
        <v>1088.7049999999999</v>
      </c>
      <c r="D9" s="205">
        <v>88.436000000000007</v>
      </c>
      <c r="E9" s="52">
        <v>12.132</v>
      </c>
    </row>
    <row r="10" spans="2:12">
      <c r="B10" s="60" t="s">
        <v>346</v>
      </c>
      <c r="C10" s="196">
        <v>946.34299999999996</v>
      </c>
      <c r="D10" s="205">
        <v>100.517</v>
      </c>
      <c r="E10" s="52">
        <v>15.909000000000001</v>
      </c>
    </row>
    <row r="11" spans="2:12">
      <c r="B11" s="60" t="s">
        <v>347</v>
      </c>
      <c r="C11" s="196">
        <v>1617.1489999999999</v>
      </c>
      <c r="D11" s="205">
        <v>175.23099999999999</v>
      </c>
      <c r="E11" s="52">
        <v>26.923999999999999</v>
      </c>
    </row>
    <row r="12" spans="2:12">
      <c r="B12" s="60" t="s">
        <v>349</v>
      </c>
      <c r="C12" s="196">
        <v>1267.482</v>
      </c>
      <c r="D12" s="205">
        <v>150.78700000000001</v>
      </c>
      <c r="E12" s="52">
        <v>22.187000000000001</v>
      </c>
    </row>
    <row r="13" spans="2:12">
      <c r="B13" s="60" t="s">
        <v>350</v>
      </c>
      <c r="C13" s="196">
        <v>1248.45</v>
      </c>
      <c r="D13" s="205">
        <v>148.417</v>
      </c>
      <c r="E13" s="52">
        <v>21.463999999999999</v>
      </c>
    </row>
    <row r="14" spans="2:12">
      <c r="B14" s="60" t="s">
        <v>352</v>
      </c>
      <c r="C14" s="196">
        <v>1229.1199999999999</v>
      </c>
      <c r="D14" s="205">
        <v>133.02199999999999</v>
      </c>
      <c r="E14" s="52">
        <v>17.257999999999999</v>
      </c>
    </row>
    <row r="15" spans="2:12">
      <c r="B15" s="60" t="s">
        <v>353</v>
      </c>
      <c r="C15" s="196">
        <v>578.23299999999995</v>
      </c>
      <c r="D15" s="205">
        <v>98.043000000000006</v>
      </c>
      <c r="E15" s="52">
        <v>13.161</v>
      </c>
    </row>
    <row r="16" spans="2:12">
      <c r="B16" s="60" t="s">
        <v>354</v>
      </c>
      <c r="C16" s="196">
        <v>699.40200000000004</v>
      </c>
      <c r="D16" s="205">
        <v>25.039000000000001</v>
      </c>
      <c r="E16" s="52">
        <v>3.0449999999999999</v>
      </c>
    </row>
    <row r="17" spans="2:5">
      <c r="B17" s="60" t="s">
        <v>355</v>
      </c>
      <c r="C17" s="196">
        <v>377.17399999999998</v>
      </c>
      <c r="D17" s="205">
        <v>32.302999999999997</v>
      </c>
      <c r="E17" s="52">
        <v>4.3680000000000003</v>
      </c>
    </row>
    <row r="18" spans="2:5">
      <c r="B18" s="60" t="s">
        <v>357</v>
      </c>
      <c r="C18" s="196">
        <v>852.89700000000005</v>
      </c>
      <c r="D18" s="205">
        <v>75.566000000000003</v>
      </c>
      <c r="E18" s="52">
        <v>11.512</v>
      </c>
    </row>
    <row r="19" spans="2:5">
      <c r="B19" s="60" t="s">
        <v>358</v>
      </c>
      <c r="C19" s="196">
        <v>1553.923</v>
      </c>
      <c r="D19" s="205">
        <v>171.06700000000001</v>
      </c>
      <c r="E19" s="52">
        <v>24.58</v>
      </c>
    </row>
    <row r="20" spans="2:5">
      <c r="B20" s="60" t="s">
        <v>359</v>
      </c>
      <c r="C20" s="196">
        <v>1497.057</v>
      </c>
      <c r="D20" s="205">
        <v>161.29</v>
      </c>
      <c r="E20" s="52">
        <v>23.675000000000001</v>
      </c>
    </row>
    <row r="21" spans="2:5">
      <c r="B21" s="60" t="s">
        <v>361</v>
      </c>
      <c r="C21" s="196">
        <v>1606.779</v>
      </c>
      <c r="D21" s="205">
        <v>187.512</v>
      </c>
      <c r="E21" s="52">
        <v>27.263999999999999</v>
      </c>
    </row>
    <row r="22" spans="2:5">
      <c r="B22" s="60" t="s">
        <v>362</v>
      </c>
      <c r="C22" s="196">
        <v>1159.9939999999999</v>
      </c>
      <c r="D22" s="205">
        <v>90.284999999999997</v>
      </c>
      <c r="E22" s="52">
        <v>12.956</v>
      </c>
    </row>
    <row r="23" spans="2:5">
      <c r="B23" s="60" t="s">
        <v>363</v>
      </c>
      <c r="C23" s="196">
        <v>1144.5260000000001</v>
      </c>
      <c r="D23" s="205">
        <v>105.352</v>
      </c>
      <c r="E23" s="52">
        <v>15.638</v>
      </c>
    </row>
    <row r="24" spans="2:5">
      <c r="B24" s="60" t="s">
        <v>364</v>
      </c>
      <c r="C24" s="196">
        <v>1368.067</v>
      </c>
      <c r="D24" s="205">
        <v>142.14099999999999</v>
      </c>
      <c r="E24" s="52">
        <v>20.739000000000001</v>
      </c>
    </row>
    <row r="25" spans="2:5">
      <c r="B25" s="60" t="s">
        <v>365</v>
      </c>
      <c r="C25" s="196">
        <v>862.32</v>
      </c>
      <c r="D25" s="205">
        <v>99.703999999999994</v>
      </c>
      <c r="E25" s="52">
        <v>14.365</v>
      </c>
    </row>
    <row r="26" spans="2:5">
      <c r="B26" s="60" t="s">
        <v>367</v>
      </c>
      <c r="C26" s="196">
        <v>1458.6310000000001</v>
      </c>
      <c r="D26" s="205">
        <v>160.761</v>
      </c>
      <c r="E26" s="52">
        <v>23.321999999999999</v>
      </c>
    </row>
    <row r="27" spans="2:5">
      <c r="B27" s="60" t="s">
        <v>368</v>
      </c>
      <c r="C27" s="196">
        <v>1586.325</v>
      </c>
      <c r="D27" s="205">
        <v>150.09899999999999</v>
      </c>
      <c r="E27" s="52">
        <v>21.846</v>
      </c>
    </row>
    <row r="28" spans="2:5">
      <c r="B28" s="60" t="s">
        <v>370</v>
      </c>
      <c r="C28" s="196">
        <v>619.88800000000003</v>
      </c>
      <c r="D28" s="205">
        <v>36.746000000000002</v>
      </c>
      <c r="E28" s="52">
        <v>4.4820000000000002</v>
      </c>
    </row>
    <row r="29" spans="2:5">
      <c r="B29" s="60" t="s">
        <v>371</v>
      </c>
      <c r="C29" s="196">
        <v>915.74300000000005</v>
      </c>
      <c r="D29" s="205">
        <v>98.942999999999998</v>
      </c>
      <c r="E29" s="52">
        <v>14.388</v>
      </c>
    </row>
    <row r="30" spans="2:5">
      <c r="B30" s="60" t="s">
        <v>372</v>
      </c>
      <c r="C30" s="196">
        <v>1773.9549999999999</v>
      </c>
      <c r="D30" s="205">
        <v>185.34700000000001</v>
      </c>
      <c r="E30" s="52">
        <v>26.831</v>
      </c>
    </row>
    <row r="31" spans="2:5" ht="13" thickBot="1">
      <c r="B31" s="61" t="s">
        <v>373</v>
      </c>
      <c r="C31" s="191">
        <v>878.53800000000001</v>
      </c>
      <c r="D31" s="210">
        <v>66.468999999999994</v>
      </c>
      <c r="E31" s="62">
        <v>9.3239999999999998</v>
      </c>
    </row>
    <row r="32" spans="2:5">
      <c r="B32" s="1"/>
    </row>
    <row r="34" spans="1:12" ht="23">
      <c r="B34" s="251" t="s">
        <v>490</v>
      </c>
      <c r="C34" s="252"/>
      <c r="D34" s="252"/>
      <c r="E34" s="252"/>
      <c r="F34" s="253"/>
      <c r="G34" s="253"/>
      <c r="H34" s="253"/>
      <c r="I34" s="253"/>
      <c r="J34" s="253"/>
      <c r="K34" s="230"/>
      <c r="L34" s="230"/>
    </row>
    <row r="35" spans="1:12" ht="13" thickBot="1"/>
    <row r="36" spans="1:12" ht="13.5" thickBot="1">
      <c r="B36" s="249" t="s">
        <v>378</v>
      </c>
      <c r="C36" s="246" t="s">
        <v>379</v>
      </c>
      <c r="D36" s="247"/>
      <c r="E36" s="248"/>
    </row>
    <row r="37" spans="1:12" ht="68.25" customHeight="1" thickBot="1">
      <c r="B37" s="250"/>
      <c r="C37" s="201" t="s">
        <v>338</v>
      </c>
      <c r="D37" s="204" t="s">
        <v>339</v>
      </c>
      <c r="E37" s="101" t="s">
        <v>340</v>
      </c>
    </row>
    <row r="38" spans="1:12">
      <c r="A38" s="9"/>
      <c r="B38" s="193" t="s">
        <v>381</v>
      </c>
      <c r="C38" s="196">
        <v>1268.7313947003938</v>
      </c>
      <c r="D38" s="205">
        <v>26.335204440183595</v>
      </c>
      <c r="E38" s="103">
        <v>7.5947644879609681</v>
      </c>
    </row>
    <row r="39" spans="1:12">
      <c r="A39" s="9"/>
      <c r="B39" s="193" t="s">
        <v>382</v>
      </c>
      <c r="C39" s="196">
        <v>481.1689942139119</v>
      </c>
      <c r="D39" s="205">
        <v>18.652720767243714</v>
      </c>
      <c r="E39" s="52">
        <v>3.5482261538642694</v>
      </c>
    </row>
    <row r="40" spans="1:12">
      <c r="A40" s="9"/>
      <c r="B40" s="193" t="s">
        <v>383</v>
      </c>
      <c r="C40" s="196">
        <v>1143.03730137156</v>
      </c>
      <c r="D40" s="205">
        <v>16.700703628491553</v>
      </c>
      <c r="E40" s="52">
        <v>12.334729445740322</v>
      </c>
    </row>
    <row r="41" spans="1:12">
      <c r="A41" s="9"/>
      <c r="B41" s="193" t="s">
        <v>384</v>
      </c>
      <c r="C41" s="196">
        <v>1125.3493638303146</v>
      </c>
      <c r="D41" s="205">
        <v>40.045280601409893</v>
      </c>
      <c r="E41" s="52">
        <v>11.852738191000627</v>
      </c>
    </row>
    <row r="42" spans="1:12">
      <c r="A42" s="9"/>
      <c r="B42" s="193" t="s">
        <v>346</v>
      </c>
      <c r="C42" s="196">
        <v>1200.0993822931116</v>
      </c>
      <c r="D42" s="205">
        <v>68.07502367732971</v>
      </c>
      <c r="E42" s="52">
        <v>12.683317316712353</v>
      </c>
    </row>
    <row r="43" spans="1:12">
      <c r="A43" s="9"/>
      <c r="B43" s="193" t="s">
        <v>347</v>
      </c>
      <c r="C43" s="196">
        <v>1576.3755283092582</v>
      </c>
      <c r="D43" s="205">
        <v>90.406120677813561</v>
      </c>
      <c r="E43" s="52">
        <v>21.550245305281248</v>
      </c>
    </row>
    <row r="44" spans="1:12">
      <c r="A44" s="9"/>
      <c r="B44" s="193" t="s">
        <v>349</v>
      </c>
      <c r="C44" s="196">
        <v>1522.5703425024653</v>
      </c>
      <c r="D44" s="205">
        <v>24.303373895758408</v>
      </c>
      <c r="E44" s="52">
        <v>25.55469695911037</v>
      </c>
    </row>
    <row r="45" spans="1:12">
      <c r="A45" s="9"/>
      <c r="B45" s="193" t="s">
        <v>350</v>
      </c>
      <c r="C45" s="196">
        <v>1425.15001706056</v>
      </c>
      <c r="D45" s="205">
        <v>27.595999115223702</v>
      </c>
      <c r="E45" s="52">
        <v>24.261059989969244</v>
      </c>
    </row>
    <row r="46" spans="1:12">
      <c r="A46" s="9"/>
      <c r="B46" s="193" t="s">
        <v>352</v>
      </c>
      <c r="C46" s="196">
        <v>1201.1964148603556</v>
      </c>
      <c r="D46" s="205">
        <v>78.201584163034539</v>
      </c>
      <c r="E46" s="52">
        <v>9.8681959704045568</v>
      </c>
    </row>
    <row r="47" spans="1:12">
      <c r="A47" s="9"/>
      <c r="B47" s="193" t="s">
        <v>353</v>
      </c>
      <c r="C47" s="196">
        <v>637.90022487869146</v>
      </c>
      <c r="D47" s="205">
        <v>72.838230614756952</v>
      </c>
      <c r="E47" s="52">
        <v>10.707687007631321</v>
      </c>
    </row>
    <row r="48" spans="1:12">
      <c r="A48" s="9"/>
      <c r="B48" s="193" t="s">
        <v>354</v>
      </c>
      <c r="C48" s="196">
        <v>696.69725018424526</v>
      </c>
      <c r="D48" s="205">
        <v>25.508766997485868</v>
      </c>
      <c r="E48" s="52">
        <v>2.932286877530967</v>
      </c>
    </row>
    <row r="49" spans="1:5">
      <c r="A49" s="9"/>
      <c r="B49" s="193" t="s">
        <v>355</v>
      </c>
      <c r="C49" s="196">
        <v>408.79880294992103</v>
      </c>
      <c r="D49" s="205">
        <v>15.594024989556825</v>
      </c>
      <c r="E49" s="52">
        <v>3.8268982615370524</v>
      </c>
    </row>
    <row r="50" spans="1:5">
      <c r="A50" s="9"/>
      <c r="B50" s="193" t="s">
        <v>357</v>
      </c>
      <c r="C50" s="196">
        <v>858.56000461469387</v>
      </c>
      <c r="D50" s="205">
        <v>26.444071166433194</v>
      </c>
      <c r="E50" s="52">
        <v>11.487298058327234</v>
      </c>
    </row>
    <row r="51" spans="1:5">
      <c r="A51" s="9"/>
      <c r="B51" s="193" t="s">
        <v>358</v>
      </c>
      <c r="C51" s="196">
        <v>1569.2297246910216</v>
      </c>
      <c r="D51" s="205">
        <v>30.360606068970846</v>
      </c>
      <c r="E51" s="52">
        <v>24.115535401214242</v>
      </c>
    </row>
    <row r="52" spans="1:5">
      <c r="A52" s="9"/>
      <c r="B52" s="193" t="s">
        <v>359</v>
      </c>
      <c r="C52" s="196">
        <v>1379.4768363566359</v>
      </c>
      <c r="D52" s="205">
        <v>17.108836585053108</v>
      </c>
      <c r="E52" s="52">
        <v>21.666488681871115</v>
      </c>
    </row>
    <row r="53" spans="1:5">
      <c r="A53" s="9"/>
      <c r="B53" s="193" t="s">
        <v>361</v>
      </c>
      <c r="C53" s="196">
        <v>1710.7472866724663</v>
      </c>
      <c r="D53" s="205">
        <v>19.582371361498424</v>
      </c>
      <c r="E53" s="52">
        <v>27.499114460282772</v>
      </c>
    </row>
    <row r="54" spans="1:5">
      <c r="A54" s="9"/>
      <c r="B54" s="193" t="s">
        <v>362</v>
      </c>
      <c r="C54" s="196">
        <v>1052.9182440936943</v>
      </c>
      <c r="D54" s="205">
        <v>20.952745209770121</v>
      </c>
      <c r="E54" s="52">
        <v>10.607088367277383</v>
      </c>
    </row>
    <row r="55" spans="1:5">
      <c r="A55" s="9"/>
      <c r="B55" s="193" t="s">
        <v>363</v>
      </c>
      <c r="C55" s="196">
        <v>1149.0475476018912</v>
      </c>
      <c r="D55" s="205">
        <v>22.661353734268694</v>
      </c>
      <c r="E55" s="52">
        <v>15.487810618300198</v>
      </c>
    </row>
    <row r="56" spans="1:5">
      <c r="A56" s="9"/>
      <c r="B56" s="193" t="s">
        <v>364</v>
      </c>
      <c r="C56" s="196">
        <v>1337.1505563874521</v>
      </c>
      <c r="D56" s="205">
        <v>17.385638736658819</v>
      </c>
      <c r="E56" s="52">
        <v>20.78406610917088</v>
      </c>
    </row>
    <row r="57" spans="1:5">
      <c r="A57" s="9"/>
      <c r="B57" s="193" t="s">
        <v>365</v>
      </c>
      <c r="C57" s="196">
        <v>932.87455782147242</v>
      </c>
      <c r="D57" s="205">
        <v>23.947818051866022</v>
      </c>
      <c r="E57" s="52">
        <v>14.599435119817533</v>
      </c>
    </row>
    <row r="58" spans="1:5">
      <c r="A58" s="9"/>
      <c r="B58" s="193" t="s">
        <v>367</v>
      </c>
      <c r="C58" s="196">
        <v>1721.652546286359</v>
      </c>
      <c r="D58" s="205">
        <v>20.215639329830353</v>
      </c>
      <c r="E58" s="52">
        <v>27.144013048429162</v>
      </c>
    </row>
    <row r="59" spans="1:5">
      <c r="A59" s="9"/>
      <c r="B59" s="193" t="s">
        <v>368</v>
      </c>
      <c r="C59" s="196">
        <v>1538.6265962164603</v>
      </c>
      <c r="D59" s="205">
        <v>23.75070496513511</v>
      </c>
      <c r="E59" s="52">
        <v>19.975006870670832</v>
      </c>
    </row>
    <row r="60" spans="1:5">
      <c r="A60" s="9"/>
      <c r="B60" s="193" t="s">
        <v>370</v>
      </c>
      <c r="C60" s="196">
        <v>650.31213646515573</v>
      </c>
      <c r="D60" s="205">
        <v>31.116179047801175</v>
      </c>
      <c r="E60" s="52">
        <v>5.6739952638253861</v>
      </c>
    </row>
    <row r="61" spans="1:5">
      <c r="A61" s="9"/>
      <c r="B61" s="193" t="s">
        <v>371</v>
      </c>
      <c r="C61" s="196">
        <v>665.75434897682396</v>
      </c>
      <c r="D61" s="205">
        <v>12.597369727672707</v>
      </c>
      <c r="E61" s="52">
        <v>10.375017691603798</v>
      </c>
    </row>
    <row r="62" spans="1:5">
      <c r="A62" s="9"/>
      <c r="B62" s="193" t="s">
        <v>372</v>
      </c>
      <c r="C62" s="196">
        <v>1822.6504161297148</v>
      </c>
      <c r="D62" s="205">
        <v>21.657677244329022</v>
      </c>
      <c r="E62" s="52">
        <v>28.129497900495522</v>
      </c>
    </row>
    <row r="63" spans="1:5" ht="13" thickBot="1">
      <c r="A63" s="9"/>
      <c r="B63" s="195" t="s">
        <v>373</v>
      </c>
      <c r="C63" s="191">
        <v>1152.8879088040887</v>
      </c>
      <c r="D63" s="210">
        <v>18.652922953718171</v>
      </c>
      <c r="E63" s="62">
        <v>15.106145211624524</v>
      </c>
    </row>
    <row r="67" spans="1:12" ht="23">
      <c r="B67" s="251" t="s">
        <v>493</v>
      </c>
      <c r="C67" s="252"/>
      <c r="D67" s="252"/>
      <c r="E67" s="252"/>
      <c r="F67" s="253"/>
      <c r="G67" s="253"/>
      <c r="H67" s="253"/>
      <c r="I67" s="253"/>
      <c r="J67" s="253"/>
      <c r="K67" s="98"/>
      <c r="L67" s="98"/>
    </row>
    <row r="68" spans="1:12" ht="13.5" customHeight="1" thickBot="1"/>
    <row r="69" spans="1:12" ht="13.5" thickBot="1">
      <c r="B69" s="249" t="s">
        <v>378</v>
      </c>
      <c r="C69" s="246" t="s">
        <v>379</v>
      </c>
      <c r="D69" s="247"/>
      <c r="E69" s="248"/>
    </row>
    <row r="70" spans="1:12" ht="33.5" thickBot="1">
      <c r="B70" s="250"/>
      <c r="C70" s="201" t="s">
        <v>338</v>
      </c>
      <c r="D70" s="204" t="s">
        <v>339</v>
      </c>
      <c r="E70" s="101" t="s">
        <v>340</v>
      </c>
    </row>
    <row r="71" spans="1:12">
      <c r="A71" s="9"/>
      <c r="B71" s="193" t="s">
        <v>381</v>
      </c>
      <c r="C71" s="196">
        <v>1256.8658</v>
      </c>
      <c r="D71" s="205">
        <v>26.075600000000001</v>
      </c>
      <c r="E71" s="52">
        <v>7.1791999999999998</v>
      </c>
    </row>
    <row r="72" spans="1:12">
      <c r="A72" s="9"/>
      <c r="B72" s="193" t="s">
        <v>382</v>
      </c>
      <c r="C72" s="196">
        <v>448.56979999999999</v>
      </c>
      <c r="D72" s="205">
        <v>18.744900000000001</v>
      </c>
      <c r="E72" s="52">
        <v>3.6806000000000001</v>
      </c>
    </row>
    <row r="73" spans="1:12">
      <c r="A73" s="9"/>
      <c r="B73" s="193" t="s">
        <v>383</v>
      </c>
      <c r="C73" s="196">
        <v>1218.1672000000001</v>
      </c>
      <c r="D73" s="205">
        <v>16.851199999999999</v>
      </c>
      <c r="E73" s="52">
        <v>14.071</v>
      </c>
    </row>
    <row r="74" spans="1:12">
      <c r="A74" s="9"/>
      <c r="B74" s="193" t="s">
        <v>384</v>
      </c>
      <c r="C74" s="196">
        <v>1196.7146</v>
      </c>
      <c r="D74" s="205">
        <v>38.9099</v>
      </c>
      <c r="E74" s="52">
        <v>13.7464</v>
      </c>
    </row>
    <row r="75" spans="1:12">
      <c r="A75" s="9"/>
      <c r="B75" s="193" t="s">
        <v>346</v>
      </c>
      <c r="C75" s="196">
        <v>1330.1641</v>
      </c>
      <c r="D75" s="205">
        <v>73.984800000000007</v>
      </c>
      <c r="E75" s="52">
        <v>13.8818</v>
      </c>
    </row>
    <row r="76" spans="1:12">
      <c r="A76" s="9"/>
      <c r="B76" s="193" t="s">
        <v>347</v>
      </c>
      <c r="C76" s="196">
        <v>1621.8643</v>
      </c>
      <c r="D76" s="205">
        <v>99.298500000000004</v>
      </c>
      <c r="E76" s="52">
        <v>22.411200000000001</v>
      </c>
    </row>
    <row r="77" spans="1:12">
      <c r="A77" s="9"/>
      <c r="B77" s="193" t="s">
        <v>349</v>
      </c>
      <c r="C77" s="196">
        <v>1610.8030000000001</v>
      </c>
      <c r="D77" s="205">
        <v>24.287600000000001</v>
      </c>
      <c r="E77" s="52">
        <v>27.521599999999999</v>
      </c>
    </row>
    <row r="78" spans="1:12">
      <c r="A78" s="9"/>
      <c r="B78" s="193" t="s">
        <v>350</v>
      </c>
      <c r="C78" s="196">
        <v>1536.3605</v>
      </c>
      <c r="D78" s="205">
        <v>28.527799999999999</v>
      </c>
      <c r="E78" s="52">
        <v>26.2911</v>
      </c>
    </row>
    <row r="79" spans="1:12">
      <c r="A79" s="9"/>
      <c r="B79" s="193" t="s">
        <v>352</v>
      </c>
      <c r="C79" s="196">
        <v>1336.1102000000001</v>
      </c>
      <c r="D79" s="205">
        <v>81.485799999999998</v>
      </c>
      <c r="E79" s="52">
        <v>10.284700000000001</v>
      </c>
    </row>
    <row r="80" spans="1:12">
      <c r="A80" s="9"/>
      <c r="B80" s="194" t="s">
        <v>353</v>
      </c>
      <c r="C80" s="197">
        <v>722.07349999999997</v>
      </c>
      <c r="D80" s="211">
        <v>71.757199999999997</v>
      </c>
      <c r="E80" s="198">
        <v>12.976100000000001</v>
      </c>
    </row>
    <row r="81" spans="1:5">
      <c r="A81" s="9"/>
      <c r="B81" s="194" t="s">
        <v>354</v>
      </c>
      <c r="C81" s="199">
        <v>622.41610000000003</v>
      </c>
      <c r="D81" s="212">
        <v>23.808299999999999</v>
      </c>
      <c r="E81" s="200">
        <v>2.8003999999999998</v>
      </c>
    </row>
    <row r="82" spans="1:5">
      <c r="A82" s="9"/>
      <c r="B82" s="193" t="s">
        <v>355</v>
      </c>
      <c r="C82" s="196">
        <v>545.78689999999995</v>
      </c>
      <c r="D82" s="205">
        <v>16.2974</v>
      </c>
      <c r="E82" s="52">
        <v>7.2419000000000002</v>
      </c>
    </row>
    <row r="83" spans="1:5">
      <c r="A83" s="9"/>
      <c r="B83" s="193" t="s">
        <v>357</v>
      </c>
      <c r="C83" s="196">
        <v>1001.7161</v>
      </c>
      <c r="D83" s="205">
        <v>27.071100000000001</v>
      </c>
      <c r="E83" s="52">
        <v>15.329800000000001</v>
      </c>
    </row>
    <row r="84" spans="1:5">
      <c r="A84" s="9"/>
      <c r="B84" s="193" t="s">
        <v>358</v>
      </c>
      <c r="C84" s="196">
        <v>1629.3819000000001</v>
      </c>
      <c r="D84" s="205">
        <v>30.464200000000002</v>
      </c>
      <c r="E84" s="52">
        <v>26.840800000000002</v>
      </c>
    </row>
    <row r="85" spans="1:5">
      <c r="A85" s="9"/>
      <c r="B85" s="193" t="s">
        <v>359</v>
      </c>
      <c r="C85" s="196">
        <v>1503.4707000000001</v>
      </c>
      <c r="D85" s="205">
        <v>18.2042</v>
      </c>
      <c r="E85" s="52">
        <v>24.7469</v>
      </c>
    </row>
    <row r="86" spans="1:5">
      <c r="A86" s="9"/>
      <c r="B86" s="193" t="s">
        <v>361</v>
      </c>
      <c r="C86" s="196">
        <v>1810.8269</v>
      </c>
      <c r="D86" s="205">
        <v>20.483499999999999</v>
      </c>
      <c r="E86" s="52">
        <v>29.574300000000001</v>
      </c>
    </row>
    <row r="87" spans="1:5">
      <c r="A87" s="9"/>
      <c r="B87" s="193" t="s">
        <v>362</v>
      </c>
      <c r="C87" s="196">
        <v>1029.8161</v>
      </c>
      <c r="D87" s="205">
        <v>20.6633</v>
      </c>
      <c r="E87" s="52">
        <v>10.755800000000001</v>
      </c>
    </row>
    <row r="88" spans="1:5">
      <c r="A88" s="9"/>
      <c r="B88" s="193" t="s">
        <v>363</v>
      </c>
      <c r="C88" s="196">
        <v>1354.0945999999999</v>
      </c>
      <c r="D88" s="205">
        <v>22.8215</v>
      </c>
      <c r="E88" s="52">
        <v>20.887899999999998</v>
      </c>
    </row>
    <row r="89" spans="1:5">
      <c r="A89" s="9"/>
      <c r="B89" s="193" t="s">
        <v>364</v>
      </c>
      <c r="C89" s="196">
        <v>1389.2003</v>
      </c>
      <c r="D89" s="205">
        <v>17.696200000000001</v>
      </c>
      <c r="E89" s="52">
        <v>22.412199999999999</v>
      </c>
    </row>
    <row r="90" spans="1:5">
      <c r="A90" s="9"/>
      <c r="B90" s="193" t="s">
        <v>365</v>
      </c>
      <c r="C90" s="196">
        <v>1073.6477</v>
      </c>
      <c r="D90" s="205">
        <v>21.691600000000001</v>
      </c>
      <c r="E90" s="52">
        <v>17.6404</v>
      </c>
    </row>
    <row r="91" spans="1:5">
      <c r="A91" s="9"/>
      <c r="B91" s="193" t="s">
        <v>367</v>
      </c>
      <c r="C91" s="196">
        <v>1799.4482</v>
      </c>
      <c r="D91" s="205">
        <v>20.807200000000002</v>
      </c>
      <c r="E91" s="52">
        <v>28.6235</v>
      </c>
    </row>
    <row r="92" spans="1:5">
      <c r="A92" s="9"/>
      <c r="B92" s="193" t="s">
        <v>368</v>
      </c>
      <c r="C92" s="196">
        <v>1580.6031</v>
      </c>
      <c r="D92" s="205">
        <v>23.2</v>
      </c>
      <c r="E92" s="52">
        <v>20.850999999999999</v>
      </c>
    </row>
    <row r="93" spans="1:5">
      <c r="A93" s="9"/>
      <c r="B93" s="193" t="s">
        <v>370</v>
      </c>
      <c r="C93" s="196">
        <v>610.81780000000003</v>
      </c>
      <c r="D93" s="205">
        <v>28.490100000000002</v>
      </c>
      <c r="E93" s="52">
        <v>6.0270999999999999</v>
      </c>
    </row>
    <row r="94" spans="1:5">
      <c r="A94" s="9"/>
      <c r="B94" s="193" t="s">
        <v>371</v>
      </c>
      <c r="C94" s="196">
        <v>842.57929999999999</v>
      </c>
      <c r="D94" s="205">
        <v>16.0501</v>
      </c>
      <c r="E94" s="52">
        <v>13.0724</v>
      </c>
    </row>
    <row r="95" spans="1:5">
      <c r="A95" s="9"/>
      <c r="B95" s="193" t="s">
        <v>372</v>
      </c>
      <c r="C95" s="196">
        <v>1896.7397000000001</v>
      </c>
      <c r="D95" s="205">
        <v>22.659800000000001</v>
      </c>
      <c r="E95" s="52">
        <v>29.206600000000002</v>
      </c>
    </row>
    <row r="96" spans="1:5" ht="13" thickBot="1">
      <c r="A96" s="9"/>
      <c r="B96" s="195" t="s">
        <v>373</v>
      </c>
      <c r="C96" s="191">
        <v>1177.6143</v>
      </c>
      <c r="D96" s="210">
        <v>19.206700000000001</v>
      </c>
      <c r="E96" s="62">
        <v>15.723100000000001</v>
      </c>
    </row>
    <row r="99" spans="2:12" ht="23">
      <c r="B99" s="96" t="s">
        <v>494</v>
      </c>
      <c r="C99" s="99"/>
      <c r="D99" s="99"/>
      <c r="E99" s="99"/>
      <c r="F99" s="98"/>
      <c r="G99" s="98"/>
      <c r="H99" s="98"/>
      <c r="I99" s="98"/>
      <c r="J99" s="98"/>
      <c r="K99" s="98"/>
      <c r="L99" s="98"/>
    </row>
    <row r="100" spans="2:12" ht="13" thickBot="1"/>
    <row r="101" spans="2:12" ht="13.5" thickBot="1">
      <c r="B101" s="249" t="s">
        <v>378</v>
      </c>
      <c r="C101" s="246" t="s">
        <v>379</v>
      </c>
      <c r="D101" s="247"/>
      <c r="E101" s="248"/>
    </row>
    <row r="102" spans="2:12" ht="33.5" thickBot="1">
      <c r="B102" s="250"/>
      <c r="C102" s="201" t="s">
        <v>338</v>
      </c>
      <c r="D102" s="204" t="s">
        <v>339</v>
      </c>
      <c r="E102" s="101" t="s">
        <v>340</v>
      </c>
    </row>
    <row r="103" spans="2:12">
      <c r="B103" s="102" t="s">
        <v>381</v>
      </c>
      <c r="C103" s="190">
        <v>1280.8581999999999</v>
      </c>
      <c r="D103" s="205">
        <v>27.736999999999998</v>
      </c>
      <c r="E103" s="103">
        <v>7.6877000000000004</v>
      </c>
    </row>
    <row r="104" spans="2:12">
      <c r="B104" s="60" t="s">
        <v>382</v>
      </c>
      <c r="C104" s="190">
        <v>521.26189999999997</v>
      </c>
      <c r="D104" s="205">
        <v>21.7818</v>
      </c>
      <c r="E104" s="52">
        <v>4.2813999999999997</v>
      </c>
    </row>
    <row r="105" spans="2:12">
      <c r="B105" s="60" t="s">
        <v>383</v>
      </c>
      <c r="C105" s="190">
        <v>1181.7273</v>
      </c>
      <c r="D105" s="205">
        <v>16.702999999999999</v>
      </c>
      <c r="E105" s="52">
        <v>13.1035</v>
      </c>
    </row>
    <row r="106" spans="2:12">
      <c r="B106" s="60" t="s">
        <v>384</v>
      </c>
      <c r="C106" s="190">
        <v>1176.6065000000001</v>
      </c>
      <c r="D106" s="205">
        <v>39.238</v>
      </c>
      <c r="E106" s="52">
        <v>13.5329</v>
      </c>
    </row>
    <row r="107" spans="2:12">
      <c r="B107" s="60" t="s">
        <v>346</v>
      </c>
      <c r="C107" s="190">
        <v>1351.6624999999999</v>
      </c>
      <c r="D107" s="205">
        <v>72.398600000000002</v>
      </c>
      <c r="E107" s="52">
        <v>13.8041</v>
      </c>
    </row>
    <row r="108" spans="2:12">
      <c r="B108" s="60" t="s">
        <v>347</v>
      </c>
      <c r="C108" s="190">
        <v>1593.3483000000001</v>
      </c>
      <c r="D108" s="205">
        <v>101.7449</v>
      </c>
      <c r="E108" s="52">
        <v>21.980499999999999</v>
      </c>
    </row>
    <row r="109" spans="2:12">
      <c r="B109" s="60" t="s">
        <v>349</v>
      </c>
      <c r="C109" s="190">
        <v>1591.6518000000001</v>
      </c>
      <c r="D109" s="205">
        <v>23.980899999999998</v>
      </c>
      <c r="E109" s="52">
        <v>27.0413</v>
      </c>
    </row>
    <row r="110" spans="2:12">
      <c r="B110" s="60" t="s">
        <v>350</v>
      </c>
      <c r="C110" s="190">
        <v>1628.6032</v>
      </c>
      <c r="D110" s="205">
        <v>28.798300000000001</v>
      </c>
      <c r="E110" s="52">
        <v>27.790199999999999</v>
      </c>
    </row>
    <row r="111" spans="2:12">
      <c r="B111" s="60" t="s">
        <v>352</v>
      </c>
      <c r="C111" s="190">
        <v>1347.9882</v>
      </c>
      <c r="D111" s="205">
        <v>96.864599999999996</v>
      </c>
      <c r="E111" s="52">
        <v>12.3733</v>
      </c>
    </row>
    <row r="112" spans="2:12">
      <c r="B112" s="60" t="s">
        <v>353</v>
      </c>
      <c r="C112" s="190">
        <v>728.40869999999995</v>
      </c>
      <c r="D112" s="205">
        <v>75.684200000000004</v>
      </c>
      <c r="E112" s="52">
        <v>13.855</v>
      </c>
    </row>
    <row r="113" spans="2:5">
      <c r="B113" s="60" t="s">
        <v>354</v>
      </c>
      <c r="C113" s="190">
        <v>610.66869999999994</v>
      </c>
      <c r="D113" s="205">
        <v>23.750900000000001</v>
      </c>
      <c r="E113" s="52">
        <v>2.8065000000000002</v>
      </c>
    </row>
    <row r="114" spans="2:5">
      <c r="B114" s="60" t="s">
        <v>355</v>
      </c>
      <c r="C114" s="190">
        <v>497.91849999999999</v>
      </c>
      <c r="D114" s="205">
        <v>15.9389</v>
      </c>
      <c r="E114" s="52">
        <v>6.7655000000000003</v>
      </c>
    </row>
    <row r="115" spans="2:5">
      <c r="B115" s="60" t="s">
        <v>357</v>
      </c>
      <c r="C115" s="190">
        <v>947.42370000000005</v>
      </c>
      <c r="D115" s="205">
        <v>26.838100000000001</v>
      </c>
      <c r="E115" s="52">
        <v>14.962400000000001</v>
      </c>
    </row>
    <row r="116" spans="2:5">
      <c r="B116" s="60" t="s">
        <v>358</v>
      </c>
      <c r="C116" s="190">
        <v>1659.4567999999999</v>
      </c>
      <c r="D116" s="205">
        <v>31.408999999999999</v>
      </c>
      <c r="E116" s="52">
        <v>27.888400000000001</v>
      </c>
    </row>
    <row r="117" spans="2:5">
      <c r="B117" s="60" t="s">
        <v>359</v>
      </c>
      <c r="C117" s="190">
        <v>1520.5931</v>
      </c>
      <c r="D117" s="205">
        <v>18.119</v>
      </c>
      <c r="E117" s="52">
        <v>25.133400000000002</v>
      </c>
    </row>
    <row r="118" spans="2:5">
      <c r="B118" s="60" t="s">
        <v>361</v>
      </c>
      <c r="C118" s="190">
        <v>1749.7529999999999</v>
      </c>
      <c r="D118" s="205">
        <v>19.570900000000002</v>
      </c>
      <c r="E118" s="52">
        <v>28.982500000000002</v>
      </c>
    </row>
    <row r="119" spans="2:5">
      <c r="B119" s="60" t="s">
        <v>362</v>
      </c>
      <c r="C119" s="190">
        <v>1002.4118999999999</v>
      </c>
      <c r="D119" s="205">
        <v>19.447600000000001</v>
      </c>
      <c r="E119" s="52">
        <v>10.654400000000001</v>
      </c>
    </row>
    <row r="120" spans="2:5">
      <c r="B120" s="60" t="s">
        <v>363</v>
      </c>
      <c r="C120" s="190">
        <v>1325.6841999999999</v>
      </c>
      <c r="D120" s="205">
        <v>22.271699999999999</v>
      </c>
      <c r="E120" s="52">
        <v>20.775500000000001</v>
      </c>
    </row>
    <row r="121" spans="2:5">
      <c r="B121" s="60" t="s">
        <v>364</v>
      </c>
      <c r="C121" s="190">
        <v>1357.7107000000001</v>
      </c>
      <c r="D121" s="205">
        <v>17.277000000000001</v>
      </c>
      <c r="E121" s="52">
        <v>22.086400000000001</v>
      </c>
    </row>
    <row r="122" spans="2:5">
      <c r="B122" s="60" t="s">
        <v>365</v>
      </c>
      <c r="C122" s="190">
        <v>1035.8686</v>
      </c>
      <c r="D122" s="205">
        <v>21.511600000000001</v>
      </c>
      <c r="E122" s="52">
        <v>17.4468</v>
      </c>
    </row>
    <row r="123" spans="2:5">
      <c r="B123" s="60" t="s">
        <v>367</v>
      </c>
      <c r="C123" s="190">
        <v>1815.7573</v>
      </c>
      <c r="D123" s="205">
        <v>21.008600000000001</v>
      </c>
      <c r="E123" s="52">
        <v>28.890999999999998</v>
      </c>
    </row>
    <row r="124" spans="2:5">
      <c r="B124" s="60" t="s">
        <v>368</v>
      </c>
      <c r="C124" s="190">
        <v>1599.0168000000001</v>
      </c>
      <c r="D124" s="205">
        <v>23.248000000000001</v>
      </c>
      <c r="E124" s="52">
        <v>21.787500000000001</v>
      </c>
    </row>
    <row r="125" spans="2:5">
      <c r="B125" s="60" t="s">
        <v>370</v>
      </c>
      <c r="C125" s="190">
        <v>658.68460000000005</v>
      </c>
      <c r="D125" s="205">
        <v>28.9404</v>
      </c>
      <c r="E125" s="52">
        <v>6.1653000000000002</v>
      </c>
    </row>
    <row r="126" spans="2:5">
      <c r="B126" s="60" t="s">
        <v>371</v>
      </c>
      <c r="C126" s="190">
        <v>819.2079</v>
      </c>
      <c r="D126" s="205">
        <v>15.293100000000001</v>
      </c>
      <c r="E126" s="52">
        <v>12.500400000000001</v>
      </c>
    </row>
    <row r="127" spans="2:5">
      <c r="B127" s="60" t="s">
        <v>372</v>
      </c>
      <c r="C127" s="190">
        <v>1824.5125</v>
      </c>
      <c r="D127" s="205">
        <v>22.248999999999999</v>
      </c>
      <c r="E127" s="52">
        <v>27.190300000000001</v>
      </c>
    </row>
    <row r="128" spans="2:5" ht="13" thickBot="1">
      <c r="B128" s="61" t="s">
        <v>373</v>
      </c>
      <c r="C128" s="191">
        <v>1191.3503000000001</v>
      </c>
      <c r="D128" s="210">
        <v>19.131699999999999</v>
      </c>
      <c r="E128" s="62">
        <v>15.581799999999999</v>
      </c>
    </row>
    <row r="129" spans="2:12">
      <c r="B129" s="192"/>
      <c r="C129" s="190"/>
      <c r="D129" s="190"/>
      <c r="E129" s="190"/>
    </row>
    <row r="130" spans="2:12" ht="23">
      <c r="B130" s="96" t="s">
        <v>495</v>
      </c>
      <c r="C130" s="99"/>
      <c r="D130" s="99"/>
      <c r="E130" s="99"/>
      <c r="F130" s="98"/>
      <c r="G130" s="98"/>
      <c r="H130" s="98"/>
      <c r="I130" s="98"/>
      <c r="J130" s="98"/>
      <c r="K130" s="98"/>
      <c r="L130" s="98"/>
    </row>
    <row r="131" spans="2:12" ht="13" thickBot="1">
      <c r="B131" s="1"/>
      <c r="C131" s="1"/>
      <c r="D131" s="1"/>
      <c r="E131" s="1"/>
    </row>
    <row r="132" spans="2:12" ht="13.5" thickBot="1">
      <c r="B132" s="249" t="s">
        <v>378</v>
      </c>
      <c r="C132" s="246" t="s">
        <v>379</v>
      </c>
      <c r="D132" s="247"/>
      <c r="E132" s="248"/>
    </row>
    <row r="133" spans="2:12" ht="33.5" thickBot="1">
      <c r="B133" s="250"/>
      <c r="C133" s="201" t="s">
        <v>338</v>
      </c>
      <c r="D133" s="204" t="s">
        <v>339</v>
      </c>
      <c r="E133" s="101" t="s">
        <v>340</v>
      </c>
    </row>
    <row r="134" spans="2:12">
      <c r="B134" s="102" t="s">
        <v>381</v>
      </c>
      <c r="C134" s="208">
        <v>1284.7206000000001</v>
      </c>
      <c r="D134" s="209">
        <v>27.1068</v>
      </c>
      <c r="E134" s="103">
        <v>7.4382999999999999</v>
      </c>
    </row>
    <row r="135" spans="2:12">
      <c r="B135" s="60" t="s">
        <v>382</v>
      </c>
      <c r="C135" s="196">
        <v>535.72749999999996</v>
      </c>
      <c r="D135" s="205">
        <v>22.645399999999999</v>
      </c>
      <c r="E135" s="52">
        <v>4.4749999999999996</v>
      </c>
    </row>
    <row r="136" spans="2:12">
      <c r="B136" s="60" t="s">
        <v>383</v>
      </c>
      <c r="C136" s="196">
        <v>1252.5653</v>
      </c>
      <c r="D136" s="205">
        <v>17.757000000000001</v>
      </c>
      <c r="E136" s="52">
        <v>13.991</v>
      </c>
    </row>
    <row r="137" spans="2:12">
      <c r="B137" s="60" t="s">
        <v>384</v>
      </c>
      <c r="C137" s="196">
        <v>1220.1098</v>
      </c>
      <c r="D137" s="205">
        <v>41.193300000000001</v>
      </c>
      <c r="E137" s="52">
        <v>15.2547</v>
      </c>
    </row>
    <row r="138" spans="2:12">
      <c r="B138" s="60" t="s">
        <v>346</v>
      </c>
      <c r="C138" s="196">
        <v>1343.8226</v>
      </c>
      <c r="D138" s="205">
        <v>135.14879999999999</v>
      </c>
      <c r="E138" s="52">
        <v>21.709399999999999</v>
      </c>
    </row>
    <row r="139" spans="2:12">
      <c r="B139" s="60" t="s">
        <v>347</v>
      </c>
      <c r="C139" s="196">
        <v>1620.7610999999999</v>
      </c>
      <c r="D139" s="205">
        <v>91.046999999999997</v>
      </c>
      <c r="E139" s="52">
        <v>20.888000000000002</v>
      </c>
    </row>
    <row r="140" spans="2:12">
      <c r="B140" s="60" t="s">
        <v>349</v>
      </c>
      <c r="C140" s="196">
        <v>1692.3208999999999</v>
      </c>
      <c r="D140" s="205">
        <v>28.790199999999999</v>
      </c>
      <c r="E140" s="52">
        <v>29.048200000000001</v>
      </c>
    </row>
    <row r="141" spans="2:12">
      <c r="B141" s="60" t="s">
        <v>350</v>
      </c>
      <c r="C141" s="196">
        <v>1722.6704</v>
      </c>
      <c r="D141" s="205">
        <v>28.967600000000001</v>
      </c>
      <c r="E141" s="52">
        <v>29.194099999999999</v>
      </c>
    </row>
    <row r="142" spans="2:12" ht="12" customHeight="1">
      <c r="B142" s="60" t="s">
        <v>352</v>
      </c>
      <c r="C142" s="196">
        <v>1418.7393999999999</v>
      </c>
      <c r="D142" s="205">
        <v>90.504400000000004</v>
      </c>
      <c r="E142" s="52">
        <v>13.1012</v>
      </c>
    </row>
    <row r="143" spans="2:12">
      <c r="B143" s="60" t="s">
        <v>353</v>
      </c>
      <c r="C143" s="196">
        <v>827.95240000000001</v>
      </c>
      <c r="D143" s="205">
        <v>76.982100000000003</v>
      </c>
      <c r="E143" s="52">
        <v>15.2006</v>
      </c>
    </row>
    <row r="144" spans="2:12">
      <c r="B144" s="60" t="s">
        <v>354</v>
      </c>
      <c r="C144" s="196">
        <v>704.803</v>
      </c>
      <c r="D144" s="205">
        <v>26.2212</v>
      </c>
      <c r="E144" s="52">
        <v>3.3498999999999999</v>
      </c>
    </row>
    <row r="145" spans="2:5">
      <c r="B145" s="60" t="s">
        <v>355</v>
      </c>
      <c r="C145" s="196">
        <v>683.27250000000004</v>
      </c>
      <c r="D145" s="205">
        <v>17.413499999999999</v>
      </c>
      <c r="E145" s="52">
        <v>9.8984000000000005</v>
      </c>
    </row>
    <row r="146" spans="2:5">
      <c r="B146" s="60" t="s">
        <v>357</v>
      </c>
      <c r="C146" s="196">
        <v>1059.3196</v>
      </c>
      <c r="D146" s="205">
        <v>27.400300000000001</v>
      </c>
      <c r="E146" s="52">
        <v>17.029900000000001</v>
      </c>
    </row>
    <row r="147" spans="2:5">
      <c r="B147" s="60" t="s">
        <v>358</v>
      </c>
      <c r="C147" s="196">
        <v>1651.1143999999999</v>
      </c>
      <c r="D147" s="205">
        <v>32.554900000000004</v>
      </c>
      <c r="E147" s="52">
        <v>27.790199999999999</v>
      </c>
    </row>
    <row r="148" spans="2:5">
      <c r="B148" s="60" t="s">
        <v>359</v>
      </c>
      <c r="C148" s="196">
        <v>1551.5165999999999</v>
      </c>
      <c r="D148" s="205">
        <v>18.3704</v>
      </c>
      <c r="E148" s="52">
        <v>25.925599999999999</v>
      </c>
    </row>
    <row r="149" spans="2:5">
      <c r="B149" s="60" t="s">
        <v>361</v>
      </c>
      <c r="C149" s="196">
        <v>1779.2698</v>
      </c>
      <c r="D149" s="205">
        <v>20.570399999999999</v>
      </c>
      <c r="E149" s="52">
        <v>29.603200000000001</v>
      </c>
    </row>
    <row r="150" spans="2:5">
      <c r="B150" s="60" t="s">
        <v>362</v>
      </c>
      <c r="C150" s="196">
        <v>1004.0965</v>
      </c>
      <c r="D150" s="205">
        <v>21.796299999999999</v>
      </c>
      <c r="E150" s="52">
        <v>11.1456</v>
      </c>
    </row>
    <row r="151" spans="2:5">
      <c r="B151" s="60" t="s">
        <v>363</v>
      </c>
      <c r="C151" s="196">
        <v>1495.4716000000001</v>
      </c>
      <c r="D151" s="205">
        <v>23.640599999999999</v>
      </c>
      <c r="E151" s="52">
        <v>24.573899999999998</v>
      </c>
    </row>
    <row r="152" spans="2:5">
      <c r="B152" s="60" t="s">
        <v>364</v>
      </c>
      <c r="C152" s="196">
        <v>1540.8489</v>
      </c>
      <c r="D152" s="205">
        <v>19.874700000000001</v>
      </c>
      <c r="E152" s="52">
        <v>25.4803</v>
      </c>
    </row>
    <row r="153" spans="2:5">
      <c r="B153" s="60" t="s">
        <v>365</v>
      </c>
      <c r="C153" s="196">
        <v>1118.4058</v>
      </c>
      <c r="D153" s="205">
        <v>22.255400000000002</v>
      </c>
      <c r="E153" s="52">
        <v>19.074999999999999</v>
      </c>
    </row>
    <row r="154" spans="2:5">
      <c r="B154" s="60" t="s">
        <v>367</v>
      </c>
      <c r="C154" s="196">
        <v>1798.7059999999999</v>
      </c>
      <c r="D154" s="205">
        <v>21.217700000000001</v>
      </c>
      <c r="E154" s="52">
        <v>29.2</v>
      </c>
    </row>
    <row r="155" spans="2:5">
      <c r="B155" s="60" t="s">
        <v>368</v>
      </c>
      <c r="C155" s="196">
        <v>1624.0255999999999</v>
      </c>
      <c r="D155" s="205">
        <v>24.520499999999998</v>
      </c>
      <c r="E155" s="52">
        <v>22.416699999999999</v>
      </c>
    </row>
    <row r="156" spans="2:5">
      <c r="B156" s="60" t="s">
        <v>370</v>
      </c>
      <c r="C156" s="196">
        <v>681.00699999999995</v>
      </c>
      <c r="D156" s="205">
        <v>28.291699999999999</v>
      </c>
      <c r="E156" s="52">
        <v>6.2316000000000003</v>
      </c>
    </row>
    <row r="157" spans="2:5">
      <c r="B157" s="60" t="s">
        <v>371</v>
      </c>
      <c r="C157" s="196">
        <v>858.78959999999995</v>
      </c>
      <c r="D157" s="205">
        <v>16.338899999999999</v>
      </c>
      <c r="E157" s="52">
        <v>13.644500000000001</v>
      </c>
    </row>
    <row r="158" spans="2:5">
      <c r="B158" s="60" t="s">
        <v>372</v>
      </c>
      <c r="C158" s="196">
        <v>1906.0635</v>
      </c>
      <c r="D158" s="205">
        <v>23.6264</v>
      </c>
      <c r="E158" s="52">
        <v>28.8901</v>
      </c>
    </row>
    <row r="159" spans="2:5" ht="13" thickBot="1">
      <c r="B159" s="61" t="s">
        <v>373</v>
      </c>
      <c r="C159" s="191">
        <v>1252.6106</v>
      </c>
      <c r="D159" s="210">
        <v>18.800799999999999</v>
      </c>
      <c r="E159" s="62">
        <v>16.569400000000002</v>
      </c>
    </row>
    <row r="161" spans="2:12" ht="23">
      <c r="B161" s="96" t="s">
        <v>496</v>
      </c>
      <c r="C161" s="97"/>
      <c r="D161" s="97"/>
      <c r="E161" s="97"/>
      <c r="F161" s="98"/>
      <c r="G161" s="98"/>
      <c r="H161" s="98"/>
      <c r="I161" s="98"/>
      <c r="J161" s="98"/>
      <c r="K161" s="98"/>
      <c r="L161" s="98"/>
    </row>
    <row r="162" spans="2:12" ht="16" thickBot="1">
      <c r="B162" s="49"/>
      <c r="C162" s="50"/>
      <c r="D162" s="50"/>
    </row>
    <row r="163" spans="2:12" ht="16" thickBot="1">
      <c r="B163" s="49"/>
      <c r="C163" s="246" t="s">
        <v>379</v>
      </c>
      <c r="D163" s="247"/>
      <c r="E163" s="248"/>
    </row>
    <row r="164" spans="2:12" ht="56.25" customHeight="1" thickBot="1">
      <c r="B164" s="100" t="s">
        <v>337</v>
      </c>
      <c r="C164" s="201" t="s">
        <v>338</v>
      </c>
      <c r="D164" s="204" t="s">
        <v>339</v>
      </c>
      <c r="E164" s="101" t="s">
        <v>340</v>
      </c>
    </row>
    <row r="165" spans="2:12">
      <c r="B165" s="51" t="s">
        <v>341</v>
      </c>
      <c r="C165" s="196">
        <v>1232.3570999999999</v>
      </c>
      <c r="D165" s="205">
        <v>25.600300000000001</v>
      </c>
      <c r="E165" s="52">
        <v>6.5073999999999996</v>
      </c>
    </row>
    <row r="166" spans="2:12">
      <c r="B166" s="51" t="s">
        <v>342</v>
      </c>
      <c r="C166" s="196">
        <v>498.85879999999997</v>
      </c>
      <c r="D166" s="205">
        <v>20.752099999999999</v>
      </c>
      <c r="E166" s="52">
        <v>4.077</v>
      </c>
    </row>
    <row r="167" spans="2:12">
      <c r="B167" s="51" t="s">
        <v>343</v>
      </c>
      <c r="C167" s="202">
        <v>1089.7940000000001</v>
      </c>
      <c r="D167" s="206">
        <v>24.658000000000001</v>
      </c>
      <c r="E167" s="53">
        <v>6.0350000000000001</v>
      </c>
    </row>
    <row r="168" spans="2:12">
      <c r="B168" s="51" t="s">
        <v>344</v>
      </c>
      <c r="C168" s="196">
        <v>1324.3497</v>
      </c>
      <c r="D168" s="205">
        <v>18.646000000000001</v>
      </c>
      <c r="E168" s="52">
        <v>15.114699999999999</v>
      </c>
    </row>
    <row r="169" spans="2:12">
      <c r="B169" s="51" t="s">
        <v>345</v>
      </c>
      <c r="C169" s="196">
        <v>1318.5715</v>
      </c>
      <c r="D169" s="205">
        <v>45.9238</v>
      </c>
      <c r="E169" s="52">
        <v>16.941199999999998</v>
      </c>
    </row>
    <row r="170" spans="2:12">
      <c r="B170" s="51" t="s">
        <v>346</v>
      </c>
      <c r="C170" s="196">
        <v>1514.9249</v>
      </c>
      <c r="D170" s="205">
        <v>314.68169999999998</v>
      </c>
      <c r="E170" s="52">
        <v>46.883099999999999</v>
      </c>
    </row>
    <row r="171" spans="2:12">
      <c r="B171" s="51" t="s">
        <v>347</v>
      </c>
      <c r="C171" s="196">
        <v>1811.9757999999999</v>
      </c>
      <c r="D171" s="205">
        <v>109.4696</v>
      </c>
      <c r="E171" s="52">
        <v>23.617100000000001</v>
      </c>
    </row>
    <row r="172" spans="2:12">
      <c r="B172" s="51" t="s">
        <v>348</v>
      </c>
      <c r="C172" s="202">
        <v>1731.0138999999999</v>
      </c>
      <c r="D172" s="206">
        <v>165.4006</v>
      </c>
      <c r="E172" s="53">
        <v>29.958300000000001</v>
      </c>
    </row>
    <row r="173" spans="2:12">
      <c r="B173" s="51" t="s">
        <v>349</v>
      </c>
      <c r="C173" s="196">
        <v>1834.7194</v>
      </c>
      <c r="D173" s="205">
        <v>27.592099999999999</v>
      </c>
      <c r="E173" s="52">
        <v>30.3627</v>
      </c>
    </row>
    <row r="174" spans="2:12">
      <c r="B174" s="51" t="s">
        <v>350</v>
      </c>
      <c r="C174" s="196">
        <v>1821.8448000000001</v>
      </c>
      <c r="D174" s="205">
        <v>27.999700000000001</v>
      </c>
      <c r="E174" s="52">
        <v>30.705500000000001</v>
      </c>
    </row>
    <row r="175" spans="2:12">
      <c r="B175" s="51" t="s">
        <v>351</v>
      </c>
      <c r="C175" s="202">
        <v>1823.6892</v>
      </c>
      <c r="D175" s="206">
        <v>27.941299999999998</v>
      </c>
      <c r="E175" s="53">
        <v>30.656400000000001</v>
      </c>
    </row>
    <row r="176" spans="2:12">
      <c r="B176" s="51" t="s">
        <v>352</v>
      </c>
      <c r="C176" s="196">
        <v>1536.8037999999999</v>
      </c>
      <c r="D176" s="205">
        <v>115.4147</v>
      </c>
      <c r="E176" s="52">
        <v>18.092199999999998</v>
      </c>
    </row>
    <row r="177" spans="2:5">
      <c r="B177" s="51" t="s">
        <v>353</v>
      </c>
      <c r="C177" s="196">
        <v>927.68140000000005</v>
      </c>
      <c r="D177" s="205">
        <v>86.494699999999995</v>
      </c>
      <c r="E177" s="52">
        <v>17.0075</v>
      </c>
    </row>
    <row r="178" spans="2:5">
      <c r="B178" s="51" t="s">
        <v>354</v>
      </c>
      <c r="C178" s="196">
        <v>815.45180000000005</v>
      </c>
      <c r="D178" s="205">
        <v>36.024299999999997</v>
      </c>
      <c r="E178" s="52">
        <v>5.4565000000000001</v>
      </c>
    </row>
    <row r="179" spans="2:5">
      <c r="B179" s="51" t="s">
        <v>355</v>
      </c>
      <c r="C179" s="196">
        <v>720.79840000000002</v>
      </c>
      <c r="D179" s="205">
        <v>24.82</v>
      </c>
      <c r="E179" s="52">
        <v>11.193099999999999</v>
      </c>
    </row>
    <row r="180" spans="2:5">
      <c r="B180" s="51" t="s">
        <v>356</v>
      </c>
      <c r="C180" s="202">
        <v>875.74040000000002</v>
      </c>
      <c r="D180" s="206">
        <v>60.558900000000001</v>
      </c>
      <c r="E180" s="53">
        <v>13.5497</v>
      </c>
    </row>
    <row r="181" spans="2:5">
      <c r="B181" s="51" t="s">
        <v>357</v>
      </c>
      <c r="C181" s="196">
        <v>1139.0745999999999</v>
      </c>
      <c r="D181" s="205">
        <v>30.272099999999998</v>
      </c>
      <c r="E181" s="52">
        <v>18.714600000000001</v>
      </c>
    </row>
    <row r="182" spans="2:5">
      <c r="B182" s="51" t="s">
        <v>358</v>
      </c>
      <c r="C182" s="196">
        <v>1563.2804000000001</v>
      </c>
      <c r="D182" s="205">
        <v>33.932600000000001</v>
      </c>
      <c r="E182" s="52">
        <v>27.170200000000001</v>
      </c>
    </row>
    <row r="183" spans="2:5">
      <c r="B183" s="51" t="s">
        <v>359</v>
      </c>
      <c r="C183" s="196">
        <v>1537.8249000000001</v>
      </c>
      <c r="D183" s="205">
        <v>18.2348</v>
      </c>
      <c r="E183" s="52">
        <v>25.7088</v>
      </c>
    </row>
    <row r="184" spans="2:5">
      <c r="B184" s="51" t="s">
        <v>360</v>
      </c>
      <c r="C184" s="202">
        <v>1427.2099000000001</v>
      </c>
      <c r="D184" s="206">
        <v>23.1934</v>
      </c>
      <c r="E184" s="53">
        <v>23.868400000000001</v>
      </c>
    </row>
    <row r="185" spans="2:5">
      <c r="B185" s="51" t="s">
        <v>361</v>
      </c>
      <c r="C185" s="196">
        <v>1830.5105000000001</v>
      </c>
      <c r="D185" s="205">
        <v>21.1464</v>
      </c>
      <c r="E185" s="52">
        <v>30.5014</v>
      </c>
    </row>
    <row r="186" spans="2:5">
      <c r="B186" s="51" t="s">
        <v>362</v>
      </c>
      <c r="C186" s="196">
        <v>1019.7374</v>
      </c>
      <c r="D186" s="205">
        <v>24.314299999999999</v>
      </c>
      <c r="E186" s="52">
        <v>11.706</v>
      </c>
    </row>
    <row r="187" spans="2:5">
      <c r="B187" s="51" t="s">
        <v>363</v>
      </c>
      <c r="C187" s="196">
        <v>1489.5392999999999</v>
      </c>
      <c r="D187" s="205">
        <v>26.272400000000001</v>
      </c>
      <c r="E187" s="52">
        <v>25.471499999999999</v>
      </c>
    </row>
    <row r="188" spans="2:5">
      <c r="B188" s="51" t="s">
        <v>364</v>
      </c>
      <c r="C188" s="196">
        <v>1510.443</v>
      </c>
      <c r="D188" s="205">
        <v>20.046500000000002</v>
      </c>
      <c r="E188" s="52">
        <v>25.64</v>
      </c>
    </row>
    <row r="189" spans="2:5">
      <c r="B189" s="51" t="s">
        <v>365</v>
      </c>
      <c r="C189" s="196">
        <v>1134.8788</v>
      </c>
      <c r="D189" s="205">
        <v>23.7698</v>
      </c>
      <c r="E189" s="52">
        <v>19.788799999999998</v>
      </c>
    </row>
    <row r="190" spans="2:5">
      <c r="B190" s="51" t="s">
        <v>366</v>
      </c>
      <c r="C190" s="202">
        <v>1368.8543999999999</v>
      </c>
      <c r="D190" s="206">
        <v>23.3186</v>
      </c>
      <c r="E190" s="53">
        <v>22.541799999999999</v>
      </c>
    </row>
    <row r="191" spans="2:5">
      <c r="B191" s="51" t="s">
        <v>367</v>
      </c>
      <c r="C191" s="196">
        <v>1960.9435000000001</v>
      </c>
      <c r="D191" s="205">
        <v>23.817</v>
      </c>
      <c r="E191" s="52">
        <v>32.085099999999997</v>
      </c>
    </row>
    <row r="192" spans="2:5">
      <c r="B192" s="51" t="s">
        <v>368</v>
      </c>
      <c r="C192" s="196">
        <v>1658.1361999999999</v>
      </c>
      <c r="D192" s="205">
        <v>24.9785</v>
      </c>
      <c r="E192" s="52">
        <v>22.6051</v>
      </c>
    </row>
    <row r="193" spans="2:5">
      <c r="B193" s="51" t="s">
        <v>369</v>
      </c>
      <c r="C193" s="202">
        <v>1751.3721</v>
      </c>
      <c r="D193" s="206">
        <v>24.620899999999999</v>
      </c>
      <c r="E193" s="53">
        <v>25.524100000000001</v>
      </c>
    </row>
    <row r="194" spans="2:5">
      <c r="B194" s="51" t="s">
        <v>370</v>
      </c>
      <c r="C194" s="196">
        <v>724.12009999999998</v>
      </c>
      <c r="D194" s="205">
        <v>30.236499999999999</v>
      </c>
      <c r="E194" s="52">
        <v>8.0757999999999992</v>
      </c>
    </row>
    <row r="195" spans="2:5">
      <c r="B195" s="51" t="s">
        <v>371</v>
      </c>
      <c r="C195" s="196">
        <v>902.24030000000005</v>
      </c>
      <c r="D195" s="205">
        <v>19.129899999999999</v>
      </c>
      <c r="E195" s="52">
        <v>14.899800000000001</v>
      </c>
    </row>
    <row r="196" spans="2:5">
      <c r="B196" s="51" t="s">
        <v>372</v>
      </c>
      <c r="C196" s="196">
        <v>1883.0808</v>
      </c>
      <c r="D196" s="205">
        <v>22.8842</v>
      </c>
      <c r="E196" s="52">
        <v>28.750699999999998</v>
      </c>
    </row>
    <row r="197" spans="2:5">
      <c r="B197" s="51" t="s">
        <v>373</v>
      </c>
      <c r="C197" s="196">
        <v>1311.0503000000001</v>
      </c>
      <c r="D197" s="205">
        <v>17.4544</v>
      </c>
      <c r="E197" s="52">
        <v>17.936</v>
      </c>
    </row>
    <row r="198" spans="2:5" ht="13" thickBot="1">
      <c r="B198" s="54" t="s">
        <v>374</v>
      </c>
      <c r="C198" s="203">
        <v>1033.1239</v>
      </c>
      <c r="D198" s="207">
        <v>22.617799999999999</v>
      </c>
      <c r="E198" s="55">
        <v>14.768599999999999</v>
      </c>
    </row>
    <row r="199" spans="2:5">
      <c r="B199" s="56"/>
      <c r="C199" s="1"/>
      <c r="D199" s="1"/>
      <c r="E199" s="1"/>
    </row>
  </sheetData>
  <mergeCells count="14">
    <mergeCell ref="C163:E163"/>
    <mergeCell ref="B36:B37"/>
    <mergeCell ref="C36:E36"/>
    <mergeCell ref="B2:L2"/>
    <mergeCell ref="B34:L34"/>
    <mergeCell ref="B4:B5"/>
    <mergeCell ref="C4:E4"/>
    <mergeCell ref="B67:J67"/>
    <mergeCell ref="B132:B133"/>
    <mergeCell ref="C132:E132"/>
    <mergeCell ref="B101:B102"/>
    <mergeCell ref="C101:E101"/>
    <mergeCell ref="B69:B70"/>
    <mergeCell ref="C69:E69"/>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N225"/>
  <sheetViews>
    <sheetView workbookViewId="0">
      <selection activeCell="A2" sqref="A2"/>
    </sheetView>
  </sheetViews>
  <sheetFormatPr defaultColWidth="9.1796875" defaultRowHeight="12.5"/>
  <cols>
    <col min="1" max="1" width="9.1796875" style="63"/>
    <col min="2" max="2" width="10.1796875" style="63" customWidth="1"/>
    <col min="3" max="3" width="13.453125" style="63" customWidth="1"/>
    <col min="4" max="4" width="14.453125" style="63" customWidth="1"/>
    <col min="5" max="5" width="13.54296875" style="63" customWidth="1"/>
    <col min="6" max="6" width="14.26953125" style="63" customWidth="1"/>
    <col min="7" max="7" width="14.1796875" style="63" customWidth="1"/>
    <col min="8" max="8" width="14.26953125" style="63" customWidth="1"/>
    <col min="9" max="9" width="13.81640625" style="63" customWidth="1"/>
    <col min="10" max="10" width="13.7265625" style="63" customWidth="1"/>
    <col min="11" max="11" width="14.54296875" style="63" customWidth="1"/>
    <col min="12" max="12" width="16.453125" style="63" customWidth="1"/>
    <col min="13" max="16384" width="9.1796875" style="63"/>
  </cols>
  <sheetData>
    <row r="2" spans="2:14" customFormat="1" ht="18" customHeight="1">
      <c r="B2" s="109" t="s">
        <v>497</v>
      </c>
      <c r="C2" s="109"/>
      <c r="D2" s="110"/>
      <c r="E2" s="110"/>
      <c r="F2" s="110"/>
      <c r="G2" s="110"/>
      <c r="H2" s="104"/>
      <c r="I2" s="104"/>
      <c r="J2" s="104"/>
      <c r="K2" s="2"/>
      <c r="L2" s="2"/>
      <c r="M2" s="11"/>
      <c r="N2" s="2"/>
    </row>
    <row r="4" spans="2:14" ht="13" thickBot="1"/>
    <row r="5" spans="2:14" ht="13.5" thickBot="1">
      <c r="B5" s="92"/>
      <c r="C5" s="92"/>
      <c r="D5" s="254">
        <v>2006</v>
      </c>
      <c r="E5" s="255"/>
      <c r="F5" s="256"/>
      <c r="G5" s="255">
        <v>2007</v>
      </c>
      <c r="H5" s="255"/>
      <c r="I5" s="255"/>
      <c r="J5" s="254">
        <v>2008</v>
      </c>
      <c r="K5" s="255"/>
      <c r="L5" s="256"/>
    </row>
    <row r="6" spans="2:14" ht="69" customHeight="1" thickBot="1">
      <c r="B6" s="257" t="s">
        <v>1</v>
      </c>
      <c r="C6" s="258"/>
      <c r="D6" s="106" t="s">
        <v>450</v>
      </c>
      <c r="E6" s="107" t="s">
        <v>451</v>
      </c>
      <c r="F6" s="108" t="s">
        <v>452</v>
      </c>
      <c r="G6" s="107" t="s">
        <v>385</v>
      </c>
      <c r="H6" s="107" t="s">
        <v>386</v>
      </c>
      <c r="I6" s="107" t="s">
        <v>387</v>
      </c>
      <c r="J6" s="106" t="s">
        <v>385</v>
      </c>
      <c r="K6" s="107" t="s">
        <v>386</v>
      </c>
      <c r="L6" s="108" t="s">
        <v>387</v>
      </c>
    </row>
    <row r="7" spans="2:14" ht="14.5">
      <c r="B7" s="64" t="s">
        <v>388</v>
      </c>
      <c r="C7" s="83" t="s">
        <v>389</v>
      </c>
      <c r="D7" s="86">
        <v>11.113377257484053</v>
      </c>
      <c r="E7" s="65">
        <v>118.88742220749377</v>
      </c>
      <c r="F7" s="87">
        <v>170.14578815800803</v>
      </c>
      <c r="G7" s="65">
        <v>10.877882802617084</v>
      </c>
      <c r="H7" s="65">
        <v>117.55289131639653</v>
      </c>
      <c r="I7" s="65">
        <v>165.08473180711974</v>
      </c>
      <c r="J7" s="86">
        <v>11.232466242005016</v>
      </c>
      <c r="K7" s="67">
        <v>122.04266826878077</v>
      </c>
      <c r="L7" s="66">
        <v>169.55964599694397</v>
      </c>
    </row>
    <row r="8" spans="2:14" ht="14.5">
      <c r="B8" s="68" t="s">
        <v>390</v>
      </c>
      <c r="C8" s="84" t="s">
        <v>391</v>
      </c>
      <c r="D8" s="88">
        <v>11.113377257484053</v>
      </c>
      <c r="E8" s="70">
        <v>118.88742220749377</v>
      </c>
      <c r="F8" s="89">
        <v>170.14578815800803</v>
      </c>
      <c r="G8" s="70">
        <v>10.877882802617084</v>
      </c>
      <c r="H8" s="70">
        <v>117.55289131639653</v>
      </c>
      <c r="I8" s="70">
        <v>165.08473180711974</v>
      </c>
      <c r="J8" s="88">
        <v>11.232466242005016</v>
      </c>
      <c r="K8" s="72">
        <v>122.04266826878077</v>
      </c>
      <c r="L8" s="71">
        <v>169.55964599694397</v>
      </c>
    </row>
    <row r="9" spans="2:14" ht="14.5">
      <c r="B9" s="68" t="s">
        <v>392</v>
      </c>
      <c r="C9" s="84" t="s">
        <v>393</v>
      </c>
      <c r="D9" s="88">
        <v>11.113377257484053</v>
      </c>
      <c r="E9" s="70">
        <v>118.88742220749377</v>
      </c>
      <c r="F9" s="89">
        <v>170.14578815800803</v>
      </c>
      <c r="G9" s="70">
        <v>10.877882802617084</v>
      </c>
      <c r="H9" s="70">
        <v>117.55289131639653</v>
      </c>
      <c r="I9" s="70">
        <v>165.08473180711974</v>
      </c>
      <c r="J9" s="88">
        <v>11.232466242005016</v>
      </c>
      <c r="K9" s="72">
        <v>122.04266826878077</v>
      </c>
      <c r="L9" s="71">
        <v>169.55964599694397</v>
      </c>
    </row>
    <row r="10" spans="2:14" ht="14.5">
      <c r="B10" s="68" t="s">
        <v>394</v>
      </c>
      <c r="C10" s="84" t="s">
        <v>395</v>
      </c>
      <c r="D10" s="88">
        <v>11.113377257484053</v>
      </c>
      <c r="E10" s="70">
        <v>118.88742220749377</v>
      </c>
      <c r="F10" s="89">
        <v>170.14578815800803</v>
      </c>
      <c r="G10" s="70">
        <v>10.877882802617084</v>
      </c>
      <c r="H10" s="70">
        <v>117.55289131639653</v>
      </c>
      <c r="I10" s="70">
        <v>165.08473180711974</v>
      </c>
      <c r="J10" s="88">
        <v>11.232466242005016</v>
      </c>
      <c r="K10" s="72">
        <v>122.04266826878077</v>
      </c>
      <c r="L10" s="71">
        <v>169.55964599694397</v>
      </c>
    </row>
    <row r="11" spans="2:14" ht="14.5">
      <c r="B11" s="68" t="s">
        <v>396</v>
      </c>
      <c r="C11" s="84" t="s">
        <v>397</v>
      </c>
      <c r="D11" s="88">
        <v>11.113377257484053</v>
      </c>
      <c r="E11" s="70">
        <v>118.88742220749377</v>
      </c>
      <c r="F11" s="89">
        <v>170.14578815800803</v>
      </c>
      <c r="G11" s="70">
        <v>10.877882802617084</v>
      </c>
      <c r="H11" s="70">
        <v>117.55289131639653</v>
      </c>
      <c r="I11" s="70">
        <v>165.08473180711974</v>
      </c>
      <c r="J11" s="88">
        <v>11.232466242005016</v>
      </c>
      <c r="K11" s="72">
        <v>122.04266826878077</v>
      </c>
      <c r="L11" s="71">
        <v>169.55964599694397</v>
      </c>
    </row>
    <row r="12" spans="2:14" ht="14.5">
      <c r="B12" s="68" t="s">
        <v>398</v>
      </c>
      <c r="C12" s="84" t="s">
        <v>399</v>
      </c>
      <c r="D12" s="88">
        <v>12.081699272708576</v>
      </c>
      <c r="E12" s="70">
        <v>130.12675912023408</v>
      </c>
      <c r="F12" s="89">
        <v>184.1768680189719</v>
      </c>
      <c r="G12" s="70">
        <v>11.553827313828481</v>
      </c>
      <c r="H12" s="70">
        <v>125.33709435178731</v>
      </c>
      <c r="I12" s="70">
        <v>175.05217530072471</v>
      </c>
      <c r="J12" s="88">
        <v>11.716317856991978</v>
      </c>
      <c r="K12" s="75">
        <v>126.6565997642641</v>
      </c>
      <c r="L12" s="74">
        <v>178.0755218587752</v>
      </c>
    </row>
    <row r="13" spans="2:14" ht="14.5">
      <c r="B13" s="68" t="s">
        <v>400</v>
      </c>
      <c r="C13" s="84" t="s">
        <v>401</v>
      </c>
      <c r="D13" s="88">
        <v>12.081699272708576</v>
      </c>
      <c r="E13" s="70">
        <v>130.12675912023408</v>
      </c>
      <c r="F13" s="89">
        <v>184.1768680189719</v>
      </c>
      <c r="G13" s="70">
        <v>11.553827313828481</v>
      </c>
      <c r="H13" s="70">
        <v>125.33709435178731</v>
      </c>
      <c r="I13" s="70">
        <v>175.05217530072471</v>
      </c>
      <c r="J13" s="88">
        <v>11.716317856991978</v>
      </c>
      <c r="K13" s="75">
        <v>126.6565997642641</v>
      </c>
      <c r="L13" s="74">
        <v>178.0755218587752</v>
      </c>
    </row>
    <row r="14" spans="2:14" ht="14.5">
      <c r="B14" s="68" t="s">
        <v>402</v>
      </c>
      <c r="C14" s="84" t="s">
        <v>403</v>
      </c>
      <c r="D14" s="88">
        <v>12.081699272708576</v>
      </c>
      <c r="E14" s="70">
        <v>130.12675912023408</v>
      </c>
      <c r="F14" s="89">
        <v>184.1768680189719</v>
      </c>
      <c r="G14" s="70">
        <v>11.553827313828481</v>
      </c>
      <c r="H14" s="70">
        <v>125.33709435178731</v>
      </c>
      <c r="I14" s="70">
        <v>175.05217530072471</v>
      </c>
      <c r="J14" s="88">
        <v>11.716317856991978</v>
      </c>
      <c r="K14" s="75">
        <v>126.6565997642641</v>
      </c>
      <c r="L14" s="74">
        <v>178.0755218587752</v>
      </c>
    </row>
    <row r="15" spans="2:14" ht="14.5">
      <c r="B15" s="68" t="s">
        <v>404</v>
      </c>
      <c r="C15" s="84" t="s">
        <v>405</v>
      </c>
      <c r="D15" s="88">
        <v>8.6891570074986042</v>
      </c>
      <c r="E15" s="70">
        <v>96.531913595783394</v>
      </c>
      <c r="F15" s="89">
        <v>130.0772476422494</v>
      </c>
      <c r="G15" s="70">
        <v>8.483007112574116</v>
      </c>
      <c r="H15" s="70">
        <v>92.883096710723322</v>
      </c>
      <c r="I15" s="70">
        <v>127.70019956307975</v>
      </c>
      <c r="J15" s="88">
        <v>8.2682717620447743</v>
      </c>
      <c r="K15" s="75">
        <v>90.686289381403498</v>
      </c>
      <c r="L15" s="74">
        <v>124.18104891315669</v>
      </c>
    </row>
    <row r="16" spans="2:14" ht="14.5">
      <c r="B16" s="68" t="s">
        <v>406</v>
      </c>
      <c r="C16" s="84" t="s">
        <v>407</v>
      </c>
      <c r="D16" s="88">
        <v>8.6891570074986042</v>
      </c>
      <c r="E16" s="70">
        <v>96.531913595783394</v>
      </c>
      <c r="F16" s="89">
        <v>130.0772476422494</v>
      </c>
      <c r="G16" s="70">
        <v>8.483007112574116</v>
      </c>
      <c r="H16" s="70">
        <v>92.883096710723322</v>
      </c>
      <c r="I16" s="70">
        <v>127.70019956307975</v>
      </c>
      <c r="J16" s="88">
        <v>8.2682717620447743</v>
      </c>
      <c r="K16" s="75">
        <v>90.686289381403498</v>
      </c>
      <c r="L16" s="74">
        <v>124.18104891315669</v>
      </c>
    </row>
    <row r="17" spans="2:12" ht="14.5">
      <c r="B17" s="68" t="s">
        <v>408</v>
      </c>
      <c r="C17" s="84" t="s">
        <v>409</v>
      </c>
      <c r="D17" s="88">
        <v>8.6891570074986042</v>
      </c>
      <c r="E17" s="70">
        <v>96.531913595783394</v>
      </c>
      <c r="F17" s="89">
        <v>130.0772476422494</v>
      </c>
      <c r="G17" s="70">
        <v>8.483007112574116</v>
      </c>
      <c r="H17" s="70">
        <v>92.883096710723322</v>
      </c>
      <c r="I17" s="70">
        <v>127.70019956307975</v>
      </c>
      <c r="J17" s="88">
        <v>8.2682717620447743</v>
      </c>
      <c r="K17" s="75">
        <v>90.686289381403498</v>
      </c>
      <c r="L17" s="74">
        <v>124.18104891315669</v>
      </c>
    </row>
    <row r="18" spans="2:12" ht="14.5">
      <c r="B18" s="68" t="s">
        <v>410</v>
      </c>
      <c r="C18" s="84" t="s">
        <v>411</v>
      </c>
      <c r="D18" s="88">
        <v>8.6891570074986042</v>
      </c>
      <c r="E18" s="70">
        <v>96.531913595783394</v>
      </c>
      <c r="F18" s="89">
        <v>130.0772476422494</v>
      </c>
      <c r="G18" s="70">
        <v>8.483007112574116</v>
      </c>
      <c r="H18" s="70">
        <v>92.883096710723322</v>
      </c>
      <c r="I18" s="70">
        <v>127.70019956307975</v>
      </c>
      <c r="J18" s="88">
        <v>8.2682717620447743</v>
      </c>
      <c r="K18" s="75">
        <v>90.686289381403498</v>
      </c>
      <c r="L18" s="74">
        <v>124.18104891315669</v>
      </c>
    </row>
    <row r="19" spans="2:12" ht="14.5">
      <c r="B19" s="68" t="s">
        <v>412</v>
      </c>
      <c r="C19" s="84" t="s">
        <v>413</v>
      </c>
      <c r="D19" s="88">
        <v>8.6891570074986042</v>
      </c>
      <c r="E19" s="70">
        <v>96.531913595783394</v>
      </c>
      <c r="F19" s="89">
        <v>130.0772476422494</v>
      </c>
      <c r="G19" s="70">
        <v>8.483007112574116</v>
      </c>
      <c r="H19" s="70">
        <v>92.883096710723322</v>
      </c>
      <c r="I19" s="70">
        <v>127.70019956307975</v>
      </c>
      <c r="J19" s="88">
        <v>8.2682717620447743</v>
      </c>
      <c r="K19" s="75">
        <v>90.686289381403498</v>
      </c>
      <c r="L19" s="74">
        <v>124.18104891315669</v>
      </c>
    </row>
    <row r="20" spans="2:12" ht="14.5">
      <c r="B20" s="68" t="s">
        <v>414</v>
      </c>
      <c r="C20" s="84" t="s">
        <v>415</v>
      </c>
      <c r="D20" s="88">
        <v>7.8464657085281786</v>
      </c>
      <c r="E20" s="70">
        <v>83.146618841704893</v>
      </c>
      <c r="F20" s="89">
        <v>120.6218669060972</v>
      </c>
      <c r="G20" s="70">
        <v>7.7439308056881986</v>
      </c>
      <c r="H20" s="70">
        <v>82.938394641381407</v>
      </c>
      <c r="I20" s="70">
        <v>118.50259413720153</v>
      </c>
      <c r="J20" s="88">
        <v>6.8918682358844698</v>
      </c>
      <c r="K20" s="75">
        <v>73.867978089625467</v>
      </c>
      <c r="L20" s="74">
        <v>105.19274021216013</v>
      </c>
    </row>
    <row r="21" spans="2:12" ht="14.5">
      <c r="B21" s="68" t="s">
        <v>416</v>
      </c>
      <c r="C21" s="84" t="s">
        <v>417</v>
      </c>
      <c r="D21" s="88">
        <v>11.113377257484053</v>
      </c>
      <c r="E21" s="70">
        <v>118.88742220749377</v>
      </c>
      <c r="F21" s="89">
        <v>170.14578815800803</v>
      </c>
      <c r="G21" s="70">
        <v>10.877882802617084</v>
      </c>
      <c r="H21" s="70">
        <v>117.55289131639653</v>
      </c>
      <c r="I21" s="70">
        <v>165.08473180711974</v>
      </c>
      <c r="J21" s="88">
        <v>11.232466242005016</v>
      </c>
      <c r="K21" s="72">
        <v>122.04266826878077</v>
      </c>
      <c r="L21" s="71">
        <v>169.55964599694397</v>
      </c>
    </row>
    <row r="22" spans="2:12" ht="14.5">
      <c r="B22" s="68" t="s">
        <v>418</v>
      </c>
      <c r="C22" s="84" t="s">
        <v>419</v>
      </c>
      <c r="D22" s="88">
        <v>7.8464657085281786</v>
      </c>
      <c r="E22" s="70">
        <v>83.146618841704893</v>
      </c>
      <c r="F22" s="89">
        <v>120.6218669060972</v>
      </c>
      <c r="G22" s="70">
        <v>7.7439308056881986</v>
      </c>
      <c r="H22" s="70">
        <v>82.938394641381407</v>
      </c>
      <c r="I22" s="70">
        <v>118.50259413720153</v>
      </c>
      <c r="J22" s="88">
        <v>6.8918682358844698</v>
      </c>
      <c r="K22" s="75">
        <v>73.867978089625467</v>
      </c>
      <c r="L22" s="74">
        <v>105.19274021216013</v>
      </c>
    </row>
    <row r="23" spans="2:12" ht="14.5">
      <c r="B23" s="68" t="s">
        <v>420</v>
      </c>
      <c r="C23" s="84" t="s">
        <v>421</v>
      </c>
      <c r="D23" s="88">
        <v>7.8464657085281786</v>
      </c>
      <c r="E23" s="70">
        <v>83.146618841704893</v>
      </c>
      <c r="F23" s="89">
        <v>120.6218669060972</v>
      </c>
      <c r="G23" s="70">
        <v>7.7439308056881986</v>
      </c>
      <c r="H23" s="70">
        <v>82.938394641381407</v>
      </c>
      <c r="I23" s="70">
        <v>118.50259413720153</v>
      </c>
      <c r="J23" s="88">
        <v>6.8918682358844698</v>
      </c>
      <c r="K23" s="75">
        <v>73.867978089625467</v>
      </c>
      <c r="L23" s="74">
        <v>105.19274021216013</v>
      </c>
    </row>
    <row r="24" spans="2:12" ht="14.5">
      <c r="B24" s="68" t="s">
        <v>422</v>
      </c>
      <c r="C24" s="84" t="s">
        <v>423</v>
      </c>
      <c r="D24" s="88">
        <v>7.8464657085281786</v>
      </c>
      <c r="E24" s="70">
        <v>83.146618841704893</v>
      </c>
      <c r="F24" s="89">
        <v>120.6218669060972</v>
      </c>
      <c r="G24" s="70">
        <v>7.7439308056881986</v>
      </c>
      <c r="H24" s="70">
        <v>82.938394641381407</v>
      </c>
      <c r="I24" s="70">
        <v>118.50259413720153</v>
      </c>
      <c r="J24" s="88">
        <v>6.8918682358844698</v>
      </c>
      <c r="K24" s="75">
        <v>73.867978089625467</v>
      </c>
      <c r="L24" s="74">
        <v>105.19274021216013</v>
      </c>
    </row>
    <row r="25" spans="2:12" ht="14.5">
      <c r="B25" s="68" t="s">
        <v>424</v>
      </c>
      <c r="C25" s="84" t="s">
        <v>425</v>
      </c>
      <c r="D25" s="88">
        <v>7.5653895011120982</v>
      </c>
      <c r="E25" s="70">
        <v>93.703167344129369</v>
      </c>
      <c r="F25" s="89">
        <v>113.07251797178432</v>
      </c>
      <c r="G25" s="70">
        <v>7.4555922158643355</v>
      </c>
      <c r="H25" s="70">
        <v>88.409885774684895</v>
      </c>
      <c r="I25" s="70">
        <v>110.8622533219246</v>
      </c>
      <c r="J25" s="88">
        <v>6.5951096589393012</v>
      </c>
      <c r="K25" s="75">
        <v>76.997835913870489</v>
      </c>
      <c r="L25" s="74">
        <v>97.84280322829801</v>
      </c>
    </row>
    <row r="26" spans="2:12" ht="14.5">
      <c r="B26" s="68" t="s">
        <v>426</v>
      </c>
      <c r="C26" s="84" t="s">
        <v>427</v>
      </c>
      <c r="D26" s="88">
        <v>7.5653895011120982</v>
      </c>
      <c r="E26" s="70">
        <v>93.703167344129369</v>
      </c>
      <c r="F26" s="89">
        <v>113.07251797178432</v>
      </c>
      <c r="G26" s="70">
        <v>7.4555922158643355</v>
      </c>
      <c r="H26" s="70">
        <v>88.409885774684895</v>
      </c>
      <c r="I26" s="70">
        <v>110.8622533219246</v>
      </c>
      <c r="J26" s="88">
        <v>6.5951096589393012</v>
      </c>
      <c r="K26" s="75">
        <v>76.997835913870489</v>
      </c>
      <c r="L26" s="74">
        <v>97.84280322829801</v>
      </c>
    </row>
    <row r="27" spans="2:12" ht="14.5">
      <c r="B27" s="68" t="s">
        <v>428</v>
      </c>
      <c r="C27" s="84" t="s">
        <v>429</v>
      </c>
      <c r="D27" s="88">
        <v>7.8150759742185762</v>
      </c>
      <c r="E27" s="70">
        <v>97.406243222994348</v>
      </c>
      <c r="F27" s="89">
        <v>95.467078419457309</v>
      </c>
      <c r="G27" s="70">
        <v>7.6802350580465628</v>
      </c>
      <c r="H27" s="70">
        <v>89.051275735762673</v>
      </c>
      <c r="I27" s="70">
        <v>103.97185855503655</v>
      </c>
      <c r="J27" s="88">
        <v>7.7533873665401174</v>
      </c>
      <c r="K27" s="75">
        <v>89.969416698696961</v>
      </c>
      <c r="L27" s="74">
        <v>103.95814498165856</v>
      </c>
    </row>
    <row r="28" spans="2:12" ht="14.5">
      <c r="B28" s="68" t="s">
        <v>430</v>
      </c>
      <c r="C28" s="84" t="s">
        <v>431</v>
      </c>
      <c r="D28" s="88">
        <v>7.8464657085281786</v>
      </c>
      <c r="E28" s="70">
        <v>83.146618841704893</v>
      </c>
      <c r="F28" s="89">
        <v>120.6218669060972</v>
      </c>
      <c r="G28" s="70">
        <v>7.7439308056881986</v>
      </c>
      <c r="H28" s="70">
        <v>82.938394641381407</v>
      </c>
      <c r="I28" s="70">
        <v>118.50259413720153</v>
      </c>
      <c r="J28" s="88">
        <v>6.8918682358844698</v>
      </c>
      <c r="K28" s="75">
        <v>73.867978089625467</v>
      </c>
      <c r="L28" s="74">
        <v>105.19274021216013</v>
      </c>
    </row>
    <row r="29" spans="2:12" ht="14.5">
      <c r="B29" s="68" t="s">
        <v>432</v>
      </c>
      <c r="C29" s="84" t="s">
        <v>433</v>
      </c>
      <c r="D29" s="88">
        <v>7.8464657085281786</v>
      </c>
      <c r="E29" s="70">
        <v>83.146618841704893</v>
      </c>
      <c r="F29" s="89">
        <v>120.6218669060972</v>
      </c>
      <c r="G29" s="70">
        <v>7.7439308056881986</v>
      </c>
      <c r="H29" s="70">
        <v>82.938394641381407</v>
      </c>
      <c r="I29" s="70">
        <v>118.50259413720153</v>
      </c>
      <c r="J29" s="88">
        <v>6.8918682358844698</v>
      </c>
      <c r="K29" s="75">
        <v>73.867978089625467</v>
      </c>
      <c r="L29" s="74">
        <v>105.19274021216013</v>
      </c>
    </row>
    <row r="30" spans="2:12" ht="14.5">
      <c r="B30" s="68" t="s">
        <v>434</v>
      </c>
      <c r="C30" s="84" t="s">
        <v>435</v>
      </c>
      <c r="D30" s="88">
        <v>7.5653895011120982</v>
      </c>
      <c r="E30" s="70">
        <v>93.703167344129369</v>
      </c>
      <c r="F30" s="89">
        <v>113.07251797178432</v>
      </c>
      <c r="G30" s="70">
        <v>7.4555922158643355</v>
      </c>
      <c r="H30" s="70">
        <v>88.409885774684895</v>
      </c>
      <c r="I30" s="70">
        <v>110.8622533219246</v>
      </c>
      <c r="J30" s="88">
        <v>6.5951096589393012</v>
      </c>
      <c r="K30" s="75">
        <v>76.997835913870489</v>
      </c>
      <c r="L30" s="74">
        <v>97.84280322829801</v>
      </c>
    </row>
    <row r="31" spans="2:12" ht="14.5">
      <c r="B31" s="68" t="s">
        <v>436</v>
      </c>
      <c r="C31" s="84" t="s">
        <v>437</v>
      </c>
      <c r="D31" s="88">
        <v>7.5653895011120982</v>
      </c>
      <c r="E31" s="70">
        <v>93.703167344129369</v>
      </c>
      <c r="F31" s="89">
        <v>113.07251797178432</v>
      </c>
      <c r="G31" s="70">
        <v>7.4555922158643355</v>
      </c>
      <c r="H31" s="70">
        <v>88.409885774684895</v>
      </c>
      <c r="I31" s="70">
        <v>110.8622533219246</v>
      </c>
      <c r="J31" s="88">
        <v>6.5951096589393012</v>
      </c>
      <c r="K31" s="75">
        <v>76.997835913870489</v>
      </c>
      <c r="L31" s="74">
        <v>97.84280322829801</v>
      </c>
    </row>
    <row r="32" spans="2:12" ht="14.5">
      <c r="B32" s="68" t="s">
        <v>438</v>
      </c>
      <c r="C32" s="84" t="s">
        <v>439</v>
      </c>
      <c r="D32" s="88">
        <v>8.4638901050805639</v>
      </c>
      <c r="E32" s="70">
        <v>89.165840525879389</v>
      </c>
      <c r="F32" s="89">
        <v>130.47784942631299</v>
      </c>
      <c r="G32" s="70">
        <v>8.7310463263813602</v>
      </c>
      <c r="H32" s="70">
        <v>92.796265125219861</v>
      </c>
      <c r="I32" s="70">
        <v>133.65976547479809</v>
      </c>
      <c r="J32" s="88">
        <v>8.5339449365956224</v>
      </c>
      <c r="K32" s="75">
        <v>90.60432560814462</v>
      </c>
      <c r="L32" s="74">
        <v>130.84103068236502</v>
      </c>
    </row>
    <row r="33" spans="2:12" ht="14.5">
      <c r="B33" s="68" t="s">
        <v>440</v>
      </c>
      <c r="C33" s="84" t="s">
        <v>441</v>
      </c>
      <c r="D33" s="88">
        <v>8.4638901050805639</v>
      </c>
      <c r="E33" s="70">
        <v>89.165840525879389</v>
      </c>
      <c r="F33" s="89">
        <v>130.47784942631299</v>
      </c>
      <c r="G33" s="70">
        <v>8.7310463263813602</v>
      </c>
      <c r="H33" s="70">
        <v>92.796265125219861</v>
      </c>
      <c r="I33" s="70">
        <v>133.65976547479809</v>
      </c>
      <c r="J33" s="88">
        <v>8.5339449365956224</v>
      </c>
      <c r="K33" s="75">
        <v>90.60432560814462</v>
      </c>
      <c r="L33" s="74">
        <v>130.84103068236502</v>
      </c>
    </row>
    <row r="34" spans="2:12" ht="14.5">
      <c r="B34" s="68" t="s">
        <v>442</v>
      </c>
      <c r="C34" s="84" t="s">
        <v>443</v>
      </c>
      <c r="D34" s="88">
        <v>8.4638901050805639</v>
      </c>
      <c r="E34" s="70">
        <v>89.165840525879389</v>
      </c>
      <c r="F34" s="89">
        <v>130.47784942631299</v>
      </c>
      <c r="G34" s="70">
        <v>8.7310463263813602</v>
      </c>
      <c r="H34" s="70">
        <v>92.796265125219861</v>
      </c>
      <c r="I34" s="70">
        <v>133.65976547479809</v>
      </c>
      <c r="J34" s="88">
        <v>8.5339449365956224</v>
      </c>
      <c r="K34" s="75">
        <v>90.60432560814462</v>
      </c>
      <c r="L34" s="74">
        <v>130.84103068236502</v>
      </c>
    </row>
    <row r="35" spans="2:12" ht="14.5">
      <c r="B35" s="68" t="s">
        <v>444</v>
      </c>
      <c r="C35" s="84" t="s">
        <v>445</v>
      </c>
      <c r="D35" s="88">
        <v>8.4638901050805639</v>
      </c>
      <c r="E35" s="70">
        <v>89.165840525879389</v>
      </c>
      <c r="F35" s="89">
        <v>130.47784942631299</v>
      </c>
      <c r="G35" s="70">
        <v>8.7310463263813602</v>
      </c>
      <c r="H35" s="70">
        <v>92.796265125219861</v>
      </c>
      <c r="I35" s="70">
        <v>133.65976547479809</v>
      </c>
      <c r="J35" s="88">
        <v>8.5339449365956224</v>
      </c>
      <c r="K35" s="75">
        <v>90.60432560814462</v>
      </c>
      <c r="L35" s="74">
        <v>130.84103068236502</v>
      </c>
    </row>
    <row r="36" spans="2:12" ht="15" thickBot="1">
      <c r="B36" s="76" t="s">
        <v>446</v>
      </c>
      <c r="C36" s="85" t="s">
        <v>447</v>
      </c>
      <c r="D36" s="90">
        <v>8.4638901050805639</v>
      </c>
      <c r="E36" s="77">
        <v>89.165840525879389</v>
      </c>
      <c r="F36" s="91">
        <v>130.47784942631299</v>
      </c>
      <c r="G36" s="77">
        <v>8.7310463263813602</v>
      </c>
      <c r="H36" s="77">
        <v>92.796265125219861</v>
      </c>
      <c r="I36" s="77">
        <v>133.65976547479809</v>
      </c>
      <c r="J36" s="90">
        <v>8.5339449365956224</v>
      </c>
      <c r="K36" s="79">
        <v>90.60432560814462</v>
      </c>
      <c r="L36" s="78">
        <v>130.84103068236502</v>
      </c>
    </row>
    <row r="38" spans="2:12" ht="12.75" hidden="1" customHeight="1"/>
    <row r="39" spans="2:12" hidden="1"/>
    <row r="40" spans="2:12" ht="13" hidden="1">
      <c r="B40" s="80" t="s">
        <v>388</v>
      </c>
      <c r="C40" s="73" t="s">
        <v>389</v>
      </c>
    </row>
    <row r="41" spans="2:12" ht="13" hidden="1">
      <c r="B41" s="81" t="s">
        <v>390</v>
      </c>
      <c r="C41" s="69" t="s">
        <v>391</v>
      </c>
    </row>
    <row r="42" spans="2:12" ht="13" hidden="1">
      <c r="B42" s="81" t="s">
        <v>392</v>
      </c>
      <c r="C42" s="73" t="s">
        <v>393</v>
      </c>
    </row>
    <row r="43" spans="2:12" ht="13" hidden="1">
      <c r="B43" s="81" t="s">
        <v>394</v>
      </c>
      <c r="C43" s="69" t="s">
        <v>395</v>
      </c>
    </row>
    <row r="44" spans="2:12" ht="13" hidden="1">
      <c r="B44" s="81" t="s">
        <v>396</v>
      </c>
      <c r="C44" s="73" t="s">
        <v>397</v>
      </c>
    </row>
    <row r="45" spans="2:12" ht="13" hidden="1">
      <c r="B45" s="81" t="s">
        <v>398</v>
      </c>
      <c r="C45" s="69" t="s">
        <v>399</v>
      </c>
    </row>
    <row r="46" spans="2:12" ht="13" hidden="1">
      <c r="B46" s="81" t="s">
        <v>400</v>
      </c>
      <c r="C46" s="73" t="s">
        <v>401</v>
      </c>
    </row>
    <row r="47" spans="2:12" ht="13" hidden="1">
      <c r="B47" s="81" t="s">
        <v>402</v>
      </c>
      <c r="C47" s="69" t="s">
        <v>403</v>
      </c>
    </row>
    <row r="48" spans="2:12" ht="13" hidden="1">
      <c r="B48" s="81" t="s">
        <v>404</v>
      </c>
      <c r="C48" s="73" t="s">
        <v>405</v>
      </c>
    </row>
    <row r="49" spans="2:3" ht="13" hidden="1">
      <c r="B49" s="81" t="s">
        <v>406</v>
      </c>
      <c r="C49" s="69" t="s">
        <v>407</v>
      </c>
    </row>
    <row r="50" spans="2:3" ht="13" hidden="1">
      <c r="B50" s="81" t="s">
        <v>408</v>
      </c>
      <c r="C50" s="73" t="s">
        <v>409</v>
      </c>
    </row>
    <row r="51" spans="2:3" ht="13" hidden="1">
      <c r="B51" s="81" t="s">
        <v>410</v>
      </c>
      <c r="C51" s="69" t="s">
        <v>411</v>
      </c>
    </row>
    <row r="52" spans="2:3" ht="13" hidden="1">
      <c r="B52" s="81" t="s">
        <v>412</v>
      </c>
      <c r="C52" s="73" t="s">
        <v>413</v>
      </c>
    </row>
    <row r="53" spans="2:3" ht="13" hidden="1">
      <c r="B53" s="81" t="s">
        <v>414</v>
      </c>
      <c r="C53" s="69" t="s">
        <v>415</v>
      </c>
    </row>
    <row r="54" spans="2:3" ht="13" hidden="1">
      <c r="B54" s="81" t="s">
        <v>416</v>
      </c>
      <c r="C54" s="73" t="s">
        <v>417</v>
      </c>
    </row>
    <row r="55" spans="2:3" ht="13" hidden="1">
      <c r="B55" s="81" t="s">
        <v>418</v>
      </c>
      <c r="C55" s="69" t="s">
        <v>419</v>
      </c>
    </row>
    <row r="56" spans="2:3" ht="13" hidden="1">
      <c r="B56" s="81" t="s">
        <v>420</v>
      </c>
      <c r="C56" s="73" t="s">
        <v>421</v>
      </c>
    </row>
    <row r="57" spans="2:3" ht="13" hidden="1">
      <c r="B57" s="81" t="s">
        <v>422</v>
      </c>
      <c r="C57" s="69" t="s">
        <v>423</v>
      </c>
    </row>
    <row r="58" spans="2:3" ht="13" hidden="1">
      <c r="B58" s="81" t="s">
        <v>424</v>
      </c>
      <c r="C58" s="73" t="s">
        <v>425</v>
      </c>
    </row>
    <row r="59" spans="2:3" ht="13" hidden="1">
      <c r="B59" s="81" t="s">
        <v>426</v>
      </c>
      <c r="C59" s="69" t="s">
        <v>427</v>
      </c>
    </row>
    <row r="60" spans="2:3" ht="13" hidden="1">
      <c r="B60" s="81" t="s">
        <v>428</v>
      </c>
      <c r="C60" s="73" t="s">
        <v>429</v>
      </c>
    </row>
    <row r="61" spans="2:3" ht="13" hidden="1">
      <c r="B61" s="81" t="s">
        <v>430</v>
      </c>
      <c r="C61" s="69" t="s">
        <v>431</v>
      </c>
    </row>
    <row r="62" spans="2:3" ht="13" hidden="1">
      <c r="B62" s="81" t="s">
        <v>432</v>
      </c>
      <c r="C62" s="73" t="s">
        <v>433</v>
      </c>
    </row>
    <row r="63" spans="2:3" ht="13" hidden="1">
      <c r="B63" s="81" t="s">
        <v>434</v>
      </c>
      <c r="C63" s="69" t="s">
        <v>435</v>
      </c>
    </row>
    <row r="64" spans="2:3" ht="13" hidden="1">
      <c r="B64" s="81" t="s">
        <v>436</v>
      </c>
      <c r="C64" s="73" t="s">
        <v>437</v>
      </c>
    </row>
    <row r="65" spans="2:3" ht="13" hidden="1">
      <c r="B65" s="81" t="s">
        <v>438</v>
      </c>
      <c r="C65" s="69" t="s">
        <v>439</v>
      </c>
    </row>
    <row r="66" spans="2:3" ht="13" hidden="1">
      <c r="B66" s="81" t="s">
        <v>440</v>
      </c>
      <c r="C66" s="73" t="s">
        <v>441</v>
      </c>
    </row>
    <row r="67" spans="2:3" ht="13" hidden="1">
      <c r="B67" s="81" t="s">
        <v>442</v>
      </c>
      <c r="C67" s="69" t="s">
        <v>443</v>
      </c>
    </row>
    <row r="68" spans="2:3" ht="13" hidden="1">
      <c r="B68" s="81" t="s">
        <v>444</v>
      </c>
      <c r="C68" s="73" t="s">
        <v>445</v>
      </c>
    </row>
    <row r="69" spans="2:3" ht="13" hidden="1">
      <c r="B69" s="82" t="s">
        <v>446</v>
      </c>
      <c r="C69" s="69" t="s">
        <v>447</v>
      </c>
    </row>
    <row r="70" spans="2:3" hidden="1">
      <c r="B70" s="63" t="s">
        <v>448</v>
      </c>
    </row>
    <row r="71" spans="2:3" hidden="1"/>
    <row r="72" spans="2:3" ht="12.75" hidden="1" customHeight="1"/>
    <row r="73" spans="2:3" hidden="1"/>
    <row r="74" spans="2:3" ht="13" hidden="1">
      <c r="B74" s="80" t="s">
        <v>388</v>
      </c>
      <c r="C74" s="73" t="s">
        <v>389</v>
      </c>
    </row>
    <row r="75" spans="2:3" ht="13" hidden="1">
      <c r="B75" s="81" t="s">
        <v>390</v>
      </c>
      <c r="C75" s="69" t="s">
        <v>391</v>
      </c>
    </row>
    <row r="76" spans="2:3" ht="13" hidden="1">
      <c r="B76" s="81" t="s">
        <v>392</v>
      </c>
      <c r="C76" s="73" t="s">
        <v>393</v>
      </c>
    </row>
    <row r="77" spans="2:3" ht="13" hidden="1">
      <c r="B77" s="81" t="s">
        <v>394</v>
      </c>
      <c r="C77" s="69" t="s">
        <v>395</v>
      </c>
    </row>
    <row r="78" spans="2:3" ht="13" hidden="1">
      <c r="B78" s="81" t="s">
        <v>396</v>
      </c>
      <c r="C78" s="73" t="s">
        <v>397</v>
      </c>
    </row>
    <row r="79" spans="2:3" ht="13" hidden="1">
      <c r="B79" s="81" t="s">
        <v>398</v>
      </c>
      <c r="C79" s="69" t="s">
        <v>399</v>
      </c>
    </row>
    <row r="80" spans="2:3" ht="13" hidden="1">
      <c r="B80" s="81" t="s">
        <v>400</v>
      </c>
      <c r="C80" s="73" t="s">
        <v>401</v>
      </c>
    </row>
    <row r="81" spans="2:3" ht="13" hidden="1">
      <c r="B81" s="81" t="s">
        <v>402</v>
      </c>
      <c r="C81" s="69" t="s">
        <v>403</v>
      </c>
    </row>
    <row r="82" spans="2:3" ht="13" hidden="1">
      <c r="B82" s="81" t="s">
        <v>404</v>
      </c>
      <c r="C82" s="73" t="s">
        <v>405</v>
      </c>
    </row>
    <row r="83" spans="2:3" ht="13" hidden="1">
      <c r="B83" s="81" t="s">
        <v>406</v>
      </c>
      <c r="C83" s="69" t="s">
        <v>407</v>
      </c>
    </row>
    <row r="84" spans="2:3" ht="13" hidden="1">
      <c r="B84" s="81" t="s">
        <v>408</v>
      </c>
      <c r="C84" s="73" t="s">
        <v>409</v>
      </c>
    </row>
    <row r="85" spans="2:3" ht="13" hidden="1">
      <c r="B85" s="81" t="s">
        <v>410</v>
      </c>
      <c r="C85" s="69" t="s">
        <v>411</v>
      </c>
    </row>
    <row r="86" spans="2:3" ht="13" hidden="1">
      <c r="B86" s="81" t="s">
        <v>412</v>
      </c>
      <c r="C86" s="73" t="s">
        <v>413</v>
      </c>
    </row>
    <row r="87" spans="2:3" ht="13" hidden="1">
      <c r="B87" s="81" t="s">
        <v>414</v>
      </c>
      <c r="C87" s="69" t="s">
        <v>415</v>
      </c>
    </row>
    <row r="88" spans="2:3" ht="13" hidden="1">
      <c r="B88" s="81" t="s">
        <v>416</v>
      </c>
      <c r="C88" s="73" t="s">
        <v>417</v>
      </c>
    </row>
    <row r="89" spans="2:3" ht="13" hidden="1">
      <c r="B89" s="81" t="s">
        <v>418</v>
      </c>
      <c r="C89" s="69" t="s">
        <v>419</v>
      </c>
    </row>
    <row r="90" spans="2:3" ht="13" hidden="1">
      <c r="B90" s="81" t="s">
        <v>420</v>
      </c>
      <c r="C90" s="73" t="s">
        <v>421</v>
      </c>
    </row>
    <row r="91" spans="2:3" ht="13" hidden="1">
      <c r="B91" s="81" t="s">
        <v>422</v>
      </c>
      <c r="C91" s="69" t="s">
        <v>423</v>
      </c>
    </row>
    <row r="92" spans="2:3" ht="13" hidden="1">
      <c r="B92" s="81" t="s">
        <v>424</v>
      </c>
      <c r="C92" s="73" t="s">
        <v>425</v>
      </c>
    </row>
    <row r="93" spans="2:3" ht="13" hidden="1">
      <c r="B93" s="81" t="s">
        <v>426</v>
      </c>
      <c r="C93" s="69" t="s">
        <v>427</v>
      </c>
    </row>
    <row r="94" spans="2:3" ht="13" hidden="1">
      <c r="B94" s="81" t="s">
        <v>428</v>
      </c>
      <c r="C94" s="73" t="s">
        <v>429</v>
      </c>
    </row>
    <row r="95" spans="2:3" ht="13" hidden="1">
      <c r="B95" s="81" t="s">
        <v>430</v>
      </c>
      <c r="C95" s="69" t="s">
        <v>431</v>
      </c>
    </row>
    <row r="96" spans="2:3" ht="13" hidden="1">
      <c r="B96" s="81" t="s">
        <v>432</v>
      </c>
      <c r="C96" s="73" t="s">
        <v>433</v>
      </c>
    </row>
    <row r="97" spans="2:3" ht="13" hidden="1">
      <c r="B97" s="81" t="s">
        <v>434</v>
      </c>
      <c r="C97" s="69" t="s">
        <v>435</v>
      </c>
    </row>
    <row r="98" spans="2:3" ht="13" hidden="1">
      <c r="B98" s="81" t="s">
        <v>436</v>
      </c>
      <c r="C98" s="73" t="s">
        <v>437</v>
      </c>
    </row>
    <row r="99" spans="2:3" ht="13" hidden="1">
      <c r="B99" s="81" t="s">
        <v>438</v>
      </c>
      <c r="C99" s="69" t="s">
        <v>439</v>
      </c>
    </row>
    <row r="100" spans="2:3" ht="13" hidden="1">
      <c r="B100" s="81" t="s">
        <v>440</v>
      </c>
      <c r="C100" s="73" t="s">
        <v>441</v>
      </c>
    </row>
    <row r="101" spans="2:3" ht="13" hidden="1">
      <c r="B101" s="81" t="s">
        <v>442</v>
      </c>
      <c r="C101" s="69" t="s">
        <v>443</v>
      </c>
    </row>
    <row r="102" spans="2:3" ht="13" hidden="1">
      <c r="B102" s="81" t="s">
        <v>444</v>
      </c>
      <c r="C102" s="73" t="s">
        <v>445</v>
      </c>
    </row>
    <row r="103" spans="2:3" ht="13" hidden="1">
      <c r="B103" s="82" t="s">
        <v>446</v>
      </c>
      <c r="C103" s="69" t="s">
        <v>447</v>
      </c>
    </row>
    <row r="104" spans="2:3" hidden="1">
      <c r="B104" s="63" t="s">
        <v>448</v>
      </c>
    </row>
    <row r="105" spans="2:3" hidden="1"/>
    <row r="106" spans="2:3" hidden="1"/>
    <row r="107" spans="2:3" hidden="1"/>
    <row r="108" spans="2:3" hidden="1"/>
    <row r="109" spans="2:3" hidden="1"/>
    <row r="110" spans="2:3" hidden="1">
      <c r="B110" s="63" t="s">
        <v>388</v>
      </c>
      <c r="C110" s="63" t="s">
        <v>389</v>
      </c>
    </row>
    <row r="111" spans="2:3" hidden="1">
      <c r="B111" s="63" t="s">
        <v>388</v>
      </c>
      <c r="C111" s="63" t="s">
        <v>389</v>
      </c>
    </row>
    <row r="112" spans="2:3" hidden="1">
      <c r="B112" s="63" t="s">
        <v>388</v>
      </c>
      <c r="C112" s="63" t="s">
        <v>389</v>
      </c>
    </row>
    <row r="113" spans="2:3" hidden="1">
      <c r="B113" s="63" t="s">
        <v>390</v>
      </c>
      <c r="C113" s="63" t="s">
        <v>449</v>
      </c>
    </row>
    <row r="114" spans="2:3" hidden="1">
      <c r="B114" s="63" t="s">
        <v>390</v>
      </c>
      <c r="C114" s="63" t="s">
        <v>449</v>
      </c>
    </row>
    <row r="115" spans="2:3" hidden="1">
      <c r="B115" s="63" t="s">
        <v>390</v>
      </c>
      <c r="C115" s="63" t="s">
        <v>449</v>
      </c>
    </row>
    <row r="116" spans="2:3" hidden="1">
      <c r="B116" s="63" t="s">
        <v>392</v>
      </c>
      <c r="C116" s="63" t="s">
        <v>393</v>
      </c>
    </row>
    <row r="117" spans="2:3" hidden="1">
      <c r="B117" s="63" t="s">
        <v>392</v>
      </c>
      <c r="C117" s="63" t="s">
        <v>393</v>
      </c>
    </row>
    <row r="118" spans="2:3" hidden="1">
      <c r="B118" s="63" t="s">
        <v>392</v>
      </c>
      <c r="C118" s="63" t="s">
        <v>393</v>
      </c>
    </row>
    <row r="119" spans="2:3" hidden="1">
      <c r="B119" s="63" t="s">
        <v>394</v>
      </c>
      <c r="C119" s="63" t="s">
        <v>395</v>
      </c>
    </row>
    <row r="120" spans="2:3" hidden="1">
      <c r="B120" s="63" t="s">
        <v>394</v>
      </c>
      <c r="C120" s="63" t="s">
        <v>395</v>
      </c>
    </row>
    <row r="121" spans="2:3" hidden="1">
      <c r="B121" s="63" t="s">
        <v>394</v>
      </c>
      <c r="C121" s="63" t="s">
        <v>395</v>
      </c>
    </row>
    <row r="122" spans="2:3" hidden="1">
      <c r="B122" s="63" t="s">
        <v>396</v>
      </c>
      <c r="C122" s="63" t="s">
        <v>397</v>
      </c>
    </row>
    <row r="123" spans="2:3" hidden="1">
      <c r="B123" s="63" t="s">
        <v>396</v>
      </c>
      <c r="C123" s="63" t="s">
        <v>397</v>
      </c>
    </row>
    <row r="124" spans="2:3" hidden="1">
      <c r="B124" s="63" t="s">
        <v>396</v>
      </c>
      <c r="C124" s="63" t="s">
        <v>397</v>
      </c>
    </row>
    <row r="125" spans="2:3" hidden="1">
      <c r="B125" s="63" t="s">
        <v>398</v>
      </c>
      <c r="C125" s="63" t="s">
        <v>399</v>
      </c>
    </row>
    <row r="126" spans="2:3" hidden="1">
      <c r="B126" s="63" t="s">
        <v>398</v>
      </c>
      <c r="C126" s="63" t="s">
        <v>399</v>
      </c>
    </row>
    <row r="127" spans="2:3" hidden="1">
      <c r="B127" s="63" t="s">
        <v>398</v>
      </c>
      <c r="C127" s="63" t="s">
        <v>399</v>
      </c>
    </row>
    <row r="128" spans="2:3" hidden="1">
      <c r="B128" s="63" t="s">
        <v>400</v>
      </c>
      <c r="C128" s="63" t="s">
        <v>401</v>
      </c>
    </row>
    <row r="129" spans="2:3" hidden="1">
      <c r="B129" s="63" t="s">
        <v>400</v>
      </c>
      <c r="C129" s="63" t="s">
        <v>401</v>
      </c>
    </row>
    <row r="130" spans="2:3" hidden="1">
      <c r="B130" s="63" t="s">
        <v>400</v>
      </c>
      <c r="C130" s="63" t="s">
        <v>401</v>
      </c>
    </row>
    <row r="131" spans="2:3" hidden="1">
      <c r="B131" s="63" t="s">
        <v>402</v>
      </c>
      <c r="C131" s="63" t="s">
        <v>403</v>
      </c>
    </row>
    <row r="132" spans="2:3" hidden="1">
      <c r="B132" s="63" t="s">
        <v>402</v>
      </c>
      <c r="C132" s="63" t="s">
        <v>403</v>
      </c>
    </row>
    <row r="133" spans="2:3" hidden="1">
      <c r="B133" s="63" t="s">
        <v>402</v>
      </c>
      <c r="C133" s="63" t="s">
        <v>403</v>
      </c>
    </row>
    <row r="134" spans="2:3" hidden="1">
      <c r="B134" s="63" t="s">
        <v>404</v>
      </c>
      <c r="C134" s="63" t="s">
        <v>405</v>
      </c>
    </row>
    <row r="135" spans="2:3" hidden="1">
      <c r="B135" s="63" t="s">
        <v>404</v>
      </c>
      <c r="C135" s="63" t="s">
        <v>405</v>
      </c>
    </row>
    <row r="136" spans="2:3" hidden="1">
      <c r="B136" s="63" t="s">
        <v>404</v>
      </c>
      <c r="C136" s="63" t="s">
        <v>405</v>
      </c>
    </row>
    <row r="137" spans="2:3" hidden="1">
      <c r="B137" s="63" t="s">
        <v>406</v>
      </c>
      <c r="C137" s="63" t="s">
        <v>407</v>
      </c>
    </row>
    <row r="138" spans="2:3" hidden="1">
      <c r="B138" s="63" t="s">
        <v>406</v>
      </c>
      <c r="C138" s="63" t="s">
        <v>407</v>
      </c>
    </row>
    <row r="139" spans="2:3" hidden="1">
      <c r="B139" s="63" t="s">
        <v>406</v>
      </c>
      <c r="C139" s="63" t="s">
        <v>407</v>
      </c>
    </row>
    <row r="140" spans="2:3" hidden="1">
      <c r="B140" s="63" t="s">
        <v>408</v>
      </c>
      <c r="C140" s="63" t="s">
        <v>409</v>
      </c>
    </row>
    <row r="141" spans="2:3" hidden="1">
      <c r="B141" s="63" t="s">
        <v>408</v>
      </c>
      <c r="C141" s="63" t="s">
        <v>409</v>
      </c>
    </row>
    <row r="142" spans="2:3" hidden="1">
      <c r="B142" s="63" t="s">
        <v>408</v>
      </c>
      <c r="C142" s="63" t="s">
        <v>409</v>
      </c>
    </row>
    <row r="143" spans="2:3" hidden="1">
      <c r="B143" s="63" t="s">
        <v>410</v>
      </c>
      <c r="C143" s="63" t="s">
        <v>411</v>
      </c>
    </row>
    <row r="144" spans="2:3" hidden="1">
      <c r="B144" s="63" t="s">
        <v>410</v>
      </c>
      <c r="C144" s="63" t="s">
        <v>411</v>
      </c>
    </row>
    <row r="145" spans="2:3" hidden="1">
      <c r="B145" s="63" t="s">
        <v>410</v>
      </c>
      <c r="C145" s="63" t="s">
        <v>411</v>
      </c>
    </row>
    <row r="146" spans="2:3" hidden="1">
      <c r="B146" s="63" t="s">
        <v>412</v>
      </c>
      <c r="C146" s="63" t="s">
        <v>413</v>
      </c>
    </row>
    <row r="147" spans="2:3" hidden="1">
      <c r="B147" s="63" t="s">
        <v>412</v>
      </c>
      <c r="C147" s="63" t="s">
        <v>413</v>
      </c>
    </row>
    <row r="148" spans="2:3" hidden="1">
      <c r="B148" s="63" t="s">
        <v>412</v>
      </c>
      <c r="C148" s="63" t="s">
        <v>413</v>
      </c>
    </row>
    <row r="149" spans="2:3" hidden="1">
      <c r="B149" s="63" t="s">
        <v>414</v>
      </c>
      <c r="C149" s="63" t="s">
        <v>415</v>
      </c>
    </row>
    <row r="150" spans="2:3" hidden="1">
      <c r="B150" s="63" t="s">
        <v>414</v>
      </c>
      <c r="C150" s="63" t="s">
        <v>415</v>
      </c>
    </row>
    <row r="151" spans="2:3" hidden="1">
      <c r="B151" s="63" t="s">
        <v>414</v>
      </c>
      <c r="C151" s="63" t="s">
        <v>415</v>
      </c>
    </row>
    <row r="152" spans="2:3" hidden="1">
      <c r="B152" s="63" t="s">
        <v>416</v>
      </c>
      <c r="C152" s="63" t="s">
        <v>417</v>
      </c>
    </row>
    <row r="153" spans="2:3" hidden="1">
      <c r="B153" s="63" t="s">
        <v>416</v>
      </c>
      <c r="C153" s="63" t="s">
        <v>417</v>
      </c>
    </row>
    <row r="154" spans="2:3" hidden="1">
      <c r="B154" s="63" t="s">
        <v>416</v>
      </c>
      <c r="C154" s="63" t="s">
        <v>417</v>
      </c>
    </row>
    <row r="155" spans="2:3" hidden="1">
      <c r="B155" s="63" t="s">
        <v>418</v>
      </c>
      <c r="C155" s="63" t="s">
        <v>419</v>
      </c>
    </row>
    <row r="156" spans="2:3" hidden="1">
      <c r="B156" s="63" t="s">
        <v>418</v>
      </c>
      <c r="C156" s="63" t="s">
        <v>419</v>
      </c>
    </row>
    <row r="157" spans="2:3" hidden="1">
      <c r="B157" s="63" t="s">
        <v>418</v>
      </c>
      <c r="C157" s="63" t="s">
        <v>419</v>
      </c>
    </row>
    <row r="158" spans="2:3" hidden="1">
      <c r="B158" s="63" t="s">
        <v>420</v>
      </c>
      <c r="C158" s="63" t="s">
        <v>421</v>
      </c>
    </row>
    <row r="159" spans="2:3" hidden="1">
      <c r="B159" s="63" t="s">
        <v>420</v>
      </c>
      <c r="C159" s="63" t="s">
        <v>421</v>
      </c>
    </row>
    <row r="160" spans="2:3" hidden="1">
      <c r="B160" s="63" t="s">
        <v>420</v>
      </c>
      <c r="C160" s="63" t="s">
        <v>421</v>
      </c>
    </row>
    <row r="161" spans="2:3" hidden="1">
      <c r="B161" s="63" t="s">
        <v>422</v>
      </c>
      <c r="C161" s="63" t="s">
        <v>423</v>
      </c>
    </row>
    <row r="162" spans="2:3" hidden="1">
      <c r="B162" s="63" t="s">
        <v>422</v>
      </c>
      <c r="C162" s="63" t="s">
        <v>423</v>
      </c>
    </row>
    <row r="163" spans="2:3" hidden="1">
      <c r="B163" s="63" t="s">
        <v>422</v>
      </c>
      <c r="C163" s="63" t="s">
        <v>423</v>
      </c>
    </row>
    <row r="164" spans="2:3" hidden="1">
      <c r="B164" s="63" t="s">
        <v>424</v>
      </c>
      <c r="C164" s="63" t="s">
        <v>425</v>
      </c>
    </row>
    <row r="165" spans="2:3" hidden="1">
      <c r="B165" s="63" t="s">
        <v>424</v>
      </c>
      <c r="C165" s="63" t="s">
        <v>425</v>
      </c>
    </row>
    <row r="166" spans="2:3" hidden="1">
      <c r="B166" s="63" t="s">
        <v>424</v>
      </c>
      <c r="C166" s="63" t="s">
        <v>425</v>
      </c>
    </row>
    <row r="167" spans="2:3" hidden="1">
      <c r="B167" s="63" t="s">
        <v>426</v>
      </c>
      <c r="C167" s="63" t="s">
        <v>427</v>
      </c>
    </row>
    <row r="168" spans="2:3" hidden="1">
      <c r="B168" s="63" t="s">
        <v>426</v>
      </c>
      <c r="C168" s="63" t="s">
        <v>427</v>
      </c>
    </row>
    <row r="169" spans="2:3" hidden="1">
      <c r="B169" s="63" t="s">
        <v>426</v>
      </c>
      <c r="C169" s="63" t="s">
        <v>427</v>
      </c>
    </row>
    <row r="170" spans="2:3" hidden="1">
      <c r="B170" s="63" t="s">
        <v>428</v>
      </c>
      <c r="C170" s="63" t="s">
        <v>429</v>
      </c>
    </row>
    <row r="171" spans="2:3" hidden="1">
      <c r="B171" s="63" t="s">
        <v>428</v>
      </c>
      <c r="C171" s="63" t="s">
        <v>429</v>
      </c>
    </row>
    <row r="172" spans="2:3" hidden="1">
      <c r="B172" s="63" t="s">
        <v>428</v>
      </c>
      <c r="C172" s="63" t="s">
        <v>429</v>
      </c>
    </row>
    <row r="173" spans="2:3" hidden="1">
      <c r="B173" s="63" t="s">
        <v>430</v>
      </c>
      <c r="C173" s="63" t="s">
        <v>431</v>
      </c>
    </row>
    <row r="174" spans="2:3" hidden="1">
      <c r="B174" s="63" t="s">
        <v>430</v>
      </c>
      <c r="C174" s="63" t="s">
        <v>431</v>
      </c>
    </row>
    <row r="175" spans="2:3" hidden="1">
      <c r="B175" s="63" t="s">
        <v>430</v>
      </c>
      <c r="C175" s="63" t="s">
        <v>431</v>
      </c>
    </row>
    <row r="176" spans="2:3" hidden="1">
      <c r="B176" s="63" t="s">
        <v>432</v>
      </c>
      <c r="C176" s="63" t="s">
        <v>433</v>
      </c>
    </row>
    <row r="177" spans="2:3" hidden="1">
      <c r="B177" s="63" t="s">
        <v>432</v>
      </c>
      <c r="C177" s="63" t="s">
        <v>433</v>
      </c>
    </row>
    <row r="178" spans="2:3" hidden="1">
      <c r="B178" s="63" t="s">
        <v>432</v>
      </c>
      <c r="C178" s="63" t="s">
        <v>433</v>
      </c>
    </row>
    <row r="179" spans="2:3" hidden="1">
      <c r="B179" s="63" t="s">
        <v>434</v>
      </c>
      <c r="C179" s="63" t="s">
        <v>435</v>
      </c>
    </row>
    <row r="180" spans="2:3" hidden="1">
      <c r="B180" s="63" t="s">
        <v>434</v>
      </c>
      <c r="C180" s="63" t="s">
        <v>435</v>
      </c>
    </row>
    <row r="181" spans="2:3" hidden="1">
      <c r="B181" s="63" t="s">
        <v>434</v>
      </c>
      <c r="C181" s="63" t="s">
        <v>435</v>
      </c>
    </row>
    <row r="182" spans="2:3" hidden="1">
      <c r="B182" s="63" t="s">
        <v>436</v>
      </c>
      <c r="C182" s="63" t="s">
        <v>437</v>
      </c>
    </row>
    <row r="183" spans="2:3" hidden="1">
      <c r="B183" s="63" t="s">
        <v>436</v>
      </c>
      <c r="C183" s="63" t="s">
        <v>437</v>
      </c>
    </row>
    <row r="184" spans="2:3" hidden="1">
      <c r="B184" s="63" t="s">
        <v>436</v>
      </c>
      <c r="C184" s="63" t="s">
        <v>437</v>
      </c>
    </row>
    <row r="185" spans="2:3" hidden="1">
      <c r="B185" s="63" t="s">
        <v>438</v>
      </c>
      <c r="C185" s="63" t="s">
        <v>439</v>
      </c>
    </row>
    <row r="186" spans="2:3" hidden="1">
      <c r="B186" s="63" t="s">
        <v>438</v>
      </c>
      <c r="C186" s="63" t="s">
        <v>439</v>
      </c>
    </row>
    <row r="187" spans="2:3" hidden="1">
      <c r="B187" s="63" t="s">
        <v>438</v>
      </c>
      <c r="C187" s="63" t="s">
        <v>439</v>
      </c>
    </row>
    <row r="188" spans="2:3" hidden="1">
      <c r="B188" s="63" t="s">
        <v>440</v>
      </c>
      <c r="C188" s="63" t="s">
        <v>441</v>
      </c>
    </row>
    <row r="189" spans="2:3" hidden="1">
      <c r="B189" s="63" t="s">
        <v>440</v>
      </c>
      <c r="C189" s="63" t="s">
        <v>441</v>
      </c>
    </row>
    <row r="190" spans="2:3" hidden="1">
      <c r="B190" s="63" t="s">
        <v>440</v>
      </c>
      <c r="C190" s="63" t="s">
        <v>441</v>
      </c>
    </row>
    <row r="191" spans="2:3" hidden="1">
      <c r="B191" s="63" t="s">
        <v>442</v>
      </c>
      <c r="C191" s="63" t="s">
        <v>443</v>
      </c>
    </row>
    <row r="192" spans="2:3" hidden="1">
      <c r="B192" s="63" t="s">
        <v>442</v>
      </c>
      <c r="C192" s="63" t="s">
        <v>443</v>
      </c>
    </row>
    <row r="193" spans="2:3" hidden="1">
      <c r="B193" s="63" t="s">
        <v>442</v>
      </c>
      <c r="C193" s="63" t="s">
        <v>443</v>
      </c>
    </row>
    <row r="194" spans="2:3" hidden="1">
      <c r="B194" s="63" t="s">
        <v>444</v>
      </c>
      <c r="C194" s="63" t="s">
        <v>445</v>
      </c>
    </row>
    <row r="195" spans="2:3" hidden="1">
      <c r="B195" s="63" t="s">
        <v>444</v>
      </c>
      <c r="C195" s="63" t="s">
        <v>445</v>
      </c>
    </row>
    <row r="196" spans="2:3" hidden="1">
      <c r="B196" s="63" t="s">
        <v>444</v>
      </c>
      <c r="C196" s="63" t="s">
        <v>445</v>
      </c>
    </row>
    <row r="197" spans="2:3" hidden="1">
      <c r="B197" s="63" t="s">
        <v>446</v>
      </c>
      <c r="C197" s="63" t="s">
        <v>447</v>
      </c>
    </row>
    <row r="198" spans="2:3" hidden="1">
      <c r="B198" s="63" t="s">
        <v>446</v>
      </c>
      <c r="C198" s="63" t="s">
        <v>447</v>
      </c>
    </row>
    <row r="199" spans="2:3" hidden="1">
      <c r="B199" s="63" t="s">
        <v>446</v>
      </c>
      <c r="C199" s="63" t="s">
        <v>447</v>
      </c>
    </row>
    <row r="200" spans="2:3" hidden="1"/>
    <row r="201" spans="2:3" hidden="1"/>
    <row r="202" spans="2:3" hidden="1"/>
    <row r="203" spans="2:3" hidden="1"/>
    <row r="204" spans="2:3" hidden="1"/>
    <row r="205" spans="2:3" hidden="1"/>
    <row r="206" spans="2:3" hidden="1"/>
    <row r="207" spans="2:3" hidden="1"/>
    <row r="208" spans="2:3" hidden="1"/>
    <row r="209" spans="2:8" hidden="1"/>
    <row r="210" spans="2:8" hidden="1"/>
    <row r="211" spans="2:8" hidden="1"/>
    <row r="212" spans="2:8" hidden="1"/>
    <row r="213" spans="2:8" hidden="1"/>
    <row r="214" spans="2:8" hidden="1"/>
    <row r="216" spans="2:8" ht="23">
      <c r="B216" s="109" t="s">
        <v>498</v>
      </c>
      <c r="C216" s="111"/>
      <c r="D216" s="111"/>
      <c r="E216" s="111"/>
      <c r="F216" s="111"/>
      <c r="G216" s="111"/>
      <c r="H216"/>
    </row>
    <row r="217" spans="2:8" ht="15.75" customHeight="1" thickBot="1"/>
    <row r="218" spans="2:8" ht="39.5" thickBot="1">
      <c r="B218" s="112" t="s">
        <v>467</v>
      </c>
      <c r="C218" s="113" t="s">
        <v>471</v>
      </c>
    </row>
    <row r="219" spans="2:8">
      <c r="B219" s="7">
        <v>2005</v>
      </c>
      <c r="C219" s="7">
        <v>0.626</v>
      </c>
    </row>
    <row r="220" spans="2:8">
      <c r="B220" s="8">
        <v>2006</v>
      </c>
      <c r="C220" s="8">
        <v>0.63700000000000001</v>
      </c>
    </row>
    <row r="221" spans="2:8">
      <c r="B221" s="8">
        <v>2007</v>
      </c>
      <c r="C221" s="8">
        <v>0.63200000000000001</v>
      </c>
    </row>
    <row r="222" spans="2:8">
      <c r="B222" s="8">
        <v>2008</v>
      </c>
      <c r="C222" s="8">
        <v>0.63100000000000001</v>
      </c>
    </row>
    <row r="223" spans="2:8">
      <c r="B223" s="8">
        <v>2009</v>
      </c>
      <c r="C223" s="8">
        <v>0.61599999999999999</v>
      </c>
    </row>
    <row r="224" spans="2:8" ht="13" thickBot="1">
      <c r="B224" s="10">
        <v>2010</v>
      </c>
      <c r="C224" s="10">
        <v>0.61199999999999999</v>
      </c>
    </row>
    <row r="225" spans="2:3">
      <c r="B225"/>
      <c r="C225"/>
    </row>
  </sheetData>
  <mergeCells count="4">
    <mergeCell ref="D5:F5"/>
    <mergeCell ref="G5:I5"/>
    <mergeCell ref="J5:L5"/>
    <mergeCell ref="B6:C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3:AL149"/>
  <sheetViews>
    <sheetView zoomScale="115" zoomScaleNormal="115" workbookViewId="0">
      <selection activeCell="A2" sqref="A2"/>
    </sheetView>
  </sheetViews>
  <sheetFormatPr defaultColWidth="40.7265625" defaultRowHeight="12.5"/>
  <cols>
    <col min="1" max="1" width="15.1796875" style="63" customWidth="1"/>
    <col min="2" max="2" width="55.1796875" style="63" bestFit="1" customWidth="1"/>
    <col min="3" max="3" width="7.81640625" style="63" bestFit="1" customWidth="1"/>
    <col min="4" max="4" width="8" style="63" bestFit="1" customWidth="1"/>
    <col min="5" max="5" width="19.1796875" style="63" bestFit="1" customWidth="1"/>
    <col min="6" max="6" width="20.7265625" style="63" bestFit="1" customWidth="1"/>
    <col min="7" max="7" width="23" style="63" bestFit="1" customWidth="1"/>
    <col min="8" max="8" width="14" style="63" bestFit="1" customWidth="1"/>
    <col min="9" max="9" width="19.1796875" style="63" bestFit="1" customWidth="1"/>
    <col min="10" max="16384" width="40.7265625" style="63"/>
  </cols>
  <sheetData>
    <row r="3" spans="2:7" ht="23">
      <c r="B3" s="121" t="s">
        <v>499</v>
      </c>
      <c r="C3" s="122"/>
      <c r="D3" s="122"/>
      <c r="E3" s="122"/>
      <c r="F3" s="122"/>
      <c r="G3" s="122"/>
    </row>
    <row r="4" spans="2:7" ht="13" thickBot="1">
      <c r="B4" s="126"/>
      <c r="C4" s="126"/>
      <c r="D4" s="126"/>
      <c r="E4" s="126"/>
      <c r="F4" s="126"/>
      <c r="G4" s="126"/>
    </row>
    <row r="5" spans="2:7" s="94" customFormat="1" ht="13.5" thickBot="1">
      <c r="B5" s="163" t="s">
        <v>0</v>
      </c>
      <c r="C5" s="164" t="s">
        <v>1</v>
      </c>
      <c r="D5" s="164" t="s">
        <v>380</v>
      </c>
      <c r="E5" s="164" t="s">
        <v>454</v>
      </c>
      <c r="F5" s="164" t="s">
        <v>455</v>
      </c>
      <c r="G5" s="165" t="s">
        <v>456</v>
      </c>
    </row>
    <row r="6" spans="2:7">
      <c r="B6" s="142" t="s">
        <v>2</v>
      </c>
      <c r="C6" s="123" t="s">
        <v>3</v>
      </c>
      <c r="D6" s="123">
        <v>9.4280000000000008</v>
      </c>
      <c r="E6" s="123"/>
      <c r="F6" s="123" t="s">
        <v>4</v>
      </c>
      <c r="G6" s="143" t="s">
        <v>5</v>
      </c>
    </row>
    <row r="7" spans="2:7">
      <c r="B7" s="132" t="s">
        <v>7</v>
      </c>
      <c r="C7" s="118" t="s">
        <v>3</v>
      </c>
      <c r="D7" s="118">
        <v>8.3330000000000002</v>
      </c>
      <c r="E7" s="118"/>
      <c r="F7" s="118" t="s">
        <v>4</v>
      </c>
      <c r="G7" s="141" t="s">
        <v>5</v>
      </c>
    </row>
    <row r="8" spans="2:7">
      <c r="B8" s="132" t="s">
        <v>8</v>
      </c>
      <c r="C8" s="118" t="s">
        <v>3</v>
      </c>
      <c r="D8" s="118">
        <v>8.5987349910000006</v>
      </c>
      <c r="E8" s="118"/>
      <c r="F8" s="118" t="s">
        <v>4</v>
      </c>
      <c r="G8" s="141" t="s">
        <v>5</v>
      </c>
    </row>
    <row r="9" spans="2:7">
      <c r="B9" s="132" t="s">
        <v>9</v>
      </c>
      <c r="C9" s="118" t="s">
        <v>3</v>
      </c>
      <c r="D9" s="118">
        <v>10.131</v>
      </c>
      <c r="E9" s="118"/>
      <c r="F9" s="118" t="s">
        <v>4</v>
      </c>
      <c r="G9" s="141" t="s">
        <v>5</v>
      </c>
    </row>
    <row r="10" spans="2:7">
      <c r="B10" s="132" t="s">
        <v>10</v>
      </c>
      <c r="C10" s="118" t="s">
        <v>3</v>
      </c>
      <c r="D10" s="118">
        <v>11.125</v>
      </c>
      <c r="E10" s="118"/>
      <c r="F10" s="118" t="s">
        <v>4</v>
      </c>
      <c r="G10" s="141" t="s">
        <v>5</v>
      </c>
    </row>
    <row r="11" spans="2:7">
      <c r="B11" s="132" t="s">
        <v>11</v>
      </c>
      <c r="C11" s="118" t="s">
        <v>3</v>
      </c>
      <c r="D11" s="118">
        <v>6.1</v>
      </c>
      <c r="E11" s="118"/>
      <c r="F11" s="118" t="s">
        <v>4</v>
      </c>
      <c r="G11" s="141" t="s">
        <v>5</v>
      </c>
    </row>
    <row r="12" spans="2:7">
      <c r="B12" s="132" t="s">
        <v>12</v>
      </c>
      <c r="C12" s="118" t="s">
        <v>3</v>
      </c>
      <c r="D12" s="118">
        <v>5.2999999999999999E-2</v>
      </c>
      <c r="E12" s="118"/>
      <c r="F12" s="118" t="s">
        <v>4</v>
      </c>
      <c r="G12" s="141" t="s">
        <v>13</v>
      </c>
    </row>
    <row r="13" spans="2:7">
      <c r="B13" s="132" t="s">
        <v>14</v>
      </c>
      <c r="C13" s="118" t="s">
        <v>3</v>
      </c>
      <c r="D13" s="118">
        <v>4.46</v>
      </c>
      <c r="E13" s="118"/>
      <c r="F13" s="118" t="s">
        <v>4</v>
      </c>
      <c r="G13" s="141" t="s">
        <v>5</v>
      </c>
    </row>
    <row r="14" spans="2:7">
      <c r="B14" s="132" t="s">
        <v>15</v>
      </c>
      <c r="C14" s="118" t="s">
        <v>3</v>
      </c>
      <c r="D14" s="118"/>
      <c r="E14" s="118">
        <v>5.56</v>
      </c>
      <c r="F14" s="118" t="s">
        <v>4</v>
      </c>
      <c r="G14" s="141" t="s">
        <v>5</v>
      </c>
    </row>
    <row r="15" spans="2:7">
      <c r="B15" s="132" t="s">
        <v>16</v>
      </c>
      <c r="C15" s="118" t="s">
        <v>3</v>
      </c>
      <c r="D15" s="118"/>
      <c r="E15" s="118">
        <v>9.4600000000000009</v>
      </c>
      <c r="F15" s="118" t="s">
        <v>4</v>
      </c>
      <c r="G15" s="141" t="s">
        <v>5</v>
      </c>
    </row>
    <row r="16" spans="2:7">
      <c r="B16" s="132" t="s">
        <v>17</v>
      </c>
      <c r="C16" s="118" t="s">
        <v>3</v>
      </c>
      <c r="D16" s="118">
        <v>1.2898102490000001</v>
      </c>
      <c r="E16" s="118">
        <v>4.726</v>
      </c>
      <c r="F16" s="118" t="s">
        <v>4</v>
      </c>
      <c r="G16" s="141" t="s">
        <v>5</v>
      </c>
    </row>
    <row r="17" spans="2:7">
      <c r="B17" s="132" t="s">
        <v>18</v>
      </c>
      <c r="C17" s="118" t="s">
        <v>3</v>
      </c>
      <c r="D17" s="118">
        <v>8.104417776</v>
      </c>
      <c r="E17" s="118">
        <v>1.8919999999999999</v>
      </c>
      <c r="F17" s="118" t="s">
        <v>4</v>
      </c>
      <c r="G17" s="141" t="s">
        <v>5</v>
      </c>
    </row>
    <row r="18" spans="2:7">
      <c r="B18" s="132" t="str">
        <f>B6</f>
        <v>Jet Fuel</v>
      </c>
      <c r="C18" s="118" t="s">
        <v>19</v>
      </c>
      <c r="D18" s="118">
        <v>9.5460499999999993</v>
      </c>
      <c r="E18" s="118"/>
      <c r="F18" s="118" t="s">
        <v>4</v>
      </c>
      <c r="G18" s="141" t="s">
        <v>5</v>
      </c>
    </row>
    <row r="19" spans="2:7">
      <c r="B19" s="132" t="str">
        <f t="shared" ref="B19:B29" si="0">B7</f>
        <v>Aviation Gasoline</v>
      </c>
      <c r="C19" s="118" t="s">
        <v>19</v>
      </c>
      <c r="D19" s="118">
        <v>8.3729499999999994</v>
      </c>
      <c r="E19" s="118"/>
      <c r="F19" s="118" t="s">
        <v>4</v>
      </c>
      <c r="G19" s="141" t="s">
        <v>5</v>
      </c>
    </row>
    <row r="20" spans="2:7">
      <c r="B20" s="132" t="str">
        <f t="shared" si="0"/>
        <v>Gasoline/Petrol</v>
      </c>
      <c r="C20" s="118" t="s">
        <v>19</v>
      </c>
      <c r="D20" s="118">
        <v>8.71326</v>
      </c>
      <c r="E20" s="118"/>
      <c r="F20" s="118" t="s">
        <v>4</v>
      </c>
      <c r="G20" s="141" t="s">
        <v>5</v>
      </c>
    </row>
    <row r="21" spans="2:7">
      <c r="B21" s="132" t="str">
        <f t="shared" si="0"/>
        <v>On-Road Diesel Fuel</v>
      </c>
      <c r="C21" s="118" t="s">
        <v>19</v>
      </c>
      <c r="D21" s="118">
        <v>9.9984099999999998</v>
      </c>
      <c r="E21" s="118"/>
      <c r="F21" s="118" t="s">
        <v>4</v>
      </c>
      <c r="G21" s="141" t="s">
        <v>5</v>
      </c>
    </row>
    <row r="22" spans="2:7">
      <c r="B22" s="132" t="str">
        <f t="shared" si="0"/>
        <v>Residual Fuel Oil (3s 5 and 6)</v>
      </c>
      <c r="C22" s="118" t="s">
        <v>19</v>
      </c>
      <c r="D22" s="118">
        <v>9.5767132723415997</v>
      </c>
      <c r="E22" s="118"/>
      <c r="F22" s="118" t="s">
        <v>4</v>
      </c>
      <c r="G22" s="141" t="s">
        <v>5</v>
      </c>
    </row>
    <row r="23" spans="2:7">
      <c r="B23" s="132" t="str">
        <f t="shared" si="0"/>
        <v>LPG</v>
      </c>
      <c r="C23" s="118" t="s">
        <v>19</v>
      </c>
      <c r="D23" s="118">
        <v>5.6410206405167997</v>
      </c>
      <c r="E23" s="118"/>
      <c r="F23" s="118" t="s">
        <v>4</v>
      </c>
      <c r="G23" s="141" t="s">
        <v>5</v>
      </c>
    </row>
    <row r="24" spans="2:7">
      <c r="B24" s="132" t="str">
        <f t="shared" si="0"/>
        <v>CNG</v>
      </c>
      <c r="C24" s="118" t="s">
        <v>19</v>
      </c>
      <c r="D24" s="118">
        <v>5.7284980656408503E-2</v>
      </c>
      <c r="E24" s="118"/>
      <c r="F24" s="118" t="s">
        <v>4</v>
      </c>
      <c r="G24" s="141" t="s">
        <v>13</v>
      </c>
    </row>
    <row r="25" spans="2:7">
      <c r="B25" s="132" t="str">
        <f t="shared" si="0"/>
        <v>LNG</v>
      </c>
      <c r="C25" s="118" t="s">
        <v>19</v>
      </c>
      <c r="D25" s="118">
        <v>4.6454573413247999</v>
      </c>
      <c r="E25" s="118"/>
      <c r="F25" s="118" t="s">
        <v>4</v>
      </c>
      <c r="G25" s="141" t="s">
        <v>5</v>
      </c>
    </row>
    <row r="26" spans="2:7">
      <c r="B26" s="132" t="str">
        <f t="shared" si="0"/>
        <v>Ethanol</v>
      </c>
      <c r="C26" s="118" t="s">
        <v>19</v>
      </c>
      <c r="D26" s="118"/>
      <c r="E26" s="118">
        <v>5.56</v>
      </c>
      <c r="F26" s="118" t="s">
        <v>4</v>
      </c>
      <c r="G26" s="141" t="s">
        <v>5</v>
      </c>
    </row>
    <row r="27" spans="2:7">
      <c r="B27" s="132" t="str">
        <f t="shared" si="0"/>
        <v>100% Biodiesel</v>
      </c>
      <c r="C27" s="118" t="s">
        <v>19</v>
      </c>
      <c r="D27" s="118"/>
      <c r="E27" s="118">
        <v>9.4600000000000009</v>
      </c>
      <c r="F27" s="118" t="s">
        <v>4</v>
      </c>
      <c r="G27" s="141" t="s">
        <v>5</v>
      </c>
    </row>
    <row r="28" spans="2:7">
      <c r="B28" s="132" t="str">
        <f t="shared" si="0"/>
        <v>E85 Ethanol/Gasoline</v>
      </c>
      <c r="C28" s="118" t="s">
        <v>19</v>
      </c>
      <c r="D28" s="118">
        <f>0.15*D20</f>
        <v>1.306989</v>
      </c>
      <c r="E28" s="118">
        <f>0.85*E26</f>
        <v>4.726</v>
      </c>
      <c r="F28" s="118" t="s">
        <v>4</v>
      </c>
      <c r="G28" s="141" t="s">
        <v>5</v>
      </c>
    </row>
    <row r="29" spans="2:7">
      <c r="B29" s="132" t="str">
        <f t="shared" si="0"/>
        <v>B20 Biodiesel/Diesel</v>
      </c>
      <c r="C29" s="118" t="s">
        <v>19</v>
      </c>
      <c r="D29" s="118">
        <f>0.8*D21</f>
        <v>7.9987279999999998</v>
      </c>
      <c r="E29" s="118">
        <f>0.2*E27</f>
        <v>1.8920000000000003</v>
      </c>
      <c r="F29" s="118" t="s">
        <v>4</v>
      </c>
      <c r="G29" s="141" t="s">
        <v>5</v>
      </c>
    </row>
    <row r="30" spans="2:7">
      <c r="B30" s="132" t="s">
        <v>2</v>
      </c>
      <c r="C30" s="118" t="s">
        <v>20</v>
      </c>
      <c r="D30" s="118">
        <v>9.57</v>
      </c>
      <c r="E30" s="118"/>
      <c r="F30" s="118" t="s">
        <v>4</v>
      </c>
      <c r="G30" s="141" t="s">
        <v>5</v>
      </c>
    </row>
    <row r="31" spans="2:7">
      <c r="B31" s="132" t="s">
        <v>7</v>
      </c>
      <c r="C31" s="118" t="s">
        <v>20</v>
      </c>
      <c r="D31" s="118">
        <v>8.32</v>
      </c>
      <c r="E31" s="118"/>
      <c r="F31" s="118" t="s">
        <v>4</v>
      </c>
      <c r="G31" s="141" t="s">
        <v>5</v>
      </c>
    </row>
    <row r="32" spans="2:7">
      <c r="B32" s="132" t="s">
        <v>8</v>
      </c>
      <c r="C32" s="118" t="s">
        <v>20</v>
      </c>
      <c r="D32" s="118">
        <v>8.81</v>
      </c>
      <c r="E32" s="118"/>
      <c r="F32" s="118" t="s">
        <v>4</v>
      </c>
      <c r="G32" s="141" t="s">
        <v>5</v>
      </c>
    </row>
    <row r="33" spans="1:38">
      <c r="B33" s="132" t="s">
        <v>9</v>
      </c>
      <c r="C33" s="118" t="s">
        <v>20</v>
      </c>
      <c r="D33" s="118">
        <v>10.15</v>
      </c>
      <c r="E33" s="118"/>
      <c r="F33" s="118" t="s">
        <v>4</v>
      </c>
      <c r="G33" s="141" t="s">
        <v>5</v>
      </c>
    </row>
    <row r="34" spans="1:38">
      <c r="B34" s="132" t="s">
        <v>10</v>
      </c>
      <c r="C34" s="118" t="s">
        <v>20</v>
      </c>
      <c r="D34" s="118">
        <v>11.8</v>
      </c>
      <c r="E34" s="118"/>
      <c r="F34" s="118" t="s">
        <v>4</v>
      </c>
      <c r="G34" s="141" t="s">
        <v>5</v>
      </c>
    </row>
    <row r="35" spans="1:38">
      <c r="B35" s="132" t="s">
        <v>11</v>
      </c>
      <c r="C35" s="118" t="s">
        <v>20</v>
      </c>
      <c r="D35" s="118">
        <v>5.79</v>
      </c>
      <c r="E35" s="118"/>
      <c r="F35" s="118" t="s">
        <v>4</v>
      </c>
      <c r="G35" s="141" t="s">
        <v>5</v>
      </c>
    </row>
    <row r="36" spans="1:38">
      <c r="B36" s="132" t="s">
        <v>12</v>
      </c>
      <c r="C36" s="118" t="s">
        <v>20</v>
      </c>
      <c r="D36" s="118">
        <v>5.3999999999999999E-2</v>
      </c>
      <c r="E36" s="118"/>
      <c r="F36" s="118" t="s">
        <v>4</v>
      </c>
      <c r="G36" s="141" t="s">
        <v>13</v>
      </c>
    </row>
    <row r="37" spans="1:38">
      <c r="B37" s="132" t="s">
        <v>14</v>
      </c>
      <c r="C37" s="118" t="s">
        <v>20</v>
      </c>
      <c r="D37" s="118">
        <v>4.46</v>
      </c>
      <c r="E37" s="118"/>
      <c r="F37" s="118" t="s">
        <v>4</v>
      </c>
      <c r="G37" s="141" t="s">
        <v>5</v>
      </c>
    </row>
    <row r="38" spans="1:38">
      <c r="B38" s="132" t="s">
        <v>15</v>
      </c>
      <c r="C38" s="118" t="s">
        <v>20</v>
      </c>
      <c r="D38" s="118"/>
      <c r="E38" s="118">
        <v>5.56</v>
      </c>
      <c r="F38" s="118" t="s">
        <v>4</v>
      </c>
      <c r="G38" s="141" t="s">
        <v>5</v>
      </c>
    </row>
    <row r="39" spans="1:38">
      <c r="B39" s="132" t="s">
        <v>16</v>
      </c>
      <c r="C39" s="118" t="s">
        <v>20</v>
      </c>
      <c r="D39" s="118"/>
      <c r="E39" s="118">
        <v>9.4600000000000009</v>
      </c>
      <c r="F39" s="118" t="s">
        <v>4</v>
      </c>
      <c r="G39" s="141" t="s">
        <v>5</v>
      </c>
    </row>
    <row r="40" spans="1:38">
      <c r="B40" s="132" t="s">
        <v>17</v>
      </c>
      <c r="C40" s="118" t="s">
        <v>20</v>
      </c>
      <c r="D40" s="118">
        <f>0.15*D32</f>
        <v>1.3215000000000001</v>
      </c>
      <c r="E40" s="118">
        <f>0.85*E38</f>
        <v>4.726</v>
      </c>
      <c r="F40" s="118" t="s">
        <v>4</v>
      </c>
      <c r="G40" s="141" t="s">
        <v>5</v>
      </c>
    </row>
    <row r="41" spans="1:38" ht="13" thickBot="1">
      <c r="B41" s="133" t="s">
        <v>18</v>
      </c>
      <c r="C41" s="134" t="s">
        <v>20</v>
      </c>
      <c r="D41" s="134">
        <f>0.8*D33</f>
        <v>8.120000000000001</v>
      </c>
      <c r="E41" s="134">
        <f>0.2*E39</f>
        <v>1.8920000000000003</v>
      </c>
      <c r="F41" s="134" t="s">
        <v>4</v>
      </c>
      <c r="G41" s="144" t="s">
        <v>5</v>
      </c>
    </row>
    <row r="43" spans="1:38" ht="23">
      <c r="B43" s="121" t="s">
        <v>500</v>
      </c>
      <c r="C43" s="122"/>
      <c r="D43" s="122"/>
      <c r="E43" s="122"/>
      <c r="F43" s="122"/>
      <c r="G43" s="122"/>
      <c r="H43" s="122"/>
      <c r="I43" s="122"/>
    </row>
    <row r="44" spans="1:38" ht="13.5" thickBot="1">
      <c r="B44" s="92"/>
    </row>
    <row r="45" spans="1:38" s="94" customFormat="1" ht="13.5" thickBot="1">
      <c r="A45" s="160"/>
      <c r="B45" s="163" t="s">
        <v>21</v>
      </c>
      <c r="C45" s="164" t="s">
        <v>1</v>
      </c>
      <c r="D45" s="164" t="s">
        <v>22</v>
      </c>
      <c r="E45" s="164" t="s">
        <v>457</v>
      </c>
      <c r="F45" s="164" t="s">
        <v>458</v>
      </c>
      <c r="G45" s="164" t="s">
        <v>23</v>
      </c>
      <c r="H45" s="164" t="s">
        <v>459</v>
      </c>
      <c r="I45" s="165" t="s">
        <v>460</v>
      </c>
      <c r="J45" s="125"/>
      <c r="K45" s="119"/>
      <c r="L45" s="119"/>
      <c r="M45" s="119"/>
      <c r="N45" s="119"/>
      <c r="O45" s="119"/>
      <c r="P45" s="119"/>
      <c r="Q45" s="119"/>
      <c r="R45" s="119"/>
      <c r="S45" s="119"/>
      <c r="T45" s="119"/>
      <c r="U45" s="119"/>
      <c r="V45" s="119"/>
      <c r="W45" s="119"/>
      <c r="X45" s="119"/>
      <c r="Y45" s="119"/>
      <c r="Z45" s="119"/>
      <c r="AA45" s="119"/>
      <c r="AB45" s="119"/>
      <c r="AC45" s="119"/>
      <c r="AD45" s="119"/>
      <c r="AE45" s="119"/>
      <c r="AF45" s="119"/>
      <c r="AG45" s="119"/>
      <c r="AH45" s="119"/>
      <c r="AI45" s="119"/>
      <c r="AJ45" s="119"/>
      <c r="AK45" s="119"/>
      <c r="AL45" s="119"/>
    </row>
    <row r="46" spans="1:38" s="95" customFormat="1">
      <c r="A46" s="161"/>
      <c r="B46" s="142" t="s">
        <v>24</v>
      </c>
      <c r="C46" s="123" t="s">
        <v>19</v>
      </c>
      <c r="D46" s="123">
        <v>0.8</v>
      </c>
      <c r="E46" s="123" t="s">
        <v>25</v>
      </c>
      <c r="F46" s="123" t="s">
        <v>5</v>
      </c>
      <c r="G46" s="123">
        <v>0.26</v>
      </c>
      <c r="H46" s="123" t="s">
        <v>25</v>
      </c>
      <c r="I46" s="143" t="s">
        <v>5</v>
      </c>
      <c r="J46" s="153"/>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s="95" customFormat="1">
      <c r="A47" s="161"/>
      <c r="B47" s="132" t="s">
        <v>3</v>
      </c>
      <c r="C47" s="118" t="s">
        <v>19</v>
      </c>
      <c r="D47" s="118">
        <v>0</v>
      </c>
      <c r="E47" s="118" t="s">
        <v>25</v>
      </c>
      <c r="F47" s="118" t="s">
        <v>5</v>
      </c>
      <c r="G47" s="118">
        <v>0</v>
      </c>
      <c r="H47" s="118" t="s">
        <v>25</v>
      </c>
      <c r="I47" s="141" t="s">
        <v>5</v>
      </c>
      <c r="J47" s="153"/>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s="95" customFormat="1">
      <c r="A48" s="161"/>
      <c r="B48" s="132" t="s">
        <v>27</v>
      </c>
      <c r="C48" s="118" t="s">
        <v>19</v>
      </c>
      <c r="D48" s="118">
        <v>1.26</v>
      </c>
      <c r="E48" s="118" t="s">
        <v>25</v>
      </c>
      <c r="F48" s="118" t="s">
        <v>5</v>
      </c>
      <c r="G48" s="118">
        <v>0.22</v>
      </c>
      <c r="H48" s="118" t="s">
        <v>25</v>
      </c>
      <c r="I48" s="141" t="s">
        <v>5</v>
      </c>
      <c r="J48" s="153"/>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s="95" customFormat="1">
      <c r="A49" s="161"/>
      <c r="B49" s="132" t="s">
        <v>28</v>
      </c>
      <c r="C49" s="118" t="s">
        <v>19</v>
      </c>
      <c r="D49" s="118">
        <v>1.44</v>
      </c>
      <c r="E49" s="118" t="s">
        <v>25</v>
      </c>
      <c r="F49" s="118" t="s">
        <v>5</v>
      </c>
      <c r="G49" s="118">
        <v>0.26</v>
      </c>
      <c r="H49" s="118" t="s">
        <v>25</v>
      </c>
      <c r="I49" s="141" t="s">
        <v>5</v>
      </c>
      <c r="J49" s="153"/>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s="95" customFormat="1">
      <c r="A50" s="161"/>
      <c r="B50" s="132" t="s">
        <v>29</v>
      </c>
      <c r="C50" s="118" t="s">
        <v>19</v>
      </c>
      <c r="D50" s="118">
        <v>0.5</v>
      </c>
      <c r="E50" s="118" t="s">
        <v>25</v>
      </c>
      <c r="F50" s="118" t="s">
        <v>5</v>
      </c>
      <c r="G50" s="118">
        <v>0.22</v>
      </c>
      <c r="H50" s="118" t="s">
        <v>25</v>
      </c>
      <c r="I50" s="141" t="s">
        <v>5</v>
      </c>
      <c r="J50" s="153"/>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s="95" customFormat="1">
      <c r="A51" s="161"/>
      <c r="B51" s="132" t="s">
        <v>30</v>
      </c>
      <c r="C51" s="118" t="s">
        <v>19</v>
      </c>
      <c r="D51" s="118">
        <v>0.57999999999999996</v>
      </c>
      <c r="E51" s="118" t="s">
        <v>25</v>
      </c>
      <c r="F51" s="118" t="s">
        <v>5</v>
      </c>
      <c r="G51" s="118">
        <v>0.26</v>
      </c>
      <c r="H51" s="118" t="s">
        <v>25</v>
      </c>
      <c r="I51" s="141" t="s">
        <v>5</v>
      </c>
      <c r="J51" s="153"/>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s="95" customFormat="1">
      <c r="A52" s="161"/>
      <c r="B52" s="132" t="s">
        <v>3</v>
      </c>
      <c r="C52" s="118" t="s">
        <v>19</v>
      </c>
      <c r="D52" s="118">
        <v>0</v>
      </c>
      <c r="E52" s="118" t="s">
        <v>25</v>
      </c>
      <c r="F52" s="118" t="s">
        <v>5</v>
      </c>
      <c r="G52" s="118">
        <v>0</v>
      </c>
      <c r="H52" s="118" t="s">
        <v>25</v>
      </c>
      <c r="I52" s="141" t="s">
        <v>5</v>
      </c>
      <c r="J52" s="153"/>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s="95" customFormat="1">
      <c r="A53" s="161"/>
      <c r="B53" s="132" t="s">
        <v>31</v>
      </c>
      <c r="C53" s="118" t="s">
        <v>19</v>
      </c>
      <c r="D53" s="118">
        <v>0.86</v>
      </c>
      <c r="E53" s="118" t="s">
        <v>25</v>
      </c>
      <c r="F53" s="118" t="s">
        <v>5</v>
      </c>
      <c r="G53" s="118">
        <v>0.3</v>
      </c>
      <c r="H53" s="118" t="s">
        <v>25</v>
      </c>
      <c r="I53" s="141" t="s">
        <v>5</v>
      </c>
      <c r="J53" s="153"/>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s="95" customFormat="1">
      <c r="A54" s="161"/>
      <c r="B54" s="132" t="s">
        <v>32</v>
      </c>
      <c r="C54" s="118" t="s">
        <v>19</v>
      </c>
      <c r="D54" s="118">
        <v>0.74</v>
      </c>
      <c r="E54" s="118" t="s">
        <v>25</v>
      </c>
      <c r="F54" s="118" t="s">
        <v>5</v>
      </c>
      <c r="G54" s="118">
        <v>0.26</v>
      </c>
      <c r="H54" s="118" t="s">
        <v>25</v>
      </c>
      <c r="I54" s="141" t="s">
        <v>5</v>
      </c>
      <c r="J54" s="153"/>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s="95" customFormat="1">
      <c r="A55" s="161"/>
      <c r="B55" s="132" t="s">
        <v>33</v>
      </c>
      <c r="C55" s="118" t="s">
        <v>19</v>
      </c>
      <c r="D55" s="118">
        <v>0.64</v>
      </c>
      <c r="E55" s="118" t="s">
        <v>25</v>
      </c>
      <c r="F55" s="118" t="s">
        <v>5</v>
      </c>
      <c r="G55" s="118">
        <v>0.22</v>
      </c>
      <c r="H55" s="118" t="s">
        <v>25</v>
      </c>
      <c r="I55" s="141" t="s">
        <v>5</v>
      </c>
      <c r="J55" s="153"/>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s="95" customFormat="1">
      <c r="A56" s="161"/>
      <c r="B56" s="132" t="s">
        <v>3</v>
      </c>
      <c r="C56" s="118" t="s">
        <v>19</v>
      </c>
      <c r="D56" s="118">
        <v>0</v>
      </c>
      <c r="E56" s="118" t="s">
        <v>25</v>
      </c>
      <c r="F56" s="118" t="s">
        <v>5</v>
      </c>
      <c r="G56" s="118">
        <v>0</v>
      </c>
      <c r="H56" s="118" t="s">
        <v>25</v>
      </c>
      <c r="I56" s="141" t="s">
        <v>5</v>
      </c>
      <c r="J56" s="153"/>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s="95" customFormat="1">
      <c r="A57" s="161"/>
      <c r="B57" s="132" t="s">
        <v>3</v>
      </c>
      <c r="C57" s="118" t="s">
        <v>19</v>
      </c>
      <c r="D57" s="118">
        <v>0</v>
      </c>
      <c r="E57" s="118" t="s">
        <v>25</v>
      </c>
      <c r="F57" s="118" t="s">
        <v>5</v>
      </c>
      <c r="G57" s="118">
        <v>0</v>
      </c>
      <c r="H57" s="118" t="s">
        <v>25</v>
      </c>
      <c r="I57" s="141" t="s">
        <v>5</v>
      </c>
      <c r="J57" s="153"/>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c r="A58" s="162"/>
      <c r="B58" s="132" t="s">
        <v>24</v>
      </c>
      <c r="C58" s="118" t="s">
        <v>20</v>
      </c>
      <c r="D58" s="118">
        <v>0.8</v>
      </c>
      <c r="E58" s="118" t="s">
        <v>25</v>
      </c>
      <c r="F58" s="118" t="s">
        <v>5</v>
      </c>
      <c r="G58" s="118">
        <v>0.26</v>
      </c>
      <c r="H58" s="118" t="s">
        <v>25</v>
      </c>
      <c r="I58" s="141" t="s">
        <v>5</v>
      </c>
      <c r="J58" s="120"/>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16"/>
    </row>
    <row r="59" spans="1:38">
      <c r="B59" s="132" t="s">
        <v>27</v>
      </c>
      <c r="C59" s="118" t="s">
        <v>20</v>
      </c>
      <c r="D59" s="118">
        <v>1.26</v>
      </c>
      <c r="E59" s="118" t="s">
        <v>25</v>
      </c>
      <c r="F59" s="118" t="s">
        <v>5</v>
      </c>
      <c r="G59" s="118">
        <v>0.22</v>
      </c>
      <c r="H59" s="118" t="s">
        <v>25</v>
      </c>
      <c r="I59" s="141" t="s">
        <v>5</v>
      </c>
      <c r="J59" s="120"/>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116"/>
      <c r="AL59" s="116"/>
    </row>
    <row r="60" spans="1:38">
      <c r="B60" s="132" t="s">
        <v>28</v>
      </c>
      <c r="C60" s="118" t="s">
        <v>20</v>
      </c>
      <c r="D60" s="118">
        <v>1.44</v>
      </c>
      <c r="E60" s="118" t="s">
        <v>25</v>
      </c>
      <c r="F60" s="118" t="s">
        <v>5</v>
      </c>
      <c r="G60" s="118">
        <v>0.26</v>
      </c>
      <c r="H60" s="118" t="s">
        <v>25</v>
      </c>
      <c r="I60" s="141" t="s">
        <v>5</v>
      </c>
      <c r="J60" s="120"/>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116"/>
      <c r="AL60" s="116"/>
    </row>
    <row r="61" spans="1:38">
      <c r="B61" s="132" t="s">
        <v>29</v>
      </c>
      <c r="C61" s="118" t="s">
        <v>20</v>
      </c>
      <c r="D61" s="118">
        <v>0.5</v>
      </c>
      <c r="E61" s="118" t="s">
        <v>25</v>
      </c>
      <c r="F61" s="118" t="s">
        <v>5</v>
      </c>
      <c r="G61" s="118">
        <v>0.22</v>
      </c>
      <c r="H61" s="118" t="s">
        <v>25</v>
      </c>
      <c r="I61" s="141" t="s">
        <v>5</v>
      </c>
    </row>
    <row r="62" spans="1:38">
      <c r="B62" s="132" t="s">
        <v>30</v>
      </c>
      <c r="C62" s="118" t="s">
        <v>20</v>
      </c>
      <c r="D62" s="118">
        <v>0.57999999999999996</v>
      </c>
      <c r="E62" s="118" t="s">
        <v>25</v>
      </c>
      <c r="F62" s="118" t="s">
        <v>5</v>
      </c>
      <c r="G62" s="118">
        <v>0.26</v>
      </c>
      <c r="H62" s="118" t="s">
        <v>25</v>
      </c>
      <c r="I62" s="141" t="s">
        <v>5</v>
      </c>
    </row>
    <row r="63" spans="1:38">
      <c r="B63" s="132" t="s">
        <v>34</v>
      </c>
      <c r="C63" s="118" t="s">
        <v>20</v>
      </c>
      <c r="D63" s="118">
        <v>4.7183999999999999</v>
      </c>
      <c r="E63" s="118" t="s">
        <v>25</v>
      </c>
      <c r="F63" s="118" t="s">
        <v>5</v>
      </c>
      <c r="G63" s="118">
        <v>0.42</v>
      </c>
      <c r="H63" s="118" t="s">
        <v>25</v>
      </c>
      <c r="I63" s="141" t="s">
        <v>5</v>
      </c>
    </row>
    <row r="64" spans="1:38">
      <c r="B64" s="132" t="s">
        <v>35</v>
      </c>
      <c r="C64" s="118" t="s">
        <v>20</v>
      </c>
      <c r="D64" s="118">
        <v>0.9850000000000001</v>
      </c>
      <c r="E64" s="118" t="s">
        <v>25</v>
      </c>
      <c r="F64" s="118" t="s">
        <v>5</v>
      </c>
      <c r="G64" s="118">
        <v>0.875</v>
      </c>
      <c r="H64" s="118" t="s">
        <v>25</v>
      </c>
      <c r="I64" s="141" t="s">
        <v>5</v>
      </c>
    </row>
    <row r="65" spans="2:9">
      <c r="B65" s="132" t="s">
        <v>36</v>
      </c>
      <c r="C65" s="118" t="s">
        <v>20</v>
      </c>
      <c r="D65" s="118">
        <v>1.8870000000000001E-2</v>
      </c>
      <c r="E65" s="118" t="s">
        <v>25</v>
      </c>
      <c r="F65" s="118" t="s">
        <v>5</v>
      </c>
      <c r="G65" s="118">
        <v>1.7759999999999998E-2</v>
      </c>
      <c r="H65" s="118" t="s">
        <v>25</v>
      </c>
      <c r="I65" s="141" t="s">
        <v>5</v>
      </c>
    </row>
    <row r="66" spans="2:9">
      <c r="B66" s="132" t="s">
        <v>37</v>
      </c>
      <c r="C66" s="118" t="s">
        <v>20</v>
      </c>
      <c r="D66" s="118">
        <v>0.10500000000000001</v>
      </c>
      <c r="E66" s="118" t="s">
        <v>25</v>
      </c>
      <c r="F66" s="118" t="s">
        <v>5</v>
      </c>
      <c r="G66" s="118">
        <v>8.5000000000000006E-2</v>
      </c>
      <c r="H66" s="118" t="s">
        <v>25</v>
      </c>
      <c r="I66" s="141" t="s">
        <v>5</v>
      </c>
    </row>
    <row r="67" spans="2:9">
      <c r="B67" s="132" t="s">
        <v>38</v>
      </c>
      <c r="C67" s="118" t="s">
        <v>20</v>
      </c>
      <c r="D67" s="118">
        <v>1.5840000000000001</v>
      </c>
      <c r="E67" s="118" t="s">
        <v>25</v>
      </c>
      <c r="F67" s="118" t="s">
        <v>5</v>
      </c>
      <c r="G67" s="118">
        <v>1.4557499999999999</v>
      </c>
      <c r="H67" s="118" t="s">
        <v>25</v>
      </c>
      <c r="I67" s="141" t="s">
        <v>5</v>
      </c>
    </row>
    <row r="68" spans="2:9">
      <c r="B68" s="132" t="s">
        <v>39</v>
      </c>
      <c r="C68" s="118" t="s">
        <v>20</v>
      </c>
      <c r="D68" s="118">
        <v>1.19475</v>
      </c>
      <c r="E68" s="118" t="s">
        <v>25</v>
      </c>
      <c r="F68" s="118" t="s">
        <v>5</v>
      </c>
      <c r="G68" s="118">
        <v>1.26</v>
      </c>
      <c r="H68" s="118" t="s">
        <v>25</v>
      </c>
      <c r="I68" s="141" t="s">
        <v>5</v>
      </c>
    </row>
    <row r="69" spans="2:9">
      <c r="B69" s="132" t="s">
        <v>40</v>
      </c>
      <c r="C69" s="118" t="s">
        <v>20</v>
      </c>
      <c r="D69" s="118">
        <v>0.80549999999999999</v>
      </c>
      <c r="E69" s="118" t="s">
        <v>25</v>
      </c>
      <c r="F69" s="118" t="s">
        <v>5</v>
      </c>
      <c r="G69" s="118">
        <v>1.0642500000000001</v>
      </c>
      <c r="H69" s="118" t="s">
        <v>25</v>
      </c>
      <c r="I69" s="141" t="s">
        <v>5</v>
      </c>
    </row>
    <row r="70" spans="2:9">
      <c r="B70" s="132" t="s">
        <v>41</v>
      </c>
      <c r="C70" s="118" t="s">
        <v>20</v>
      </c>
      <c r="D70" s="118">
        <v>0.61199999999999999</v>
      </c>
      <c r="E70" s="118" t="s">
        <v>25</v>
      </c>
      <c r="F70" s="118" t="s">
        <v>5</v>
      </c>
      <c r="G70" s="118">
        <v>0.95850000000000002</v>
      </c>
      <c r="H70" s="118" t="s">
        <v>25</v>
      </c>
      <c r="I70" s="141" t="s">
        <v>5</v>
      </c>
    </row>
    <row r="71" spans="2:9">
      <c r="B71" s="132" t="s">
        <v>42</v>
      </c>
      <c r="C71" s="118" t="s">
        <v>20</v>
      </c>
      <c r="D71" s="118">
        <v>0.60299999999999998</v>
      </c>
      <c r="E71" s="118" t="s">
        <v>25</v>
      </c>
      <c r="F71" s="118" t="s">
        <v>5</v>
      </c>
      <c r="G71" s="118">
        <v>0.94950000000000001</v>
      </c>
      <c r="H71" s="118" t="s">
        <v>25</v>
      </c>
      <c r="I71" s="141" t="s">
        <v>5</v>
      </c>
    </row>
    <row r="72" spans="2:9">
      <c r="B72" s="132" t="s">
        <v>43</v>
      </c>
      <c r="C72" s="118" t="s">
        <v>20</v>
      </c>
      <c r="D72" s="118">
        <v>0.56024999999999991</v>
      </c>
      <c r="E72" s="118" t="s">
        <v>25</v>
      </c>
      <c r="F72" s="118" t="s">
        <v>5</v>
      </c>
      <c r="G72" s="118">
        <v>0.88424999999999998</v>
      </c>
      <c r="H72" s="118" t="s">
        <v>25</v>
      </c>
      <c r="I72" s="141" t="s">
        <v>5</v>
      </c>
    </row>
    <row r="73" spans="2:9">
      <c r="B73" s="132" t="s">
        <v>44</v>
      </c>
      <c r="C73" s="118" t="s">
        <v>20</v>
      </c>
      <c r="D73" s="118">
        <v>0.48600000000000004</v>
      </c>
      <c r="E73" s="118" t="s">
        <v>25</v>
      </c>
      <c r="F73" s="118" t="s">
        <v>5</v>
      </c>
      <c r="G73" s="118">
        <v>0.75824999999999998</v>
      </c>
      <c r="H73" s="118" t="s">
        <v>25</v>
      </c>
      <c r="I73" s="141" t="s">
        <v>5</v>
      </c>
    </row>
    <row r="74" spans="2:9">
      <c r="B74" s="132" t="s">
        <v>45</v>
      </c>
      <c r="C74" s="118" t="s">
        <v>20</v>
      </c>
      <c r="D74" s="118">
        <v>0.40050000000000002</v>
      </c>
      <c r="E74" s="118" t="s">
        <v>25</v>
      </c>
      <c r="F74" s="118" t="s">
        <v>5</v>
      </c>
      <c r="G74" s="118">
        <v>0.61425000000000007</v>
      </c>
      <c r="H74" s="118" t="s">
        <v>25</v>
      </c>
      <c r="I74" s="141" t="s">
        <v>5</v>
      </c>
    </row>
    <row r="75" spans="2:9">
      <c r="B75" s="132" t="s">
        <v>46</v>
      </c>
      <c r="C75" s="118" t="s">
        <v>20</v>
      </c>
      <c r="D75" s="118">
        <v>0.2475</v>
      </c>
      <c r="E75" s="118" t="s">
        <v>25</v>
      </c>
      <c r="F75" s="118" t="s">
        <v>5</v>
      </c>
      <c r="G75" s="118">
        <v>0.35550000000000004</v>
      </c>
      <c r="H75" s="118" t="s">
        <v>25</v>
      </c>
      <c r="I75" s="141" t="s">
        <v>5</v>
      </c>
    </row>
    <row r="76" spans="2:9">
      <c r="B76" s="132" t="s">
        <v>47</v>
      </c>
      <c r="C76" s="118" t="s">
        <v>20</v>
      </c>
      <c r="D76" s="118">
        <v>0.24074999999999999</v>
      </c>
      <c r="E76" s="118" t="s">
        <v>25</v>
      </c>
      <c r="F76" s="118" t="s">
        <v>5</v>
      </c>
      <c r="G76" s="118">
        <v>0.34425</v>
      </c>
      <c r="H76" s="118" t="s">
        <v>25</v>
      </c>
      <c r="I76" s="141" t="s">
        <v>5</v>
      </c>
    </row>
    <row r="77" spans="2:9">
      <c r="B77" s="132" t="s">
        <v>48</v>
      </c>
      <c r="C77" s="118" t="s">
        <v>20</v>
      </c>
      <c r="D77" s="118">
        <v>0.25650000000000001</v>
      </c>
      <c r="E77" s="118" t="s">
        <v>25</v>
      </c>
      <c r="F77" s="118" t="s">
        <v>5</v>
      </c>
      <c r="G77" s="118">
        <v>0.30375000000000002</v>
      </c>
      <c r="H77" s="118" t="s">
        <v>25</v>
      </c>
      <c r="I77" s="141" t="s">
        <v>5</v>
      </c>
    </row>
    <row r="78" spans="2:9">
      <c r="B78" s="132" t="s">
        <v>49</v>
      </c>
      <c r="C78" s="118" t="s">
        <v>20</v>
      </c>
      <c r="D78" s="118">
        <v>0.32625000000000004</v>
      </c>
      <c r="E78" s="118" t="s">
        <v>25</v>
      </c>
      <c r="F78" s="118" t="s">
        <v>5</v>
      </c>
      <c r="G78" s="118">
        <v>0.18675</v>
      </c>
      <c r="H78" s="118" t="s">
        <v>25</v>
      </c>
      <c r="I78" s="141" t="s">
        <v>5</v>
      </c>
    </row>
    <row r="79" spans="2:9">
      <c r="B79" s="132" t="s">
        <v>50</v>
      </c>
      <c r="C79" s="118" t="s">
        <v>20</v>
      </c>
      <c r="D79" s="118">
        <v>0.33074999999999999</v>
      </c>
      <c r="E79" s="118" t="s">
        <v>25</v>
      </c>
      <c r="F79" s="118" t="s">
        <v>5</v>
      </c>
      <c r="G79" s="118">
        <v>0.17775000000000002</v>
      </c>
      <c r="H79" s="118" t="s">
        <v>25</v>
      </c>
      <c r="I79" s="141" t="s">
        <v>5</v>
      </c>
    </row>
    <row r="80" spans="2:9">
      <c r="B80" s="132" t="s">
        <v>51</v>
      </c>
      <c r="C80" s="118" t="s">
        <v>20</v>
      </c>
      <c r="D80" s="118">
        <v>1.3499999999999998E-2</v>
      </c>
      <c r="E80" s="118" t="s">
        <v>25</v>
      </c>
      <c r="F80" s="118" t="s">
        <v>5</v>
      </c>
      <c r="G80" s="118">
        <v>2.6999999999999996E-2</v>
      </c>
      <c r="H80" s="118" t="s">
        <v>25</v>
      </c>
      <c r="I80" s="141" t="s">
        <v>5</v>
      </c>
    </row>
    <row r="81" spans="2:9">
      <c r="B81" s="132" t="s">
        <v>52</v>
      </c>
      <c r="C81" s="118" t="s">
        <v>20</v>
      </c>
      <c r="D81" s="118">
        <v>1.125E-2</v>
      </c>
      <c r="E81" s="118" t="s">
        <v>25</v>
      </c>
      <c r="F81" s="118" t="s">
        <v>5</v>
      </c>
      <c r="G81" s="118">
        <v>2.2499999999999999E-2</v>
      </c>
      <c r="H81" s="118" t="s">
        <v>25</v>
      </c>
      <c r="I81" s="141" t="s">
        <v>5</v>
      </c>
    </row>
    <row r="82" spans="2:9">
      <c r="B82" s="132" t="s">
        <v>53</v>
      </c>
      <c r="C82" s="118" t="s">
        <v>20</v>
      </c>
      <c r="D82" s="118">
        <v>0.69750000000000001</v>
      </c>
      <c r="E82" s="118" t="s">
        <v>25</v>
      </c>
      <c r="F82" s="118" t="s">
        <v>5</v>
      </c>
      <c r="G82" s="118">
        <v>0.72</v>
      </c>
      <c r="H82" s="118" t="s">
        <v>25</v>
      </c>
      <c r="I82" s="141" t="s">
        <v>5</v>
      </c>
    </row>
    <row r="83" spans="2:9">
      <c r="B83" s="132" t="s">
        <v>54</v>
      </c>
      <c r="C83" s="118" t="s">
        <v>20</v>
      </c>
      <c r="D83" s="118">
        <v>11.939399999999999</v>
      </c>
      <c r="E83" s="118" t="s">
        <v>25</v>
      </c>
      <c r="F83" s="118" t="s">
        <v>5</v>
      </c>
      <c r="G83" s="118">
        <v>0.81</v>
      </c>
      <c r="H83" s="118" t="s">
        <v>25</v>
      </c>
      <c r="I83" s="141" t="s">
        <v>5</v>
      </c>
    </row>
    <row r="84" spans="2:9">
      <c r="B84" s="132" t="s">
        <v>55</v>
      </c>
      <c r="C84" s="118" t="s">
        <v>20</v>
      </c>
      <c r="D84" s="118">
        <v>0.59939999999999993</v>
      </c>
      <c r="E84" s="118" t="s">
        <v>25</v>
      </c>
      <c r="F84" s="118" t="s">
        <v>5</v>
      </c>
      <c r="G84" s="118">
        <v>1.0853999999999999</v>
      </c>
      <c r="H84" s="118" t="s">
        <v>25</v>
      </c>
      <c r="I84" s="141" t="s">
        <v>5</v>
      </c>
    </row>
    <row r="85" spans="2:9">
      <c r="B85" s="132" t="s">
        <v>56</v>
      </c>
      <c r="C85" s="118" t="s">
        <v>20</v>
      </c>
      <c r="D85" s="118">
        <v>0.89100000000000001</v>
      </c>
      <c r="E85" s="118" t="s">
        <v>25</v>
      </c>
      <c r="F85" s="118" t="s">
        <v>5</v>
      </c>
      <c r="G85" s="118">
        <v>1.0853999999999999</v>
      </c>
      <c r="H85" s="118" t="s">
        <v>25</v>
      </c>
      <c r="I85" s="141" t="s">
        <v>5</v>
      </c>
    </row>
    <row r="86" spans="2:9">
      <c r="B86" s="132" t="s">
        <v>57</v>
      </c>
      <c r="C86" s="118" t="s">
        <v>20</v>
      </c>
      <c r="D86" s="118">
        <v>1.3170599999999999</v>
      </c>
      <c r="E86" s="118" t="s">
        <v>25</v>
      </c>
      <c r="F86" s="118" t="s">
        <v>5</v>
      </c>
      <c r="G86" s="118">
        <v>1.6766999999999999</v>
      </c>
      <c r="H86" s="118" t="s">
        <v>25</v>
      </c>
      <c r="I86" s="141" t="s">
        <v>5</v>
      </c>
    </row>
    <row r="87" spans="2:9">
      <c r="B87" s="132" t="s">
        <v>58</v>
      </c>
      <c r="C87" s="118" t="s">
        <v>20</v>
      </c>
      <c r="D87" s="118">
        <v>1.0465200000000001</v>
      </c>
      <c r="E87" s="118" t="s">
        <v>25</v>
      </c>
      <c r="F87" s="118" t="s">
        <v>5</v>
      </c>
      <c r="G87" s="118">
        <v>1.5908399999999998</v>
      </c>
      <c r="H87" s="118" t="s">
        <v>25</v>
      </c>
      <c r="I87" s="141" t="s">
        <v>5</v>
      </c>
    </row>
    <row r="88" spans="2:9">
      <c r="B88" s="132" t="s">
        <v>59</v>
      </c>
      <c r="C88" s="118" t="s">
        <v>20</v>
      </c>
      <c r="D88" s="118">
        <v>0.83754000000000006</v>
      </c>
      <c r="E88" s="118" t="s">
        <v>25</v>
      </c>
      <c r="F88" s="118" t="s">
        <v>5</v>
      </c>
      <c r="G88" s="118">
        <v>1.47096</v>
      </c>
      <c r="H88" s="118" t="s">
        <v>25</v>
      </c>
      <c r="I88" s="141" t="s">
        <v>5</v>
      </c>
    </row>
    <row r="89" spans="2:9">
      <c r="B89" s="132" t="s">
        <v>60</v>
      </c>
      <c r="C89" s="118" t="s">
        <v>20</v>
      </c>
      <c r="D89" s="118">
        <v>0.73223999999999989</v>
      </c>
      <c r="E89" s="118" t="s">
        <v>25</v>
      </c>
      <c r="F89" s="118" t="s">
        <v>5</v>
      </c>
      <c r="G89" s="118">
        <v>1.4110199999999999</v>
      </c>
      <c r="H89" s="118" t="s">
        <v>25</v>
      </c>
      <c r="I89" s="141" t="s">
        <v>5</v>
      </c>
    </row>
    <row r="90" spans="2:9">
      <c r="B90" s="132" t="s">
        <v>61</v>
      </c>
      <c r="C90" s="118" t="s">
        <v>20</v>
      </c>
      <c r="D90" s="118">
        <v>0.73223999999999989</v>
      </c>
      <c r="E90" s="118" t="s">
        <v>25</v>
      </c>
      <c r="F90" s="118" t="s">
        <v>5</v>
      </c>
      <c r="G90" s="118">
        <v>1.4110199999999999</v>
      </c>
      <c r="H90" s="118" t="s">
        <v>25</v>
      </c>
      <c r="I90" s="141" t="s">
        <v>5</v>
      </c>
    </row>
    <row r="91" spans="2:9">
      <c r="B91" s="132" t="s">
        <v>62</v>
      </c>
      <c r="C91" s="118" t="s">
        <v>20</v>
      </c>
      <c r="D91" s="118">
        <v>0.63341999999999998</v>
      </c>
      <c r="E91" s="118" t="s">
        <v>25</v>
      </c>
      <c r="F91" s="118" t="s">
        <v>5</v>
      </c>
      <c r="G91" s="118">
        <v>1.17936</v>
      </c>
      <c r="H91" s="118" t="s">
        <v>25</v>
      </c>
      <c r="I91" s="141" t="s">
        <v>5</v>
      </c>
    </row>
    <row r="92" spans="2:9">
      <c r="B92" s="132" t="s">
        <v>63</v>
      </c>
      <c r="C92" s="118" t="s">
        <v>20</v>
      </c>
      <c r="D92" s="118">
        <v>0.52001999999999993</v>
      </c>
      <c r="E92" s="118" t="s">
        <v>25</v>
      </c>
      <c r="F92" s="118" t="s">
        <v>5</v>
      </c>
      <c r="G92" s="118">
        <v>0.91367999999999994</v>
      </c>
      <c r="H92" s="118" t="s">
        <v>25</v>
      </c>
      <c r="I92" s="141" t="s">
        <v>5</v>
      </c>
    </row>
    <row r="93" spans="2:9">
      <c r="B93" s="132" t="s">
        <v>64</v>
      </c>
      <c r="C93" s="118" t="s">
        <v>20</v>
      </c>
      <c r="D93" s="118">
        <v>0.56051999999999991</v>
      </c>
      <c r="E93" s="118" t="s">
        <v>25</v>
      </c>
      <c r="F93" s="118" t="s">
        <v>5</v>
      </c>
      <c r="G93" s="118">
        <v>1.0060199999999999</v>
      </c>
      <c r="H93" s="118" t="s">
        <v>25</v>
      </c>
      <c r="I93" s="141" t="s">
        <v>5</v>
      </c>
    </row>
    <row r="94" spans="2:9">
      <c r="B94" s="132" t="s">
        <v>65</v>
      </c>
      <c r="C94" s="118" t="s">
        <v>20</v>
      </c>
      <c r="D94" s="118">
        <v>0.24462</v>
      </c>
      <c r="E94" s="118" t="s">
        <v>25</v>
      </c>
      <c r="F94" s="118" t="s">
        <v>5</v>
      </c>
      <c r="G94" s="118">
        <v>0.26568000000000003</v>
      </c>
      <c r="H94" s="118" t="s">
        <v>25</v>
      </c>
      <c r="I94" s="141" t="s">
        <v>5</v>
      </c>
    </row>
    <row r="95" spans="2:9">
      <c r="B95" s="132" t="s">
        <v>66</v>
      </c>
      <c r="C95" s="118" t="s">
        <v>20</v>
      </c>
      <c r="D95" s="118">
        <v>0.28836000000000001</v>
      </c>
      <c r="E95" s="118" t="s">
        <v>25</v>
      </c>
      <c r="F95" s="118" t="s">
        <v>5</v>
      </c>
      <c r="G95" s="118">
        <v>0.36936000000000002</v>
      </c>
      <c r="H95" s="118" t="s">
        <v>25</v>
      </c>
      <c r="I95" s="141" t="s">
        <v>5</v>
      </c>
    </row>
    <row r="96" spans="2:9">
      <c r="B96" s="132" t="s">
        <v>67</v>
      </c>
      <c r="C96" s="118" t="s">
        <v>20</v>
      </c>
      <c r="D96" s="118">
        <v>0.25109999999999999</v>
      </c>
      <c r="E96" s="118" t="s">
        <v>25</v>
      </c>
      <c r="F96" s="118" t="s">
        <v>5</v>
      </c>
      <c r="G96" s="118">
        <v>0.18468000000000001</v>
      </c>
      <c r="H96" s="118" t="s">
        <v>25</v>
      </c>
      <c r="I96" s="141" t="s">
        <v>5</v>
      </c>
    </row>
    <row r="97" spans="2:9">
      <c r="B97" s="132" t="s">
        <v>68</v>
      </c>
      <c r="C97" s="118" t="s">
        <v>20</v>
      </c>
      <c r="D97" s="118">
        <v>0.24623999999999999</v>
      </c>
      <c r="E97" s="118" t="s">
        <v>25</v>
      </c>
      <c r="F97" s="118" t="s">
        <v>5</v>
      </c>
      <c r="G97" s="118">
        <v>0.21384</v>
      </c>
      <c r="H97" s="118" t="s">
        <v>25</v>
      </c>
      <c r="I97" s="141" t="s">
        <v>5</v>
      </c>
    </row>
    <row r="98" spans="2:9">
      <c r="B98" s="132" t="s">
        <v>69</v>
      </c>
      <c r="C98" s="118" t="s">
        <v>20</v>
      </c>
      <c r="D98" s="118">
        <v>0.25433999999999996</v>
      </c>
      <c r="E98" s="118" t="s">
        <v>25</v>
      </c>
      <c r="F98" s="118" t="s">
        <v>5</v>
      </c>
      <c r="G98" s="118">
        <v>0.16361999999999999</v>
      </c>
      <c r="H98" s="118" t="s">
        <v>25</v>
      </c>
      <c r="I98" s="141" t="s">
        <v>5</v>
      </c>
    </row>
    <row r="99" spans="2:9">
      <c r="B99" s="132" t="s">
        <v>70</v>
      </c>
      <c r="C99" s="118" t="s">
        <v>20</v>
      </c>
      <c r="D99" s="118">
        <v>1.7819999999999999E-2</v>
      </c>
      <c r="E99" s="118" t="s">
        <v>25</v>
      </c>
      <c r="F99" s="118" t="s">
        <v>5</v>
      </c>
      <c r="G99" s="118">
        <v>2.7539999999999999E-2</v>
      </c>
      <c r="H99" s="118" t="s">
        <v>25</v>
      </c>
      <c r="I99" s="141" t="s">
        <v>5</v>
      </c>
    </row>
    <row r="100" spans="2:9">
      <c r="B100" s="132" t="s">
        <v>71</v>
      </c>
      <c r="C100" s="118" t="s">
        <v>20</v>
      </c>
      <c r="D100" s="118">
        <v>1.4579999999999999E-2</v>
      </c>
      <c r="E100" s="118" t="s">
        <v>25</v>
      </c>
      <c r="F100" s="118" t="s">
        <v>5</v>
      </c>
      <c r="G100" s="118">
        <v>2.2679999999999999E-2</v>
      </c>
      <c r="H100" s="118" t="s">
        <v>25</v>
      </c>
      <c r="I100" s="141" t="s">
        <v>5</v>
      </c>
    </row>
    <row r="101" spans="2:9">
      <c r="B101" s="132" t="s">
        <v>72</v>
      </c>
      <c r="C101" s="118" t="s">
        <v>20</v>
      </c>
      <c r="D101" s="118">
        <v>1.6199999999999999E-2</v>
      </c>
      <c r="E101" s="118" t="s">
        <v>25</v>
      </c>
      <c r="F101" s="118" t="s">
        <v>5</v>
      </c>
      <c r="G101" s="118">
        <v>2.4299999999999999E-2</v>
      </c>
      <c r="H101" s="118" t="s">
        <v>25</v>
      </c>
      <c r="I101" s="141" t="s">
        <v>5</v>
      </c>
    </row>
    <row r="102" spans="2:9">
      <c r="B102" s="132" t="s">
        <v>73</v>
      </c>
      <c r="C102" s="118" t="s">
        <v>20</v>
      </c>
      <c r="D102" s="118">
        <v>0.58319999999999994</v>
      </c>
      <c r="E102" s="118" t="s">
        <v>25</v>
      </c>
      <c r="F102" s="118" t="s">
        <v>5</v>
      </c>
      <c r="G102" s="118">
        <v>0.76139999999999997</v>
      </c>
      <c r="H102" s="118" t="s">
        <v>25</v>
      </c>
      <c r="I102" s="141" t="s">
        <v>5</v>
      </c>
    </row>
    <row r="103" spans="2:9">
      <c r="B103" s="132" t="s">
        <v>74</v>
      </c>
      <c r="C103" s="118" t="s">
        <v>20</v>
      </c>
      <c r="D103" s="118">
        <v>3.5992000000000002</v>
      </c>
      <c r="E103" s="118" t="s">
        <v>25</v>
      </c>
      <c r="F103" s="118" t="s">
        <v>5</v>
      </c>
      <c r="G103" s="118">
        <v>0.45319999999999999</v>
      </c>
      <c r="H103" s="118" t="s">
        <v>25</v>
      </c>
      <c r="I103" s="141" t="s">
        <v>5</v>
      </c>
    </row>
    <row r="104" spans="2:9">
      <c r="B104" s="132" t="s">
        <v>75</v>
      </c>
      <c r="C104" s="118" t="s">
        <v>20</v>
      </c>
      <c r="D104" s="118">
        <v>3.234</v>
      </c>
      <c r="E104" s="118" t="s">
        <v>25</v>
      </c>
      <c r="F104" s="118" t="s">
        <v>5</v>
      </c>
      <c r="G104" s="118">
        <v>0.74712000000000012</v>
      </c>
      <c r="H104" s="118" t="s">
        <v>25</v>
      </c>
      <c r="I104" s="141" t="s">
        <v>5</v>
      </c>
    </row>
    <row r="105" spans="2:9">
      <c r="B105" s="132" t="s">
        <v>76</v>
      </c>
      <c r="C105" s="118" t="s">
        <v>20</v>
      </c>
      <c r="D105" s="118">
        <v>3.0729600000000001</v>
      </c>
      <c r="E105" s="118" t="s">
        <v>25</v>
      </c>
      <c r="F105" s="118" t="s">
        <v>5</v>
      </c>
      <c r="G105" s="118">
        <v>0.82103999999999999</v>
      </c>
      <c r="H105" s="118" t="s">
        <v>25</v>
      </c>
      <c r="I105" s="141" t="s">
        <v>5</v>
      </c>
    </row>
    <row r="106" spans="2:9">
      <c r="B106" s="132" t="s">
        <v>77</v>
      </c>
      <c r="C106" s="118" t="s">
        <v>20</v>
      </c>
      <c r="D106" s="118">
        <v>2.8564800000000004</v>
      </c>
      <c r="E106" s="118" t="s">
        <v>25</v>
      </c>
      <c r="F106" s="118" t="s">
        <v>5</v>
      </c>
      <c r="G106" s="118">
        <v>1.0049600000000001</v>
      </c>
      <c r="H106" s="118" t="s">
        <v>25</v>
      </c>
      <c r="I106" s="141" t="s">
        <v>5</v>
      </c>
    </row>
    <row r="107" spans="2:9">
      <c r="B107" s="132" t="s">
        <v>78</v>
      </c>
      <c r="C107" s="118" t="s">
        <v>20</v>
      </c>
      <c r="D107" s="118">
        <v>1.1246400000000001</v>
      </c>
      <c r="E107" s="118" t="s">
        <v>25</v>
      </c>
      <c r="F107" s="118" t="s">
        <v>5</v>
      </c>
      <c r="G107" s="118">
        <v>1.4784000000000002</v>
      </c>
      <c r="H107" s="118" t="s">
        <v>25</v>
      </c>
      <c r="I107" s="141" t="s">
        <v>5</v>
      </c>
    </row>
    <row r="108" spans="2:9">
      <c r="B108" s="132" t="s">
        <v>79</v>
      </c>
      <c r="C108" s="118" t="s">
        <v>20</v>
      </c>
      <c r="D108" s="118">
        <v>0.81312000000000006</v>
      </c>
      <c r="E108" s="118" t="s">
        <v>25</v>
      </c>
      <c r="F108" s="118" t="s">
        <v>5</v>
      </c>
      <c r="G108" s="118">
        <v>1.5188800000000002</v>
      </c>
      <c r="H108" s="118" t="s">
        <v>25</v>
      </c>
      <c r="I108" s="141" t="s">
        <v>5</v>
      </c>
    </row>
    <row r="109" spans="2:9">
      <c r="B109" s="132" t="s">
        <v>80</v>
      </c>
      <c r="C109" s="118" t="s">
        <v>20</v>
      </c>
      <c r="D109" s="118">
        <v>0.56408000000000014</v>
      </c>
      <c r="E109" s="118" t="s">
        <v>25</v>
      </c>
      <c r="F109" s="118" t="s">
        <v>5</v>
      </c>
      <c r="G109" s="118">
        <v>1.4898400000000003</v>
      </c>
      <c r="H109" s="118" t="s">
        <v>25</v>
      </c>
      <c r="I109" s="141" t="s">
        <v>5</v>
      </c>
    </row>
    <row r="110" spans="2:9">
      <c r="B110" s="132" t="s">
        <v>81</v>
      </c>
      <c r="C110" s="118" t="s">
        <v>20</v>
      </c>
      <c r="D110" s="118">
        <v>0.50863999999999998</v>
      </c>
      <c r="E110" s="118" t="s">
        <v>25</v>
      </c>
      <c r="F110" s="118" t="s">
        <v>5</v>
      </c>
      <c r="G110" s="118">
        <v>1.2627999999999999</v>
      </c>
      <c r="H110" s="118" t="s">
        <v>25</v>
      </c>
      <c r="I110" s="141" t="s">
        <v>5</v>
      </c>
    </row>
    <row r="111" spans="2:9">
      <c r="B111" s="132" t="s">
        <v>82</v>
      </c>
      <c r="C111" s="118" t="s">
        <v>20</v>
      </c>
      <c r="D111" s="118">
        <v>0.43384</v>
      </c>
      <c r="E111" s="118" t="s">
        <v>25</v>
      </c>
      <c r="F111" s="118" t="s">
        <v>5</v>
      </c>
      <c r="G111" s="118">
        <v>0.96096000000000015</v>
      </c>
      <c r="H111" s="118" t="s">
        <v>25</v>
      </c>
      <c r="I111" s="141" t="s">
        <v>5</v>
      </c>
    </row>
    <row r="112" spans="2:9">
      <c r="B112" s="132" t="s">
        <v>83</v>
      </c>
      <c r="C112" s="118" t="s">
        <v>20</v>
      </c>
      <c r="D112" s="118">
        <v>0.46464000000000005</v>
      </c>
      <c r="E112" s="118" t="s">
        <v>25</v>
      </c>
      <c r="F112" s="118" t="s">
        <v>5</v>
      </c>
      <c r="G112" s="118">
        <v>1.0868</v>
      </c>
      <c r="H112" s="118" t="s">
        <v>25</v>
      </c>
      <c r="I112" s="141" t="s">
        <v>5</v>
      </c>
    </row>
    <row r="113" spans="2:9">
      <c r="B113" s="132" t="s">
        <v>84</v>
      </c>
      <c r="C113" s="118" t="s">
        <v>20</v>
      </c>
      <c r="D113" s="118">
        <v>0.48048000000000007</v>
      </c>
      <c r="E113" s="118" t="s">
        <v>25</v>
      </c>
      <c r="F113" s="118" t="s">
        <v>5</v>
      </c>
      <c r="G113" s="118">
        <v>1.1501600000000003</v>
      </c>
      <c r="H113" s="118" t="s">
        <v>25</v>
      </c>
      <c r="I113" s="141" t="s">
        <v>5</v>
      </c>
    </row>
    <row r="114" spans="2:9">
      <c r="B114" s="132" t="s">
        <v>85</v>
      </c>
      <c r="C114" s="118" t="s">
        <v>20</v>
      </c>
      <c r="D114" s="118">
        <v>0.46904000000000001</v>
      </c>
      <c r="E114" s="118" t="s">
        <v>25</v>
      </c>
      <c r="F114" s="118" t="s">
        <v>5</v>
      </c>
      <c r="G114" s="118">
        <v>1.0912000000000002</v>
      </c>
      <c r="H114" s="118" t="s">
        <v>25</v>
      </c>
      <c r="I114" s="141" t="s">
        <v>5</v>
      </c>
    </row>
    <row r="115" spans="2:9">
      <c r="B115" s="132" t="s">
        <v>86</v>
      </c>
      <c r="C115" s="118" t="s">
        <v>20</v>
      </c>
      <c r="D115" s="118">
        <v>0.30008000000000001</v>
      </c>
      <c r="E115" s="118" t="s">
        <v>25</v>
      </c>
      <c r="F115" s="118" t="s">
        <v>5</v>
      </c>
      <c r="G115" s="118">
        <v>0.25080000000000002</v>
      </c>
      <c r="H115" s="118" t="s">
        <v>25</v>
      </c>
      <c r="I115" s="141" t="s">
        <v>5</v>
      </c>
    </row>
    <row r="116" spans="2:9">
      <c r="B116" s="132" t="s">
        <v>87</v>
      </c>
      <c r="C116" s="118" t="s">
        <v>20</v>
      </c>
      <c r="D116" s="118">
        <v>0.28688000000000002</v>
      </c>
      <c r="E116" s="118" t="s">
        <v>25</v>
      </c>
      <c r="F116" s="118" t="s">
        <v>5</v>
      </c>
      <c r="G116" s="118">
        <v>0.15576000000000001</v>
      </c>
      <c r="H116" s="118" t="s">
        <v>25</v>
      </c>
      <c r="I116" s="141" t="s">
        <v>5</v>
      </c>
    </row>
    <row r="117" spans="2:9">
      <c r="B117" s="132" t="s">
        <v>88</v>
      </c>
      <c r="C117" s="118" t="s">
        <v>20</v>
      </c>
      <c r="D117" s="118">
        <v>4.488000000000001E-2</v>
      </c>
      <c r="E117" s="118" t="s">
        <v>25</v>
      </c>
      <c r="F117" s="118" t="s">
        <v>5</v>
      </c>
      <c r="G117" s="118">
        <v>4.224E-2</v>
      </c>
      <c r="H117" s="118" t="s">
        <v>25</v>
      </c>
      <c r="I117" s="141" t="s">
        <v>5</v>
      </c>
    </row>
    <row r="118" spans="2:9">
      <c r="B118" s="132" t="s">
        <v>89</v>
      </c>
      <c r="C118" s="118" t="s">
        <v>20</v>
      </c>
      <c r="D118" s="118">
        <v>17.300800000000002</v>
      </c>
      <c r="E118" s="118" t="s">
        <v>25</v>
      </c>
      <c r="F118" s="118" t="s">
        <v>5</v>
      </c>
      <c r="G118" s="118">
        <v>1.54</v>
      </c>
      <c r="H118" s="118" t="s">
        <v>25</v>
      </c>
      <c r="I118" s="141" t="s">
        <v>5</v>
      </c>
    </row>
    <row r="119" spans="2:9">
      <c r="B119" s="132" t="s">
        <v>90</v>
      </c>
      <c r="C119" s="118" t="s">
        <v>20</v>
      </c>
      <c r="D119" s="118">
        <v>17.300800000000002</v>
      </c>
      <c r="E119" s="118" t="s">
        <v>25</v>
      </c>
      <c r="F119" s="118" t="s">
        <v>5</v>
      </c>
      <c r="G119" s="118">
        <v>1.54</v>
      </c>
      <c r="H119" s="118" t="s">
        <v>25</v>
      </c>
      <c r="I119" s="141" t="s">
        <v>5</v>
      </c>
    </row>
    <row r="120" spans="2:9">
      <c r="B120" s="132" t="s">
        <v>91</v>
      </c>
      <c r="C120" s="118" t="s">
        <v>20</v>
      </c>
      <c r="D120" s="118">
        <v>0.58080000000000009</v>
      </c>
      <c r="E120" s="118" t="s">
        <v>25</v>
      </c>
      <c r="F120" s="118" t="s">
        <v>5</v>
      </c>
      <c r="G120" s="118">
        <v>1.54</v>
      </c>
      <c r="H120" s="118" t="s">
        <v>25</v>
      </c>
      <c r="I120" s="141" t="s">
        <v>5</v>
      </c>
    </row>
    <row r="121" spans="2:9">
      <c r="B121" s="132" t="s">
        <v>92</v>
      </c>
      <c r="C121" s="118" t="s">
        <v>20</v>
      </c>
      <c r="D121" s="118">
        <v>1.7336000000000003</v>
      </c>
      <c r="E121" s="118" t="s">
        <v>25</v>
      </c>
      <c r="F121" s="118" t="s">
        <v>5</v>
      </c>
      <c r="G121" s="118">
        <v>1.54</v>
      </c>
      <c r="H121" s="118" t="s">
        <v>25</v>
      </c>
      <c r="I121" s="141" t="s">
        <v>5</v>
      </c>
    </row>
    <row r="122" spans="2:9">
      <c r="B122" s="132" t="s">
        <v>93</v>
      </c>
      <c r="C122" s="118" t="s">
        <v>20</v>
      </c>
      <c r="D122" s="118">
        <v>0.18480000000000002</v>
      </c>
      <c r="E122" s="118" t="s">
        <v>25</v>
      </c>
      <c r="F122" s="118" t="s">
        <v>5</v>
      </c>
      <c r="G122" s="118">
        <v>0.14960000000000001</v>
      </c>
      <c r="H122" s="118" t="s">
        <v>25</v>
      </c>
      <c r="I122" s="141" t="s">
        <v>5</v>
      </c>
    </row>
    <row r="123" spans="2:9">
      <c r="B123" s="132" t="s">
        <v>94</v>
      </c>
      <c r="C123" s="118" t="s">
        <v>20</v>
      </c>
      <c r="D123" s="118">
        <v>2.4131</v>
      </c>
      <c r="E123" s="118" t="s">
        <v>25</v>
      </c>
      <c r="F123" s="118" t="s">
        <v>5</v>
      </c>
      <c r="G123" s="118">
        <v>0.30385000000000001</v>
      </c>
      <c r="H123" s="118" t="s">
        <v>25</v>
      </c>
      <c r="I123" s="141" t="s">
        <v>5</v>
      </c>
    </row>
    <row r="124" spans="2:9">
      <c r="B124" s="132" t="s">
        <v>95</v>
      </c>
      <c r="C124" s="118" t="s">
        <v>20</v>
      </c>
      <c r="D124" s="118">
        <v>2.16825</v>
      </c>
      <c r="E124" s="118" t="s">
        <v>25</v>
      </c>
      <c r="F124" s="118" t="s">
        <v>5</v>
      </c>
      <c r="G124" s="118">
        <v>0.50091000000000008</v>
      </c>
      <c r="H124" s="118" t="s">
        <v>25</v>
      </c>
      <c r="I124" s="141" t="s">
        <v>5</v>
      </c>
    </row>
    <row r="125" spans="2:9">
      <c r="B125" s="132" t="s">
        <v>96</v>
      </c>
      <c r="C125" s="118" t="s">
        <v>20</v>
      </c>
      <c r="D125" s="118">
        <v>2.0602800000000001</v>
      </c>
      <c r="E125" s="118" t="s">
        <v>25</v>
      </c>
      <c r="F125" s="118" t="s">
        <v>5</v>
      </c>
      <c r="G125" s="118">
        <v>0.55047000000000001</v>
      </c>
      <c r="H125" s="118" t="s">
        <v>25</v>
      </c>
      <c r="I125" s="141" t="s">
        <v>5</v>
      </c>
    </row>
    <row r="126" spans="2:9">
      <c r="B126" s="132" t="s">
        <v>97</v>
      </c>
      <c r="C126" s="118" t="s">
        <v>20</v>
      </c>
      <c r="D126" s="118">
        <v>1.9151400000000001</v>
      </c>
      <c r="E126" s="118" t="s">
        <v>25</v>
      </c>
      <c r="F126" s="118" t="s">
        <v>5</v>
      </c>
      <c r="G126" s="118">
        <v>0.67378000000000005</v>
      </c>
      <c r="H126" s="118" t="s">
        <v>25</v>
      </c>
      <c r="I126" s="141" t="s">
        <v>5</v>
      </c>
    </row>
    <row r="127" spans="2:9">
      <c r="B127" s="132" t="s">
        <v>98</v>
      </c>
      <c r="C127" s="118" t="s">
        <v>20</v>
      </c>
      <c r="D127" s="118">
        <v>0.75402000000000002</v>
      </c>
      <c r="E127" s="118" t="s">
        <v>25</v>
      </c>
      <c r="F127" s="118" t="s">
        <v>5</v>
      </c>
      <c r="G127" s="118">
        <v>0.99120000000000008</v>
      </c>
      <c r="H127" s="118" t="s">
        <v>25</v>
      </c>
      <c r="I127" s="141" t="s">
        <v>5</v>
      </c>
    </row>
    <row r="128" spans="2:9">
      <c r="B128" s="132" t="s">
        <v>99</v>
      </c>
      <c r="C128" s="118" t="s">
        <v>20</v>
      </c>
      <c r="D128" s="118">
        <v>0.54515999999999998</v>
      </c>
      <c r="E128" s="118" t="s">
        <v>25</v>
      </c>
      <c r="F128" s="118" t="s">
        <v>5</v>
      </c>
      <c r="G128" s="118">
        <v>1.01834</v>
      </c>
      <c r="H128" s="118" t="s">
        <v>25</v>
      </c>
      <c r="I128" s="141" t="s">
        <v>5</v>
      </c>
    </row>
    <row r="129" spans="2:9">
      <c r="B129" s="132" t="s">
        <v>100</v>
      </c>
      <c r="C129" s="118" t="s">
        <v>20</v>
      </c>
      <c r="D129" s="118">
        <v>0.37819000000000003</v>
      </c>
      <c r="E129" s="118" t="s">
        <v>25</v>
      </c>
      <c r="F129" s="118" t="s">
        <v>5</v>
      </c>
      <c r="G129" s="118">
        <v>0.99887000000000015</v>
      </c>
      <c r="H129" s="118" t="s">
        <v>25</v>
      </c>
      <c r="I129" s="141" t="s">
        <v>5</v>
      </c>
    </row>
    <row r="130" spans="2:9">
      <c r="B130" s="132" t="s">
        <v>101</v>
      </c>
      <c r="C130" s="118" t="s">
        <v>20</v>
      </c>
      <c r="D130" s="118">
        <v>0.34101999999999999</v>
      </c>
      <c r="E130" s="118" t="s">
        <v>25</v>
      </c>
      <c r="F130" s="118" t="s">
        <v>5</v>
      </c>
      <c r="G130" s="118">
        <v>0.84665000000000001</v>
      </c>
      <c r="H130" s="118" t="s">
        <v>25</v>
      </c>
      <c r="I130" s="141" t="s">
        <v>5</v>
      </c>
    </row>
    <row r="131" spans="2:9">
      <c r="B131" s="132" t="s">
        <v>102</v>
      </c>
      <c r="C131" s="118" t="s">
        <v>20</v>
      </c>
      <c r="D131" s="118">
        <v>0.29087000000000002</v>
      </c>
      <c r="E131" s="118" t="s">
        <v>25</v>
      </c>
      <c r="F131" s="118" t="s">
        <v>5</v>
      </c>
      <c r="G131" s="118">
        <v>0.64428000000000007</v>
      </c>
      <c r="H131" s="118" t="s">
        <v>25</v>
      </c>
      <c r="I131" s="141" t="s">
        <v>5</v>
      </c>
    </row>
    <row r="132" spans="2:9">
      <c r="B132" s="132" t="s">
        <v>103</v>
      </c>
      <c r="C132" s="118" t="s">
        <v>20</v>
      </c>
      <c r="D132" s="118">
        <v>0.31152000000000002</v>
      </c>
      <c r="E132" s="118" t="s">
        <v>25</v>
      </c>
      <c r="F132" s="118" t="s">
        <v>5</v>
      </c>
      <c r="G132" s="118">
        <v>0.72865000000000002</v>
      </c>
      <c r="H132" s="118" t="s">
        <v>25</v>
      </c>
      <c r="I132" s="141" t="s">
        <v>5</v>
      </c>
    </row>
    <row r="133" spans="2:9">
      <c r="B133" s="132" t="s">
        <v>104</v>
      </c>
      <c r="C133" s="118" t="s">
        <v>20</v>
      </c>
      <c r="D133" s="118">
        <v>0.32214000000000004</v>
      </c>
      <c r="E133" s="118" t="s">
        <v>25</v>
      </c>
      <c r="F133" s="118" t="s">
        <v>5</v>
      </c>
      <c r="G133" s="118">
        <v>0.77113000000000009</v>
      </c>
      <c r="H133" s="118" t="s">
        <v>25</v>
      </c>
      <c r="I133" s="141" t="s">
        <v>5</v>
      </c>
    </row>
    <row r="134" spans="2:9">
      <c r="B134" s="132" t="s">
        <v>105</v>
      </c>
      <c r="C134" s="118" t="s">
        <v>20</v>
      </c>
      <c r="D134" s="118">
        <v>0.31447000000000003</v>
      </c>
      <c r="E134" s="118" t="s">
        <v>25</v>
      </c>
      <c r="F134" s="118" t="s">
        <v>5</v>
      </c>
      <c r="G134" s="118">
        <v>0.73160000000000003</v>
      </c>
      <c r="H134" s="118" t="s">
        <v>25</v>
      </c>
      <c r="I134" s="141" t="s">
        <v>5</v>
      </c>
    </row>
    <row r="135" spans="2:9">
      <c r="B135" s="132" t="s">
        <v>106</v>
      </c>
      <c r="C135" s="118" t="s">
        <v>20</v>
      </c>
      <c r="D135" s="118">
        <v>0.20119000000000001</v>
      </c>
      <c r="E135" s="118" t="s">
        <v>25</v>
      </c>
      <c r="F135" s="118" t="s">
        <v>5</v>
      </c>
      <c r="G135" s="118">
        <v>0.16815000000000002</v>
      </c>
      <c r="H135" s="118" t="s">
        <v>25</v>
      </c>
      <c r="I135" s="141" t="s">
        <v>5</v>
      </c>
    </row>
    <row r="136" spans="2:9">
      <c r="B136" s="132" t="s">
        <v>107</v>
      </c>
      <c r="C136" s="118" t="s">
        <v>20</v>
      </c>
      <c r="D136" s="118">
        <v>0.19233999999999998</v>
      </c>
      <c r="E136" s="118" t="s">
        <v>25</v>
      </c>
      <c r="F136" s="118" t="s">
        <v>5</v>
      </c>
      <c r="G136" s="118">
        <v>0.10443000000000001</v>
      </c>
      <c r="H136" s="118" t="s">
        <v>25</v>
      </c>
      <c r="I136" s="141" t="s">
        <v>5</v>
      </c>
    </row>
    <row r="137" spans="2:9">
      <c r="B137" s="132" t="s">
        <v>108</v>
      </c>
      <c r="C137" s="118" t="s">
        <v>20</v>
      </c>
      <c r="D137" s="118">
        <v>3.0090000000000006E-2</v>
      </c>
      <c r="E137" s="118" t="s">
        <v>25</v>
      </c>
      <c r="F137" s="118" t="s">
        <v>5</v>
      </c>
      <c r="G137" s="118">
        <v>2.8319999999999998E-2</v>
      </c>
      <c r="H137" s="118" t="s">
        <v>25</v>
      </c>
      <c r="I137" s="141" t="s">
        <v>5</v>
      </c>
    </row>
    <row r="138" spans="2:9">
      <c r="B138" s="132" t="s">
        <v>109</v>
      </c>
      <c r="C138" s="118" t="s">
        <v>20</v>
      </c>
      <c r="D138" s="118">
        <v>11.599400000000001</v>
      </c>
      <c r="E138" s="118" t="s">
        <v>25</v>
      </c>
      <c r="F138" s="118" t="s">
        <v>5</v>
      </c>
      <c r="G138" s="118">
        <v>1.0325</v>
      </c>
      <c r="H138" s="118" t="s">
        <v>25</v>
      </c>
      <c r="I138" s="141" t="s">
        <v>5</v>
      </c>
    </row>
    <row r="139" spans="2:9">
      <c r="B139" s="132" t="s">
        <v>110</v>
      </c>
      <c r="C139" s="118" t="s">
        <v>20</v>
      </c>
      <c r="D139" s="118">
        <v>11.599400000000001</v>
      </c>
      <c r="E139" s="118" t="s">
        <v>25</v>
      </c>
      <c r="F139" s="118" t="s">
        <v>5</v>
      </c>
      <c r="G139" s="118">
        <v>1.0325</v>
      </c>
      <c r="H139" s="118" t="s">
        <v>25</v>
      </c>
      <c r="I139" s="141" t="s">
        <v>5</v>
      </c>
    </row>
    <row r="140" spans="2:9">
      <c r="B140" s="132" t="s">
        <v>111</v>
      </c>
      <c r="C140" s="118" t="s">
        <v>20</v>
      </c>
      <c r="D140" s="118">
        <v>0.38940000000000002</v>
      </c>
      <c r="E140" s="118" t="s">
        <v>25</v>
      </c>
      <c r="F140" s="118" t="s">
        <v>5</v>
      </c>
      <c r="G140" s="118">
        <v>1.0325</v>
      </c>
      <c r="H140" s="118" t="s">
        <v>25</v>
      </c>
      <c r="I140" s="141" t="s">
        <v>5</v>
      </c>
    </row>
    <row r="141" spans="2:9">
      <c r="B141" s="132" t="s">
        <v>112</v>
      </c>
      <c r="C141" s="118" t="s">
        <v>20</v>
      </c>
      <c r="D141" s="118">
        <v>1.1623000000000001</v>
      </c>
      <c r="E141" s="118" t="s">
        <v>25</v>
      </c>
      <c r="F141" s="118" t="s">
        <v>5</v>
      </c>
      <c r="G141" s="118">
        <v>1.0325</v>
      </c>
      <c r="H141" s="118" t="s">
        <v>25</v>
      </c>
      <c r="I141" s="141" t="s">
        <v>5</v>
      </c>
    </row>
    <row r="142" spans="2:9">
      <c r="B142" s="132" t="s">
        <v>113</v>
      </c>
      <c r="C142" s="118" t="s">
        <v>20</v>
      </c>
      <c r="D142" s="118">
        <v>0.12390000000000001</v>
      </c>
      <c r="E142" s="118" t="s">
        <v>25</v>
      </c>
      <c r="F142" s="118" t="s">
        <v>5</v>
      </c>
      <c r="G142" s="118">
        <v>0.10030000000000001</v>
      </c>
      <c r="H142" s="118" t="s">
        <v>25</v>
      </c>
      <c r="I142" s="141" t="s">
        <v>5</v>
      </c>
    </row>
    <row r="143" spans="2:9">
      <c r="B143" s="132" t="s">
        <v>114</v>
      </c>
      <c r="C143" s="118" t="s">
        <v>20</v>
      </c>
      <c r="D143" s="118">
        <v>3.36</v>
      </c>
      <c r="E143" s="118" t="s">
        <v>25</v>
      </c>
      <c r="F143" s="118" t="s">
        <v>5</v>
      </c>
      <c r="G143" s="118">
        <v>0.34499999999999997</v>
      </c>
      <c r="H143" s="118" t="s">
        <v>25</v>
      </c>
      <c r="I143" s="141" t="s">
        <v>5</v>
      </c>
    </row>
    <row r="144" spans="2:9">
      <c r="B144" s="132" t="s">
        <v>115</v>
      </c>
      <c r="C144" s="118" t="s">
        <v>20</v>
      </c>
      <c r="D144" s="118">
        <v>4.4950000000000001</v>
      </c>
      <c r="E144" s="118" t="s">
        <v>25</v>
      </c>
      <c r="F144" s="118" t="s">
        <v>5</v>
      </c>
      <c r="G144" s="118">
        <v>0.43499999999999994</v>
      </c>
      <c r="H144" s="118" t="s">
        <v>25</v>
      </c>
      <c r="I144" s="141" t="s">
        <v>5</v>
      </c>
    </row>
    <row r="145" spans="2:9">
      <c r="B145" s="132" t="s">
        <v>116</v>
      </c>
      <c r="C145" s="118" t="s">
        <v>20</v>
      </c>
      <c r="D145" s="118">
        <v>3.5000000000000004</v>
      </c>
      <c r="E145" s="118" t="s">
        <v>25</v>
      </c>
      <c r="F145" s="118" t="s">
        <v>5</v>
      </c>
      <c r="G145" s="118">
        <v>0.35000000000000003</v>
      </c>
      <c r="H145" s="118" t="s">
        <v>25</v>
      </c>
      <c r="I145" s="141" t="s">
        <v>5</v>
      </c>
    </row>
    <row r="146" spans="2:9">
      <c r="B146" s="132" t="s">
        <v>31</v>
      </c>
      <c r="C146" s="118" t="s">
        <v>20</v>
      </c>
      <c r="D146" s="118">
        <v>0.86</v>
      </c>
      <c r="E146" s="118" t="s">
        <v>25</v>
      </c>
      <c r="F146" s="118" t="s">
        <v>5</v>
      </c>
      <c r="G146" s="118">
        <v>0.3</v>
      </c>
      <c r="H146" s="118" t="s">
        <v>25</v>
      </c>
      <c r="I146" s="141" t="s">
        <v>5</v>
      </c>
    </row>
    <row r="147" spans="2:9">
      <c r="B147" s="132" t="s">
        <v>32</v>
      </c>
      <c r="C147" s="118" t="s">
        <v>20</v>
      </c>
      <c r="D147" s="118">
        <v>0.74</v>
      </c>
      <c r="E147" s="118" t="s">
        <v>25</v>
      </c>
      <c r="F147" s="118" t="s">
        <v>5</v>
      </c>
      <c r="G147" s="118">
        <v>0.26</v>
      </c>
      <c r="H147" s="118" t="s">
        <v>25</v>
      </c>
      <c r="I147" s="141" t="s">
        <v>5</v>
      </c>
    </row>
    <row r="148" spans="2:9" ht="13" thickBot="1">
      <c r="B148" s="133" t="s">
        <v>33</v>
      </c>
      <c r="C148" s="134" t="s">
        <v>20</v>
      </c>
      <c r="D148" s="134">
        <v>0.64</v>
      </c>
      <c r="E148" s="134" t="s">
        <v>25</v>
      </c>
      <c r="F148" s="134" t="s">
        <v>5</v>
      </c>
      <c r="G148" s="134">
        <v>0.22</v>
      </c>
      <c r="H148" s="134" t="s">
        <v>25</v>
      </c>
      <c r="I148" s="144" t="s">
        <v>5</v>
      </c>
    </row>
    <row r="149" spans="2:9">
      <c r="B149" s="124"/>
      <c r="C149" s="124"/>
      <c r="D149" s="124"/>
      <c r="E149" s="124"/>
      <c r="F149" s="124"/>
      <c r="G149" s="124"/>
      <c r="H149" s="124"/>
      <c r="I149" s="124"/>
    </row>
  </sheetData>
  <pageMargins left="0.7" right="0.7" top="0.75" bottom="0.75" header="0.3" footer="0.3"/>
  <pageSetup orientation="portrait" horizontalDpi="0" verticalDpi="0" r:id="rId1"/>
  <headerFooter alignWithMargins="0"/>
  <rowBreaks count="3" manualBreakCount="3">
    <brk id="42" max="16383" man="1"/>
    <brk id="82" max="16383" man="1"/>
    <brk id="1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2:T353"/>
  <sheetViews>
    <sheetView zoomScaleNormal="100" workbookViewId="0">
      <selection activeCell="A3" sqref="A3"/>
    </sheetView>
  </sheetViews>
  <sheetFormatPr defaultColWidth="9.1796875" defaultRowHeight="12.5"/>
  <cols>
    <col min="1" max="1" width="14" style="63" customWidth="1"/>
    <col min="2" max="2" width="65.81640625" style="63" bestFit="1" customWidth="1"/>
    <col min="3" max="3" width="7.81640625" style="63" bestFit="1" customWidth="1"/>
    <col min="4" max="4" width="7" style="63" bestFit="1" customWidth="1"/>
    <col min="5" max="5" width="19.1796875" style="63" bestFit="1" customWidth="1"/>
    <col min="6" max="6" width="20.7265625" style="63" bestFit="1" customWidth="1"/>
    <col min="7" max="7" width="23" style="63" bestFit="1" customWidth="1"/>
    <col min="8" max="8" width="7" style="63" bestFit="1" customWidth="1"/>
    <col min="9" max="9" width="19.1796875" style="63" bestFit="1" customWidth="1"/>
    <col min="10" max="10" width="14" style="63" bestFit="1" customWidth="1"/>
    <col min="11" max="11" width="19.1796875" style="63" bestFit="1" customWidth="1"/>
    <col min="12" max="12" width="30.54296875" style="63" bestFit="1" customWidth="1"/>
    <col min="13" max="13" width="32.7265625" style="63" bestFit="1" customWidth="1"/>
    <col min="14" max="15" width="19.81640625" style="63" bestFit="1" customWidth="1"/>
    <col min="16" max="16" width="19.1796875" style="63" bestFit="1" customWidth="1"/>
    <col min="17" max="17" width="20.7265625" style="63" bestFit="1" customWidth="1"/>
    <col min="18" max="19" width="23" style="63" bestFit="1" customWidth="1"/>
    <col min="20" max="16384" width="9.1796875" style="63"/>
  </cols>
  <sheetData>
    <row r="2" spans="2:20">
      <c r="B2" s="116"/>
      <c r="C2" s="116"/>
      <c r="D2" s="116"/>
      <c r="E2" s="116"/>
      <c r="F2" s="116"/>
      <c r="G2" s="116"/>
      <c r="H2" s="116"/>
      <c r="I2" s="116"/>
      <c r="J2" s="116"/>
      <c r="K2" s="116"/>
      <c r="L2" s="116"/>
      <c r="M2" s="116"/>
      <c r="N2" s="116"/>
      <c r="O2" s="116"/>
      <c r="P2" s="116"/>
      <c r="Q2" s="116"/>
      <c r="R2" s="116"/>
      <c r="S2" s="116"/>
      <c r="T2" s="116"/>
    </row>
    <row r="3" spans="2:20" ht="23">
      <c r="B3" s="148" t="s">
        <v>501</v>
      </c>
      <c r="C3" s="149"/>
      <c r="D3" s="149"/>
      <c r="E3" s="149"/>
      <c r="F3" s="149"/>
      <c r="G3" s="149"/>
      <c r="H3" s="149"/>
      <c r="I3" s="149"/>
      <c r="J3" s="149"/>
      <c r="K3" s="149"/>
      <c r="L3" s="149"/>
      <c r="M3" s="149"/>
      <c r="N3" s="149"/>
      <c r="O3" s="149"/>
      <c r="P3" s="149"/>
      <c r="Q3" s="149"/>
      <c r="R3" s="150"/>
      <c r="S3" s="150"/>
      <c r="T3" s="116"/>
    </row>
    <row r="4" spans="2:20" ht="13" thickBot="1">
      <c r="B4" s="126"/>
      <c r="C4" s="126"/>
      <c r="D4" s="126"/>
      <c r="E4" s="126"/>
      <c r="F4" s="126"/>
      <c r="G4" s="126"/>
      <c r="H4" s="126"/>
      <c r="I4" s="126"/>
      <c r="J4" s="126"/>
      <c r="K4" s="126"/>
      <c r="L4" s="126"/>
      <c r="M4" s="126"/>
      <c r="N4" s="126"/>
      <c r="O4" s="126"/>
      <c r="P4" s="126"/>
      <c r="Q4" s="126"/>
      <c r="R4" s="116"/>
      <c r="S4" s="116"/>
      <c r="T4" s="116"/>
    </row>
    <row r="5" spans="2:20" ht="13.5" thickBot="1">
      <c r="B5" s="145" t="s">
        <v>117</v>
      </c>
      <c r="C5" s="146" t="s">
        <v>1</v>
      </c>
      <c r="D5" s="146" t="s">
        <v>22</v>
      </c>
      <c r="E5" s="146" t="s">
        <v>457</v>
      </c>
      <c r="F5" s="146" t="s">
        <v>458</v>
      </c>
      <c r="G5" s="146" t="s">
        <v>23</v>
      </c>
      <c r="H5" s="146" t="s">
        <v>459</v>
      </c>
      <c r="I5" s="146" t="s">
        <v>460</v>
      </c>
      <c r="J5" s="146" t="s">
        <v>464</v>
      </c>
      <c r="K5" s="146" t="s">
        <v>463</v>
      </c>
      <c r="L5" s="146" t="s">
        <v>462</v>
      </c>
      <c r="M5" s="146" t="s">
        <v>0</v>
      </c>
      <c r="N5" s="146" t="s">
        <v>380</v>
      </c>
      <c r="O5" s="146" t="s">
        <v>454</v>
      </c>
      <c r="P5" s="146" t="s">
        <v>455</v>
      </c>
      <c r="Q5" s="147" t="s">
        <v>456</v>
      </c>
      <c r="R5" s="125"/>
      <c r="S5" s="116"/>
      <c r="T5" s="116"/>
    </row>
    <row r="6" spans="2:20">
      <c r="B6" s="127" t="s">
        <v>34</v>
      </c>
      <c r="C6" s="128" t="s">
        <v>3</v>
      </c>
      <c r="D6" s="128" t="s">
        <v>227</v>
      </c>
      <c r="E6" s="128" t="s">
        <v>227</v>
      </c>
      <c r="F6" s="128" t="s">
        <v>227</v>
      </c>
      <c r="G6" s="128" t="s">
        <v>227</v>
      </c>
      <c r="H6" s="128" t="s">
        <v>227</v>
      </c>
      <c r="I6" s="128" t="s">
        <v>227</v>
      </c>
      <c r="J6" s="128">
        <v>2.4</v>
      </c>
      <c r="K6" s="128" t="s">
        <v>118</v>
      </c>
      <c r="L6" s="128" t="s">
        <v>5</v>
      </c>
      <c r="M6" s="128" t="s">
        <v>12</v>
      </c>
      <c r="N6" s="128"/>
      <c r="O6" s="128"/>
      <c r="P6" s="128"/>
      <c r="Q6" s="129"/>
      <c r="R6" s="120"/>
      <c r="S6" s="116"/>
      <c r="T6" s="116"/>
    </row>
    <row r="7" spans="2:20">
      <c r="B7" s="130" t="s">
        <v>35</v>
      </c>
      <c r="C7" s="116" t="s">
        <v>3</v>
      </c>
      <c r="D7" s="116" t="s">
        <v>227</v>
      </c>
      <c r="E7" s="116" t="s">
        <v>227</v>
      </c>
      <c r="F7" s="116" t="s">
        <v>227</v>
      </c>
      <c r="G7" s="116" t="s">
        <v>227</v>
      </c>
      <c r="H7" s="116" t="s">
        <v>227</v>
      </c>
      <c r="I7" s="116" t="s">
        <v>227</v>
      </c>
      <c r="J7" s="116">
        <v>5</v>
      </c>
      <c r="K7" s="116" t="s">
        <v>118</v>
      </c>
      <c r="L7" s="116" t="s">
        <v>5</v>
      </c>
      <c r="M7" s="116" t="s">
        <v>15</v>
      </c>
      <c r="N7" s="116"/>
      <c r="O7" s="116">
        <v>1.1119999999999999</v>
      </c>
      <c r="P7" s="116" t="s">
        <v>4</v>
      </c>
      <c r="Q7" s="131" t="s">
        <v>118</v>
      </c>
      <c r="R7" s="120"/>
      <c r="S7" s="116"/>
      <c r="T7" s="116"/>
    </row>
    <row r="8" spans="2:20">
      <c r="B8" s="130" t="s">
        <v>36</v>
      </c>
      <c r="C8" s="116" t="s">
        <v>3</v>
      </c>
      <c r="D8" s="116" t="s">
        <v>227</v>
      </c>
      <c r="E8" s="116" t="s">
        <v>227</v>
      </c>
      <c r="F8" s="116" t="s">
        <v>227</v>
      </c>
      <c r="G8" s="116" t="s">
        <v>227</v>
      </c>
      <c r="H8" s="116" t="s">
        <v>227</v>
      </c>
      <c r="I8" s="116" t="s">
        <v>227</v>
      </c>
      <c r="J8" s="116">
        <v>3.7</v>
      </c>
      <c r="K8" s="116" t="s">
        <v>118</v>
      </c>
      <c r="L8" s="116" t="s">
        <v>5</v>
      </c>
      <c r="M8" s="116" t="s">
        <v>9</v>
      </c>
      <c r="N8" s="116">
        <v>2.7381081081081082</v>
      </c>
      <c r="O8" s="116"/>
      <c r="P8" s="116" t="s">
        <v>4</v>
      </c>
      <c r="Q8" s="131" t="s">
        <v>118</v>
      </c>
      <c r="R8" s="120"/>
      <c r="S8" s="116"/>
      <c r="T8" s="116"/>
    </row>
    <row r="9" spans="2:20">
      <c r="B9" s="130" t="s">
        <v>37</v>
      </c>
      <c r="C9" s="116" t="s">
        <v>3</v>
      </c>
      <c r="D9" s="116" t="s">
        <v>227</v>
      </c>
      <c r="E9" s="116" t="s">
        <v>227</v>
      </c>
      <c r="F9" s="116" t="s">
        <v>227</v>
      </c>
      <c r="G9" s="116" t="s">
        <v>227</v>
      </c>
      <c r="H9" s="116" t="s">
        <v>227</v>
      </c>
      <c r="I9" s="116" t="s">
        <v>227</v>
      </c>
      <c r="J9" s="116">
        <v>5</v>
      </c>
      <c r="K9" s="116" t="s">
        <v>118</v>
      </c>
      <c r="L9" s="116" t="s">
        <v>5</v>
      </c>
      <c r="M9" s="116" t="s">
        <v>8</v>
      </c>
      <c r="N9" s="116">
        <v>1.7197469982000002</v>
      </c>
      <c r="O9" s="116"/>
      <c r="P9" s="116" t="s">
        <v>4</v>
      </c>
      <c r="Q9" s="131" t="s">
        <v>118</v>
      </c>
      <c r="R9" s="120"/>
      <c r="S9" s="116"/>
      <c r="T9" s="116"/>
    </row>
    <row r="10" spans="2:20">
      <c r="B10" s="130" t="s">
        <v>38</v>
      </c>
      <c r="C10" s="116" t="s">
        <v>3</v>
      </c>
      <c r="D10" s="116" t="s">
        <v>227</v>
      </c>
      <c r="E10" s="116" t="s">
        <v>227</v>
      </c>
      <c r="F10" s="116" t="s">
        <v>227</v>
      </c>
      <c r="G10" s="116" t="s">
        <v>227</v>
      </c>
      <c r="H10" s="116" t="s">
        <v>227</v>
      </c>
      <c r="I10" s="116" t="s">
        <v>227</v>
      </c>
      <c r="J10" s="116">
        <v>22.5</v>
      </c>
      <c r="K10" s="116" t="s">
        <v>118</v>
      </c>
      <c r="L10" s="116" t="s">
        <v>5</v>
      </c>
      <c r="M10" s="116" t="s">
        <v>8</v>
      </c>
      <c r="N10" s="116">
        <v>0.38216599960000003</v>
      </c>
      <c r="O10" s="116"/>
      <c r="P10" s="116" t="s">
        <v>4</v>
      </c>
      <c r="Q10" s="131" t="s">
        <v>118</v>
      </c>
      <c r="R10" s="120"/>
      <c r="S10" s="116"/>
      <c r="T10" s="116"/>
    </row>
    <row r="11" spans="2:20">
      <c r="B11" s="130" t="s">
        <v>39</v>
      </c>
      <c r="C11" s="116" t="s">
        <v>3</v>
      </c>
      <c r="D11" s="116" t="s">
        <v>227</v>
      </c>
      <c r="E11" s="116" t="s">
        <v>227</v>
      </c>
      <c r="F11" s="116" t="s">
        <v>227</v>
      </c>
      <c r="G11" s="116" t="s">
        <v>227</v>
      </c>
      <c r="H11" s="116" t="s">
        <v>227</v>
      </c>
      <c r="I11" s="116" t="s">
        <v>227</v>
      </c>
      <c r="J11" s="116">
        <v>22.5</v>
      </c>
      <c r="K11" s="116" t="s">
        <v>118</v>
      </c>
      <c r="L11" s="116" t="s">
        <v>5</v>
      </c>
      <c r="M11" s="116" t="s">
        <v>8</v>
      </c>
      <c r="N11" s="116">
        <v>0.38216599960000003</v>
      </c>
      <c r="O11" s="116"/>
      <c r="P11" s="116" t="s">
        <v>4</v>
      </c>
      <c r="Q11" s="131" t="s">
        <v>118</v>
      </c>
      <c r="R11" s="120"/>
      <c r="S11" s="116"/>
      <c r="T11" s="116"/>
    </row>
    <row r="12" spans="2:20">
      <c r="B12" s="130" t="s">
        <v>40</v>
      </c>
      <c r="C12" s="116" t="s">
        <v>3</v>
      </c>
      <c r="D12" s="116" t="s">
        <v>227</v>
      </c>
      <c r="E12" s="116" t="s">
        <v>227</v>
      </c>
      <c r="F12" s="116" t="s">
        <v>227</v>
      </c>
      <c r="G12" s="116" t="s">
        <v>227</v>
      </c>
      <c r="H12" s="116" t="s">
        <v>227</v>
      </c>
      <c r="I12" s="116" t="s">
        <v>227</v>
      </c>
      <c r="J12" s="116">
        <v>22.5</v>
      </c>
      <c r="K12" s="116" t="s">
        <v>118</v>
      </c>
      <c r="L12" s="116" t="s">
        <v>5</v>
      </c>
      <c r="M12" s="116" t="s">
        <v>8</v>
      </c>
      <c r="N12" s="116">
        <v>0.38216599960000003</v>
      </c>
      <c r="O12" s="116"/>
      <c r="P12" s="116" t="s">
        <v>4</v>
      </c>
      <c r="Q12" s="131" t="s">
        <v>118</v>
      </c>
      <c r="R12" s="120"/>
      <c r="S12" s="116"/>
      <c r="T12" s="116"/>
    </row>
    <row r="13" spans="2:20">
      <c r="B13" s="130" t="s">
        <v>41</v>
      </c>
      <c r="C13" s="116" t="s">
        <v>3</v>
      </c>
      <c r="D13" s="116" t="s">
        <v>227</v>
      </c>
      <c r="E13" s="116" t="s">
        <v>227</v>
      </c>
      <c r="F13" s="116" t="s">
        <v>227</v>
      </c>
      <c r="G13" s="116" t="s">
        <v>227</v>
      </c>
      <c r="H13" s="116" t="s">
        <v>227</v>
      </c>
      <c r="I13" s="116" t="s">
        <v>227</v>
      </c>
      <c r="J13" s="116">
        <v>22.5</v>
      </c>
      <c r="K13" s="116" t="s">
        <v>118</v>
      </c>
      <c r="L13" s="116" t="s">
        <v>5</v>
      </c>
      <c r="M13" s="116" t="s">
        <v>8</v>
      </c>
      <c r="N13" s="116">
        <v>0.38216599960000003</v>
      </c>
      <c r="O13" s="116"/>
      <c r="P13" s="116" t="s">
        <v>4</v>
      </c>
      <c r="Q13" s="131" t="s">
        <v>118</v>
      </c>
      <c r="R13" s="120"/>
      <c r="S13" s="116"/>
      <c r="T13" s="116"/>
    </row>
    <row r="14" spans="2:20">
      <c r="B14" s="130" t="s">
        <v>42</v>
      </c>
      <c r="C14" s="116" t="s">
        <v>3</v>
      </c>
      <c r="D14" s="116" t="s">
        <v>227</v>
      </c>
      <c r="E14" s="116" t="s">
        <v>227</v>
      </c>
      <c r="F14" s="116" t="s">
        <v>227</v>
      </c>
      <c r="G14" s="116" t="s">
        <v>227</v>
      </c>
      <c r="H14" s="116" t="s">
        <v>227</v>
      </c>
      <c r="I14" s="116" t="s">
        <v>227</v>
      </c>
      <c r="J14" s="116">
        <v>22.5</v>
      </c>
      <c r="K14" s="116" t="s">
        <v>118</v>
      </c>
      <c r="L14" s="116" t="s">
        <v>5</v>
      </c>
      <c r="M14" s="116" t="s">
        <v>8</v>
      </c>
      <c r="N14" s="116">
        <v>0.38216599960000003</v>
      </c>
      <c r="O14" s="116"/>
      <c r="P14" s="116" t="s">
        <v>4</v>
      </c>
      <c r="Q14" s="131" t="s">
        <v>118</v>
      </c>
      <c r="R14" s="120"/>
      <c r="S14" s="116"/>
      <c r="T14" s="116"/>
    </row>
    <row r="15" spans="2:20">
      <c r="B15" s="130" t="s">
        <v>43</v>
      </c>
      <c r="C15" s="116" t="s">
        <v>3</v>
      </c>
      <c r="D15" s="116" t="s">
        <v>227</v>
      </c>
      <c r="E15" s="116" t="s">
        <v>227</v>
      </c>
      <c r="F15" s="116" t="s">
        <v>227</v>
      </c>
      <c r="G15" s="116" t="s">
        <v>227</v>
      </c>
      <c r="H15" s="116" t="s">
        <v>227</v>
      </c>
      <c r="I15" s="116" t="s">
        <v>227</v>
      </c>
      <c r="J15" s="116">
        <v>22.5</v>
      </c>
      <c r="K15" s="116" t="s">
        <v>118</v>
      </c>
      <c r="L15" s="116" t="s">
        <v>5</v>
      </c>
      <c r="M15" s="116" t="s">
        <v>8</v>
      </c>
      <c r="N15" s="116">
        <v>0.38216599960000003</v>
      </c>
      <c r="O15" s="116"/>
      <c r="P15" s="116" t="s">
        <v>4</v>
      </c>
      <c r="Q15" s="131" t="s">
        <v>118</v>
      </c>
      <c r="R15" s="120"/>
      <c r="S15" s="116"/>
      <c r="T15" s="116"/>
    </row>
    <row r="16" spans="2:20">
      <c r="B16" s="130" t="s">
        <v>44</v>
      </c>
      <c r="C16" s="116" t="s">
        <v>3</v>
      </c>
      <c r="D16" s="116" t="s">
        <v>227</v>
      </c>
      <c r="E16" s="116" t="s">
        <v>227</v>
      </c>
      <c r="F16" s="116" t="s">
        <v>227</v>
      </c>
      <c r="G16" s="116" t="s">
        <v>227</v>
      </c>
      <c r="H16" s="116" t="s">
        <v>227</v>
      </c>
      <c r="I16" s="116" t="s">
        <v>227</v>
      </c>
      <c r="J16" s="116">
        <v>22.5</v>
      </c>
      <c r="K16" s="116" t="s">
        <v>118</v>
      </c>
      <c r="L16" s="116" t="s">
        <v>5</v>
      </c>
      <c r="M16" s="116" t="s">
        <v>8</v>
      </c>
      <c r="N16" s="116">
        <v>0.38216599960000003</v>
      </c>
      <c r="O16" s="116"/>
      <c r="P16" s="116" t="s">
        <v>4</v>
      </c>
      <c r="Q16" s="131" t="s">
        <v>118</v>
      </c>
      <c r="R16" s="120"/>
      <c r="S16" s="116"/>
      <c r="T16" s="116"/>
    </row>
    <row r="17" spans="2:20">
      <c r="B17" s="130" t="s">
        <v>45</v>
      </c>
      <c r="C17" s="116" t="s">
        <v>3</v>
      </c>
      <c r="D17" s="116" t="s">
        <v>227</v>
      </c>
      <c r="E17" s="116" t="s">
        <v>227</v>
      </c>
      <c r="F17" s="116" t="s">
        <v>227</v>
      </c>
      <c r="G17" s="116" t="s">
        <v>227</v>
      </c>
      <c r="H17" s="116" t="s">
        <v>227</v>
      </c>
      <c r="I17" s="116" t="s">
        <v>227</v>
      </c>
      <c r="J17" s="116">
        <v>22.5</v>
      </c>
      <c r="K17" s="116" t="s">
        <v>118</v>
      </c>
      <c r="L17" s="116" t="s">
        <v>5</v>
      </c>
      <c r="M17" s="116" t="s">
        <v>8</v>
      </c>
      <c r="N17" s="116">
        <v>0.38216599960000003</v>
      </c>
      <c r="O17" s="116"/>
      <c r="P17" s="116" t="s">
        <v>4</v>
      </c>
      <c r="Q17" s="131" t="s">
        <v>118</v>
      </c>
      <c r="R17" s="120"/>
      <c r="S17" s="116"/>
      <c r="T17" s="116"/>
    </row>
    <row r="18" spans="2:20">
      <c r="B18" s="130" t="s">
        <v>46</v>
      </c>
      <c r="C18" s="116" t="s">
        <v>3</v>
      </c>
      <c r="D18" s="116" t="s">
        <v>227</v>
      </c>
      <c r="E18" s="116" t="s">
        <v>227</v>
      </c>
      <c r="F18" s="116" t="s">
        <v>227</v>
      </c>
      <c r="G18" s="116" t="s">
        <v>227</v>
      </c>
      <c r="H18" s="116" t="s">
        <v>227</v>
      </c>
      <c r="I18" s="116" t="s">
        <v>227</v>
      </c>
      <c r="J18" s="116">
        <v>22.5</v>
      </c>
      <c r="K18" s="116" t="s">
        <v>118</v>
      </c>
      <c r="L18" s="116" t="s">
        <v>5</v>
      </c>
      <c r="M18" s="116" t="s">
        <v>8</v>
      </c>
      <c r="N18" s="116">
        <v>0.38216599960000003</v>
      </c>
      <c r="O18" s="116"/>
      <c r="P18" s="116" t="s">
        <v>4</v>
      </c>
      <c r="Q18" s="131" t="s">
        <v>118</v>
      </c>
      <c r="R18" s="120"/>
      <c r="S18" s="116"/>
      <c r="T18" s="116"/>
    </row>
    <row r="19" spans="2:20">
      <c r="B19" s="130" t="s">
        <v>47</v>
      </c>
      <c r="C19" s="116" t="s">
        <v>3</v>
      </c>
      <c r="D19" s="116" t="s">
        <v>227</v>
      </c>
      <c r="E19" s="116" t="s">
        <v>227</v>
      </c>
      <c r="F19" s="116" t="s">
        <v>227</v>
      </c>
      <c r="G19" s="116" t="s">
        <v>227</v>
      </c>
      <c r="H19" s="116" t="s">
        <v>227</v>
      </c>
      <c r="I19" s="116" t="s">
        <v>227</v>
      </c>
      <c r="J19" s="116">
        <v>22.5</v>
      </c>
      <c r="K19" s="116" t="s">
        <v>118</v>
      </c>
      <c r="L19" s="116" t="s">
        <v>5</v>
      </c>
      <c r="M19" s="116" t="s">
        <v>8</v>
      </c>
      <c r="N19" s="116">
        <v>0.38216599960000003</v>
      </c>
      <c r="O19" s="116"/>
      <c r="P19" s="116" t="s">
        <v>4</v>
      </c>
      <c r="Q19" s="131" t="s">
        <v>118</v>
      </c>
      <c r="R19" s="120"/>
      <c r="S19" s="116"/>
      <c r="T19" s="116"/>
    </row>
    <row r="20" spans="2:20">
      <c r="B20" s="130" t="s">
        <v>48</v>
      </c>
      <c r="C20" s="116" t="s">
        <v>3</v>
      </c>
      <c r="D20" s="116" t="s">
        <v>227</v>
      </c>
      <c r="E20" s="116" t="s">
        <v>227</v>
      </c>
      <c r="F20" s="116" t="s">
        <v>227</v>
      </c>
      <c r="G20" s="116" t="s">
        <v>227</v>
      </c>
      <c r="H20" s="116" t="s">
        <v>227</v>
      </c>
      <c r="I20" s="116" t="s">
        <v>227</v>
      </c>
      <c r="J20" s="116">
        <v>22.5</v>
      </c>
      <c r="K20" s="116" t="s">
        <v>118</v>
      </c>
      <c r="L20" s="116" t="s">
        <v>5</v>
      </c>
      <c r="M20" s="116" t="s">
        <v>8</v>
      </c>
      <c r="N20" s="116">
        <v>0.38216599960000003</v>
      </c>
      <c r="O20" s="116"/>
      <c r="P20" s="116" t="s">
        <v>4</v>
      </c>
      <c r="Q20" s="131" t="s">
        <v>118</v>
      </c>
      <c r="R20" s="120"/>
      <c r="S20" s="116"/>
      <c r="T20" s="116"/>
    </row>
    <row r="21" spans="2:20">
      <c r="B21" s="130" t="s">
        <v>49</v>
      </c>
      <c r="C21" s="116" t="s">
        <v>3</v>
      </c>
      <c r="D21" s="116" t="s">
        <v>227</v>
      </c>
      <c r="E21" s="116" t="s">
        <v>227</v>
      </c>
      <c r="F21" s="116" t="s">
        <v>227</v>
      </c>
      <c r="G21" s="116" t="s">
        <v>227</v>
      </c>
      <c r="H21" s="116" t="s">
        <v>227</v>
      </c>
      <c r="I21" s="116" t="s">
        <v>227</v>
      </c>
      <c r="J21" s="116">
        <v>22.5</v>
      </c>
      <c r="K21" s="116" t="s">
        <v>118</v>
      </c>
      <c r="L21" s="116" t="s">
        <v>5</v>
      </c>
      <c r="M21" s="116" t="s">
        <v>8</v>
      </c>
      <c r="N21" s="116">
        <v>0.38216599960000003</v>
      </c>
      <c r="O21" s="116"/>
      <c r="P21" s="116" t="s">
        <v>4</v>
      </c>
      <c r="Q21" s="131" t="s">
        <v>118</v>
      </c>
      <c r="R21" s="120"/>
      <c r="S21" s="116"/>
      <c r="T21" s="116"/>
    </row>
    <row r="22" spans="2:20">
      <c r="B22" s="130" t="s">
        <v>50</v>
      </c>
      <c r="C22" s="116" t="s">
        <v>3</v>
      </c>
      <c r="D22" s="116" t="s">
        <v>227</v>
      </c>
      <c r="E22" s="116" t="s">
        <v>227</v>
      </c>
      <c r="F22" s="116" t="s">
        <v>227</v>
      </c>
      <c r="G22" s="116" t="s">
        <v>227</v>
      </c>
      <c r="H22" s="116" t="s">
        <v>227</v>
      </c>
      <c r="I22" s="116" t="s">
        <v>227</v>
      </c>
      <c r="J22" s="116">
        <v>22.5</v>
      </c>
      <c r="K22" s="116" t="s">
        <v>118</v>
      </c>
      <c r="L22" s="116" t="s">
        <v>5</v>
      </c>
      <c r="M22" s="116" t="s">
        <v>8</v>
      </c>
      <c r="N22" s="116">
        <v>0.38216599960000003</v>
      </c>
      <c r="O22" s="116"/>
      <c r="P22" s="116" t="s">
        <v>4</v>
      </c>
      <c r="Q22" s="131" t="s">
        <v>118</v>
      </c>
      <c r="R22" s="120"/>
      <c r="S22" s="116"/>
      <c r="T22" s="116"/>
    </row>
    <row r="23" spans="2:20">
      <c r="B23" s="130" t="s">
        <v>51</v>
      </c>
      <c r="C23" s="116" t="s">
        <v>3</v>
      </c>
      <c r="D23" s="116" t="s">
        <v>227</v>
      </c>
      <c r="E23" s="116" t="s">
        <v>227</v>
      </c>
      <c r="F23" s="116" t="s">
        <v>227</v>
      </c>
      <c r="G23" s="116" t="s">
        <v>227</v>
      </c>
      <c r="H23" s="116" t="s">
        <v>227</v>
      </c>
      <c r="I23" s="116" t="s">
        <v>227</v>
      </c>
      <c r="J23" s="116">
        <v>22.5</v>
      </c>
      <c r="K23" s="116" t="s">
        <v>118</v>
      </c>
      <c r="L23" s="116" t="s">
        <v>5</v>
      </c>
      <c r="M23" s="116" t="s">
        <v>9</v>
      </c>
      <c r="N23" s="116">
        <v>0.4502666666666667</v>
      </c>
      <c r="O23" s="116"/>
      <c r="P23" s="116" t="s">
        <v>4</v>
      </c>
      <c r="Q23" s="131" t="s">
        <v>118</v>
      </c>
      <c r="R23" s="120"/>
      <c r="S23" s="116"/>
      <c r="T23" s="116"/>
    </row>
    <row r="24" spans="2:20">
      <c r="B24" s="130" t="s">
        <v>52</v>
      </c>
      <c r="C24" s="116" t="s">
        <v>3</v>
      </c>
      <c r="D24" s="116" t="s">
        <v>227</v>
      </c>
      <c r="E24" s="116" t="s">
        <v>227</v>
      </c>
      <c r="F24" s="116" t="s">
        <v>227</v>
      </c>
      <c r="G24" s="116" t="s">
        <v>227</v>
      </c>
      <c r="H24" s="116" t="s">
        <v>227</v>
      </c>
      <c r="I24" s="116" t="s">
        <v>227</v>
      </c>
      <c r="J24" s="116">
        <v>22.5</v>
      </c>
      <c r="K24" s="116" t="s">
        <v>118</v>
      </c>
      <c r="L24" s="116" t="s">
        <v>5</v>
      </c>
      <c r="M24" s="116" t="s">
        <v>9</v>
      </c>
      <c r="N24" s="116">
        <v>0.4502666666666667</v>
      </c>
      <c r="O24" s="116"/>
      <c r="P24" s="116" t="s">
        <v>4</v>
      </c>
      <c r="Q24" s="131" t="s">
        <v>118</v>
      </c>
      <c r="R24" s="120"/>
      <c r="S24" s="116"/>
      <c r="T24" s="116"/>
    </row>
    <row r="25" spans="2:20">
      <c r="B25" s="130" t="s">
        <v>53</v>
      </c>
      <c r="C25" s="116" t="s">
        <v>3</v>
      </c>
      <c r="D25" s="116" t="s">
        <v>227</v>
      </c>
      <c r="E25" s="116" t="s">
        <v>227</v>
      </c>
      <c r="F25" s="116" t="s">
        <v>227</v>
      </c>
      <c r="G25" s="116" t="s">
        <v>227</v>
      </c>
      <c r="H25" s="116" t="s">
        <v>227</v>
      </c>
      <c r="I25" s="116" t="s">
        <v>227</v>
      </c>
      <c r="J25" s="116">
        <v>22.5</v>
      </c>
      <c r="K25" s="116" t="s">
        <v>118</v>
      </c>
      <c r="L25" s="116" t="s">
        <v>5</v>
      </c>
      <c r="M25" s="116"/>
      <c r="N25" s="116"/>
      <c r="O25" s="116"/>
      <c r="P25" s="116"/>
      <c r="Q25" s="131"/>
      <c r="R25" s="120"/>
      <c r="S25" s="116"/>
      <c r="T25" s="116"/>
    </row>
    <row r="26" spans="2:20">
      <c r="B26" s="130" t="s">
        <v>54</v>
      </c>
      <c r="C26" s="116" t="s">
        <v>3</v>
      </c>
      <c r="D26" s="116" t="s">
        <v>227</v>
      </c>
      <c r="E26" s="116" t="s">
        <v>227</v>
      </c>
      <c r="F26" s="116" t="s">
        <v>227</v>
      </c>
      <c r="G26" s="116" t="s">
        <v>227</v>
      </c>
      <c r="H26" s="116" t="s">
        <v>227</v>
      </c>
      <c r="I26" s="116" t="s">
        <v>227</v>
      </c>
      <c r="J26" s="116">
        <v>16.2</v>
      </c>
      <c r="K26" s="116" t="s">
        <v>118</v>
      </c>
      <c r="L26" s="116" t="s">
        <v>5</v>
      </c>
      <c r="M26" s="116" t="s">
        <v>12</v>
      </c>
      <c r="N26" s="116"/>
      <c r="O26" s="116"/>
      <c r="P26" s="116"/>
      <c r="Q26" s="131"/>
      <c r="R26" s="120"/>
      <c r="S26" s="116"/>
      <c r="T26" s="116"/>
    </row>
    <row r="27" spans="2:20">
      <c r="B27" s="130" t="s">
        <v>55</v>
      </c>
      <c r="C27" s="116" t="s">
        <v>3</v>
      </c>
      <c r="D27" s="116" t="s">
        <v>227</v>
      </c>
      <c r="E27" s="116" t="s">
        <v>227</v>
      </c>
      <c r="F27" s="116" t="s">
        <v>227</v>
      </c>
      <c r="G27" s="116" t="s">
        <v>227</v>
      </c>
      <c r="H27" s="116" t="s">
        <v>227</v>
      </c>
      <c r="I27" s="116" t="s">
        <v>227</v>
      </c>
      <c r="J27" s="116">
        <v>16.2</v>
      </c>
      <c r="K27" s="116" t="s">
        <v>118</v>
      </c>
      <c r="L27" s="116" t="s">
        <v>5</v>
      </c>
      <c r="M27" s="116" t="s">
        <v>11</v>
      </c>
      <c r="N27" s="116">
        <v>0.37654320987654322</v>
      </c>
      <c r="O27" s="116"/>
      <c r="P27" s="116" t="s">
        <v>4</v>
      </c>
      <c r="Q27" s="131" t="s">
        <v>118</v>
      </c>
      <c r="R27" s="120"/>
      <c r="S27" s="116"/>
      <c r="T27" s="116"/>
    </row>
    <row r="28" spans="2:20">
      <c r="B28" s="130" t="s">
        <v>56</v>
      </c>
      <c r="C28" s="116" t="s">
        <v>3</v>
      </c>
      <c r="D28" s="116" t="s">
        <v>227</v>
      </c>
      <c r="E28" s="116" t="s">
        <v>227</v>
      </c>
      <c r="F28" s="116" t="s">
        <v>227</v>
      </c>
      <c r="G28" s="116" t="s">
        <v>227</v>
      </c>
      <c r="H28" s="116" t="s">
        <v>227</v>
      </c>
      <c r="I28" s="116" t="s">
        <v>227</v>
      </c>
      <c r="J28" s="116">
        <v>16.2</v>
      </c>
      <c r="K28" s="116" t="s">
        <v>118</v>
      </c>
      <c r="L28" s="116" t="s">
        <v>5</v>
      </c>
      <c r="M28" s="116" t="s">
        <v>15</v>
      </c>
      <c r="N28" s="116"/>
      <c r="O28" s="116">
        <v>0.34320987654320989</v>
      </c>
      <c r="P28" s="116" t="s">
        <v>4</v>
      </c>
      <c r="Q28" s="131" t="s">
        <v>118</v>
      </c>
      <c r="R28" s="120"/>
      <c r="S28" s="116"/>
      <c r="T28" s="116"/>
    </row>
    <row r="29" spans="2:20">
      <c r="B29" s="130" t="s">
        <v>57</v>
      </c>
      <c r="C29" s="116" t="s">
        <v>3</v>
      </c>
      <c r="D29" s="116" t="s">
        <v>227</v>
      </c>
      <c r="E29" s="116" t="s">
        <v>227</v>
      </c>
      <c r="F29" s="116" t="s">
        <v>227</v>
      </c>
      <c r="G29" s="116" t="s">
        <v>227</v>
      </c>
      <c r="H29" s="116" t="s">
        <v>227</v>
      </c>
      <c r="I29" s="116" t="s">
        <v>227</v>
      </c>
      <c r="J29" s="116">
        <v>16.2</v>
      </c>
      <c r="K29" s="116" t="s">
        <v>118</v>
      </c>
      <c r="L29" s="116" t="s">
        <v>5</v>
      </c>
      <c r="M29" s="116" t="s">
        <v>8</v>
      </c>
      <c r="N29" s="116">
        <v>0.53078611055555558</v>
      </c>
      <c r="O29" s="116"/>
      <c r="P29" s="116" t="s">
        <v>4</v>
      </c>
      <c r="Q29" s="131" t="s">
        <v>118</v>
      </c>
      <c r="R29" s="120"/>
      <c r="S29" s="116"/>
      <c r="T29" s="116"/>
    </row>
    <row r="30" spans="2:20">
      <c r="B30" s="130" t="s">
        <v>58</v>
      </c>
      <c r="C30" s="116" t="s">
        <v>3</v>
      </c>
      <c r="D30" s="116" t="s">
        <v>227</v>
      </c>
      <c r="E30" s="116" t="s">
        <v>227</v>
      </c>
      <c r="F30" s="116" t="s">
        <v>227</v>
      </c>
      <c r="G30" s="116" t="s">
        <v>227</v>
      </c>
      <c r="H30" s="116" t="s">
        <v>227</v>
      </c>
      <c r="I30" s="116" t="s">
        <v>227</v>
      </c>
      <c r="J30" s="116">
        <v>16.2</v>
      </c>
      <c r="K30" s="116" t="s">
        <v>118</v>
      </c>
      <c r="L30" s="116" t="s">
        <v>5</v>
      </c>
      <c r="M30" s="116" t="s">
        <v>8</v>
      </c>
      <c r="N30" s="116">
        <v>0.53078611055555558</v>
      </c>
      <c r="O30" s="116"/>
      <c r="P30" s="116" t="s">
        <v>4</v>
      </c>
      <c r="Q30" s="131" t="s">
        <v>118</v>
      </c>
      <c r="R30" s="120"/>
      <c r="S30" s="116"/>
      <c r="T30" s="116"/>
    </row>
    <row r="31" spans="2:20">
      <c r="B31" s="130" t="s">
        <v>59</v>
      </c>
      <c r="C31" s="116" t="s">
        <v>3</v>
      </c>
      <c r="D31" s="116" t="s">
        <v>227</v>
      </c>
      <c r="E31" s="116" t="s">
        <v>227</v>
      </c>
      <c r="F31" s="116" t="s">
        <v>227</v>
      </c>
      <c r="G31" s="116" t="s">
        <v>227</v>
      </c>
      <c r="H31" s="116" t="s">
        <v>227</v>
      </c>
      <c r="I31" s="116" t="s">
        <v>227</v>
      </c>
      <c r="J31" s="116">
        <v>16.2</v>
      </c>
      <c r="K31" s="116" t="s">
        <v>118</v>
      </c>
      <c r="L31" s="116" t="s">
        <v>5</v>
      </c>
      <c r="M31" s="116" t="s">
        <v>8</v>
      </c>
      <c r="N31" s="116">
        <v>0.53078611055555558</v>
      </c>
      <c r="O31" s="116"/>
      <c r="P31" s="116" t="s">
        <v>4</v>
      </c>
      <c r="Q31" s="131" t="s">
        <v>118</v>
      </c>
      <c r="R31" s="120"/>
      <c r="S31" s="116"/>
      <c r="T31" s="116"/>
    </row>
    <row r="32" spans="2:20">
      <c r="B32" s="130" t="s">
        <v>60</v>
      </c>
      <c r="C32" s="116" t="s">
        <v>3</v>
      </c>
      <c r="D32" s="116" t="s">
        <v>227</v>
      </c>
      <c r="E32" s="116" t="s">
        <v>227</v>
      </c>
      <c r="F32" s="116" t="s">
        <v>227</v>
      </c>
      <c r="G32" s="116" t="s">
        <v>227</v>
      </c>
      <c r="H32" s="116" t="s">
        <v>227</v>
      </c>
      <c r="I32" s="116" t="s">
        <v>227</v>
      </c>
      <c r="J32" s="116">
        <v>16.2</v>
      </c>
      <c r="K32" s="116" t="s">
        <v>118</v>
      </c>
      <c r="L32" s="116" t="s">
        <v>5</v>
      </c>
      <c r="M32" s="116" t="s">
        <v>8</v>
      </c>
      <c r="N32" s="116">
        <v>0.53078611055555558</v>
      </c>
      <c r="O32" s="116"/>
      <c r="P32" s="116" t="s">
        <v>4</v>
      </c>
      <c r="Q32" s="131" t="s">
        <v>118</v>
      </c>
      <c r="R32" s="120"/>
      <c r="S32" s="116"/>
      <c r="T32" s="116"/>
    </row>
    <row r="33" spans="2:20">
      <c r="B33" s="130" t="s">
        <v>61</v>
      </c>
      <c r="C33" s="116" t="s">
        <v>3</v>
      </c>
      <c r="D33" s="116" t="s">
        <v>227</v>
      </c>
      <c r="E33" s="116" t="s">
        <v>227</v>
      </c>
      <c r="F33" s="116" t="s">
        <v>227</v>
      </c>
      <c r="G33" s="116" t="s">
        <v>227</v>
      </c>
      <c r="H33" s="116" t="s">
        <v>227</v>
      </c>
      <c r="I33" s="116" t="s">
        <v>227</v>
      </c>
      <c r="J33" s="116">
        <v>16.2</v>
      </c>
      <c r="K33" s="116" t="s">
        <v>118</v>
      </c>
      <c r="L33" s="116" t="s">
        <v>5</v>
      </c>
      <c r="M33" s="116" t="s">
        <v>8</v>
      </c>
      <c r="N33" s="116">
        <v>0.53078611055555558</v>
      </c>
      <c r="O33" s="116"/>
      <c r="P33" s="116" t="s">
        <v>4</v>
      </c>
      <c r="Q33" s="131" t="s">
        <v>118</v>
      </c>
      <c r="R33" s="120"/>
      <c r="S33" s="116"/>
      <c r="T33" s="116"/>
    </row>
    <row r="34" spans="2:20">
      <c r="B34" s="130" t="s">
        <v>62</v>
      </c>
      <c r="C34" s="116" t="s">
        <v>3</v>
      </c>
      <c r="D34" s="116" t="s">
        <v>227</v>
      </c>
      <c r="E34" s="116" t="s">
        <v>227</v>
      </c>
      <c r="F34" s="116" t="s">
        <v>227</v>
      </c>
      <c r="G34" s="116" t="s">
        <v>227</v>
      </c>
      <c r="H34" s="116" t="s">
        <v>227</v>
      </c>
      <c r="I34" s="116" t="s">
        <v>227</v>
      </c>
      <c r="J34" s="116">
        <v>16.2</v>
      </c>
      <c r="K34" s="116" t="s">
        <v>118</v>
      </c>
      <c r="L34" s="116" t="s">
        <v>5</v>
      </c>
      <c r="M34" s="116" t="s">
        <v>8</v>
      </c>
      <c r="N34" s="116">
        <v>0.53078611055555558</v>
      </c>
      <c r="O34" s="116"/>
      <c r="P34" s="116" t="s">
        <v>4</v>
      </c>
      <c r="Q34" s="131" t="s">
        <v>118</v>
      </c>
      <c r="R34" s="120"/>
      <c r="S34" s="116"/>
      <c r="T34" s="116"/>
    </row>
    <row r="35" spans="2:20">
      <c r="B35" s="130" t="s">
        <v>63</v>
      </c>
      <c r="C35" s="116" t="s">
        <v>3</v>
      </c>
      <c r="D35" s="116" t="s">
        <v>227</v>
      </c>
      <c r="E35" s="116" t="s">
        <v>227</v>
      </c>
      <c r="F35" s="116" t="s">
        <v>227</v>
      </c>
      <c r="G35" s="116" t="s">
        <v>227</v>
      </c>
      <c r="H35" s="116" t="s">
        <v>227</v>
      </c>
      <c r="I35" s="116" t="s">
        <v>227</v>
      </c>
      <c r="J35" s="116">
        <v>16.2</v>
      </c>
      <c r="K35" s="116" t="s">
        <v>118</v>
      </c>
      <c r="L35" s="116" t="s">
        <v>5</v>
      </c>
      <c r="M35" s="116" t="s">
        <v>8</v>
      </c>
      <c r="N35" s="116">
        <v>0.53078611055555558</v>
      </c>
      <c r="O35" s="116"/>
      <c r="P35" s="116" t="s">
        <v>4</v>
      </c>
      <c r="Q35" s="131" t="s">
        <v>118</v>
      </c>
      <c r="R35" s="120"/>
      <c r="S35" s="116"/>
      <c r="T35" s="116"/>
    </row>
    <row r="36" spans="2:20">
      <c r="B36" s="130" t="s">
        <v>64</v>
      </c>
      <c r="C36" s="116" t="s">
        <v>3</v>
      </c>
      <c r="D36" s="116" t="s">
        <v>227</v>
      </c>
      <c r="E36" s="116" t="s">
        <v>227</v>
      </c>
      <c r="F36" s="116" t="s">
        <v>227</v>
      </c>
      <c r="G36" s="116" t="s">
        <v>227</v>
      </c>
      <c r="H36" s="116" t="s">
        <v>227</v>
      </c>
      <c r="I36" s="116" t="s">
        <v>227</v>
      </c>
      <c r="J36" s="116">
        <v>16.2</v>
      </c>
      <c r="K36" s="116" t="s">
        <v>118</v>
      </c>
      <c r="L36" s="116" t="s">
        <v>5</v>
      </c>
      <c r="M36" s="116" t="s">
        <v>8</v>
      </c>
      <c r="N36" s="116">
        <v>0.53078611055555558</v>
      </c>
      <c r="O36" s="116"/>
      <c r="P36" s="116" t="s">
        <v>4</v>
      </c>
      <c r="Q36" s="131" t="s">
        <v>118</v>
      </c>
      <c r="R36" s="120"/>
      <c r="S36" s="116"/>
      <c r="T36" s="116"/>
    </row>
    <row r="37" spans="2:20">
      <c r="B37" s="130" t="s">
        <v>65</v>
      </c>
      <c r="C37" s="116" t="s">
        <v>3</v>
      </c>
      <c r="D37" s="116" t="s">
        <v>227</v>
      </c>
      <c r="E37" s="116" t="s">
        <v>227</v>
      </c>
      <c r="F37" s="116" t="s">
        <v>227</v>
      </c>
      <c r="G37" s="116" t="s">
        <v>227</v>
      </c>
      <c r="H37" s="116" t="s">
        <v>227</v>
      </c>
      <c r="I37" s="116" t="s">
        <v>227</v>
      </c>
      <c r="J37" s="116">
        <v>16.2</v>
      </c>
      <c r="K37" s="116" t="s">
        <v>118</v>
      </c>
      <c r="L37" s="116" t="s">
        <v>5</v>
      </c>
      <c r="M37" s="116" t="s">
        <v>8</v>
      </c>
      <c r="N37" s="116">
        <v>0.53078611055555558</v>
      </c>
      <c r="O37" s="116"/>
      <c r="P37" s="116" t="s">
        <v>4</v>
      </c>
      <c r="Q37" s="131" t="s">
        <v>118</v>
      </c>
      <c r="R37" s="120"/>
      <c r="S37" s="116"/>
      <c r="T37" s="116"/>
    </row>
    <row r="38" spans="2:20">
      <c r="B38" s="130" t="s">
        <v>66</v>
      </c>
      <c r="C38" s="116" t="s">
        <v>3</v>
      </c>
      <c r="D38" s="116" t="s">
        <v>227</v>
      </c>
      <c r="E38" s="116" t="s">
        <v>227</v>
      </c>
      <c r="F38" s="116" t="s">
        <v>227</v>
      </c>
      <c r="G38" s="116" t="s">
        <v>227</v>
      </c>
      <c r="H38" s="116" t="s">
        <v>227</v>
      </c>
      <c r="I38" s="116" t="s">
        <v>227</v>
      </c>
      <c r="J38" s="116">
        <v>16.2</v>
      </c>
      <c r="K38" s="116" t="s">
        <v>118</v>
      </c>
      <c r="L38" s="116" t="s">
        <v>5</v>
      </c>
      <c r="M38" s="116" t="s">
        <v>8</v>
      </c>
      <c r="N38" s="116">
        <v>0.53078611055555558</v>
      </c>
      <c r="O38" s="116"/>
      <c r="P38" s="116" t="s">
        <v>4</v>
      </c>
      <c r="Q38" s="131" t="s">
        <v>118</v>
      </c>
      <c r="R38" s="120"/>
      <c r="S38" s="116"/>
      <c r="T38" s="116"/>
    </row>
    <row r="39" spans="2:20">
      <c r="B39" s="130" t="s">
        <v>67</v>
      </c>
      <c r="C39" s="116" t="s">
        <v>3</v>
      </c>
      <c r="D39" s="116" t="s">
        <v>227</v>
      </c>
      <c r="E39" s="116" t="s">
        <v>227</v>
      </c>
      <c r="F39" s="116" t="s">
        <v>227</v>
      </c>
      <c r="G39" s="116" t="s">
        <v>227</v>
      </c>
      <c r="H39" s="116" t="s">
        <v>227</v>
      </c>
      <c r="I39" s="116" t="s">
        <v>227</v>
      </c>
      <c r="J39" s="116">
        <v>16.2</v>
      </c>
      <c r="K39" s="116" t="s">
        <v>118</v>
      </c>
      <c r="L39" s="116" t="s">
        <v>5</v>
      </c>
      <c r="M39" s="116" t="s">
        <v>8</v>
      </c>
      <c r="N39" s="116">
        <v>0.53078611055555558</v>
      </c>
      <c r="O39" s="116"/>
      <c r="P39" s="116" t="s">
        <v>4</v>
      </c>
      <c r="Q39" s="131" t="s">
        <v>118</v>
      </c>
      <c r="R39" s="120"/>
      <c r="S39" s="116"/>
      <c r="T39" s="116"/>
    </row>
    <row r="40" spans="2:20">
      <c r="B40" s="130" t="s">
        <v>68</v>
      </c>
      <c r="C40" s="116" t="s">
        <v>3</v>
      </c>
      <c r="D40" s="116" t="s">
        <v>227</v>
      </c>
      <c r="E40" s="116" t="s">
        <v>227</v>
      </c>
      <c r="F40" s="116" t="s">
        <v>227</v>
      </c>
      <c r="G40" s="116" t="s">
        <v>227</v>
      </c>
      <c r="H40" s="116" t="s">
        <v>227</v>
      </c>
      <c r="I40" s="116" t="s">
        <v>227</v>
      </c>
      <c r="J40" s="116">
        <v>16.2</v>
      </c>
      <c r="K40" s="116" t="s">
        <v>118</v>
      </c>
      <c r="L40" s="116" t="s">
        <v>5</v>
      </c>
      <c r="M40" s="116" t="s">
        <v>8</v>
      </c>
      <c r="N40" s="116">
        <v>0.53078611055555558</v>
      </c>
      <c r="O40" s="116"/>
      <c r="P40" s="116" t="s">
        <v>4</v>
      </c>
      <c r="Q40" s="131" t="s">
        <v>118</v>
      </c>
      <c r="R40" s="120"/>
      <c r="S40" s="116"/>
      <c r="T40" s="116"/>
    </row>
    <row r="41" spans="2:20">
      <c r="B41" s="130" t="s">
        <v>69</v>
      </c>
      <c r="C41" s="116" t="s">
        <v>3</v>
      </c>
      <c r="D41" s="116" t="s">
        <v>227</v>
      </c>
      <c r="E41" s="116" t="s">
        <v>227</v>
      </c>
      <c r="F41" s="116" t="s">
        <v>227</v>
      </c>
      <c r="G41" s="116" t="s">
        <v>227</v>
      </c>
      <c r="H41" s="116" t="s">
        <v>227</v>
      </c>
      <c r="I41" s="116" t="s">
        <v>227</v>
      </c>
      <c r="J41" s="116">
        <v>16.2</v>
      </c>
      <c r="K41" s="116" t="s">
        <v>118</v>
      </c>
      <c r="L41" s="116" t="s">
        <v>5</v>
      </c>
      <c r="M41" s="116" t="s">
        <v>8</v>
      </c>
      <c r="N41" s="116">
        <v>0.53078611055555558</v>
      </c>
      <c r="O41" s="116"/>
      <c r="P41" s="116" t="s">
        <v>4</v>
      </c>
      <c r="Q41" s="131" t="s">
        <v>118</v>
      </c>
      <c r="R41" s="120"/>
      <c r="S41" s="116"/>
      <c r="T41" s="116"/>
    </row>
    <row r="42" spans="2:20">
      <c r="B42" s="130" t="s">
        <v>70</v>
      </c>
      <c r="C42" s="116" t="s">
        <v>3</v>
      </c>
      <c r="D42" s="116" t="s">
        <v>227</v>
      </c>
      <c r="E42" s="116" t="s">
        <v>227</v>
      </c>
      <c r="F42" s="116" t="s">
        <v>227</v>
      </c>
      <c r="G42" s="116" t="s">
        <v>227</v>
      </c>
      <c r="H42" s="116" t="s">
        <v>227</v>
      </c>
      <c r="I42" s="116" t="s">
        <v>227</v>
      </c>
      <c r="J42" s="116">
        <v>16.2</v>
      </c>
      <c r="K42" s="116" t="s">
        <v>118</v>
      </c>
      <c r="L42" s="116" t="s">
        <v>5</v>
      </c>
      <c r="M42" s="116" t="s">
        <v>9</v>
      </c>
      <c r="N42" s="116">
        <v>0.62537037037037047</v>
      </c>
      <c r="O42" s="116"/>
      <c r="P42" s="116" t="s">
        <v>4</v>
      </c>
      <c r="Q42" s="131" t="s">
        <v>118</v>
      </c>
      <c r="R42" s="120"/>
      <c r="S42" s="116"/>
      <c r="T42" s="116"/>
    </row>
    <row r="43" spans="2:20">
      <c r="B43" s="130" t="s">
        <v>71</v>
      </c>
      <c r="C43" s="116" t="s">
        <v>3</v>
      </c>
      <c r="D43" s="116" t="s">
        <v>227</v>
      </c>
      <c r="E43" s="116" t="s">
        <v>227</v>
      </c>
      <c r="F43" s="116" t="s">
        <v>227</v>
      </c>
      <c r="G43" s="116" t="s">
        <v>227</v>
      </c>
      <c r="H43" s="116" t="s">
        <v>227</v>
      </c>
      <c r="I43" s="116" t="s">
        <v>227</v>
      </c>
      <c r="J43" s="116">
        <v>16.2</v>
      </c>
      <c r="K43" s="116" t="s">
        <v>118</v>
      </c>
      <c r="L43" s="116" t="s">
        <v>5</v>
      </c>
      <c r="M43" s="116" t="s">
        <v>9</v>
      </c>
      <c r="N43" s="116">
        <v>0.62537037037037047</v>
      </c>
      <c r="O43" s="116"/>
      <c r="P43" s="116" t="s">
        <v>4</v>
      </c>
      <c r="Q43" s="131" t="s">
        <v>118</v>
      </c>
      <c r="R43" s="120"/>
      <c r="S43" s="116"/>
      <c r="T43" s="116"/>
    </row>
    <row r="44" spans="2:20">
      <c r="B44" s="130" t="s">
        <v>72</v>
      </c>
      <c r="C44" s="116" t="s">
        <v>3</v>
      </c>
      <c r="D44" s="116" t="s">
        <v>227</v>
      </c>
      <c r="E44" s="116" t="s">
        <v>227</v>
      </c>
      <c r="F44" s="116" t="s">
        <v>227</v>
      </c>
      <c r="G44" s="116" t="s">
        <v>227</v>
      </c>
      <c r="H44" s="116" t="s">
        <v>227</v>
      </c>
      <c r="I44" s="116" t="s">
        <v>227</v>
      </c>
      <c r="J44" s="116">
        <v>16.2</v>
      </c>
      <c r="K44" s="116" t="s">
        <v>118</v>
      </c>
      <c r="L44" s="116" t="s">
        <v>5</v>
      </c>
      <c r="M44" s="116" t="s">
        <v>9</v>
      </c>
      <c r="N44" s="116">
        <v>0.62537037037037047</v>
      </c>
      <c r="O44" s="116"/>
      <c r="P44" s="116" t="s">
        <v>4</v>
      </c>
      <c r="Q44" s="131" t="s">
        <v>118</v>
      </c>
      <c r="R44" s="120"/>
      <c r="S44" s="116"/>
      <c r="T44" s="116"/>
    </row>
    <row r="45" spans="2:20">
      <c r="B45" s="130" t="s">
        <v>73</v>
      </c>
      <c r="C45" s="116" t="s">
        <v>3</v>
      </c>
      <c r="D45" s="116" t="s">
        <v>227</v>
      </c>
      <c r="E45" s="116" t="s">
        <v>227</v>
      </c>
      <c r="F45" s="116" t="s">
        <v>227</v>
      </c>
      <c r="G45" s="116" t="s">
        <v>227</v>
      </c>
      <c r="H45" s="116" t="s">
        <v>227</v>
      </c>
      <c r="I45" s="116" t="s">
        <v>227</v>
      </c>
      <c r="J45" s="116">
        <v>16.2</v>
      </c>
      <c r="K45" s="116" t="s">
        <v>118</v>
      </c>
      <c r="L45" s="116" t="s">
        <v>5</v>
      </c>
      <c r="M45" s="116"/>
      <c r="N45" s="116"/>
      <c r="O45" s="116"/>
      <c r="P45" s="116"/>
      <c r="Q45" s="131"/>
      <c r="R45" s="120"/>
      <c r="S45" s="116"/>
      <c r="T45" s="116"/>
    </row>
    <row r="46" spans="2:20">
      <c r="B46" s="130" t="s">
        <v>74</v>
      </c>
      <c r="C46" s="116" t="s">
        <v>3</v>
      </c>
      <c r="D46" s="116" t="s">
        <v>227</v>
      </c>
      <c r="E46" s="116" t="s">
        <v>227</v>
      </c>
      <c r="F46" s="116" t="s">
        <v>227</v>
      </c>
      <c r="G46" s="116" t="s">
        <v>227</v>
      </c>
      <c r="H46" s="116" t="s">
        <v>227</v>
      </c>
      <c r="I46" s="116" t="s">
        <v>227</v>
      </c>
      <c r="J46" s="116">
        <v>8.8000000000000007</v>
      </c>
      <c r="K46" s="116" t="s">
        <v>118</v>
      </c>
      <c r="L46" s="116" t="s">
        <v>5</v>
      </c>
      <c r="M46" s="116" t="s">
        <v>8</v>
      </c>
      <c r="N46" s="116">
        <v>0.97712897624999995</v>
      </c>
      <c r="O46" s="116"/>
      <c r="P46" s="116" t="s">
        <v>4</v>
      </c>
      <c r="Q46" s="131" t="s">
        <v>118</v>
      </c>
      <c r="R46" s="120"/>
      <c r="S46" s="116"/>
      <c r="T46" s="116"/>
    </row>
    <row r="47" spans="2:20">
      <c r="B47" s="130" t="s">
        <v>75</v>
      </c>
      <c r="C47" s="116" t="s">
        <v>3</v>
      </c>
      <c r="D47" s="116" t="s">
        <v>227</v>
      </c>
      <c r="E47" s="116" t="s">
        <v>227</v>
      </c>
      <c r="F47" s="116" t="s">
        <v>227</v>
      </c>
      <c r="G47" s="116" t="s">
        <v>227</v>
      </c>
      <c r="H47" s="116" t="s">
        <v>227</v>
      </c>
      <c r="I47" s="116" t="s">
        <v>227</v>
      </c>
      <c r="J47" s="116">
        <v>8.8000000000000007</v>
      </c>
      <c r="K47" s="116" t="s">
        <v>118</v>
      </c>
      <c r="L47" s="116" t="s">
        <v>5</v>
      </c>
      <c r="M47" s="116" t="s">
        <v>8</v>
      </c>
      <c r="N47" s="116">
        <v>0.97712897624999995</v>
      </c>
      <c r="O47" s="116"/>
      <c r="P47" s="116" t="s">
        <v>4</v>
      </c>
      <c r="Q47" s="131" t="s">
        <v>118</v>
      </c>
      <c r="R47" s="120"/>
      <c r="S47" s="116"/>
      <c r="T47" s="116"/>
    </row>
    <row r="48" spans="2:20">
      <c r="B48" s="130" t="s">
        <v>76</v>
      </c>
      <c r="C48" s="116" t="s">
        <v>3</v>
      </c>
      <c r="D48" s="116" t="s">
        <v>227</v>
      </c>
      <c r="E48" s="116" t="s">
        <v>227</v>
      </c>
      <c r="F48" s="116" t="s">
        <v>227</v>
      </c>
      <c r="G48" s="116" t="s">
        <v>227</v>
      </c>
      <c r="H48" s="116" t="s">
        <v>227</v>
      </c>
      <c r="I48" s="116" t="s">
        <v>227</v>
      </c>
      <c r="J48" s="116">
        <v>8.8000000000000007</v>
      </c>
      <c r="K48" s="116" t="s">
        <v>118</v>
      </c>
      <c r="L48" s="116" t="s">
        <v>5</v>
      </c>
      <c r="M48" s="116" t="s">
        <v>8</v>
      </c>
      <c r="N48" s="116">
        <v>0.97712897624999995</v>
      </c>
      <c r="O48" s="116"/>
      <c r="P48" s="116" t="s">
        <v>4</v>
      </c>
      <c r="Q48" s="131" t="s">
        <v>118</v>
      </c>
      <c r="R48" s="120"/>
      <c r="S48" s="116"/>
      <c r="T48" s="116"/>
    </row>
    <row r="49" spans="2:20">
      <c r="B49" s="130" t="s">
        <v>77</v>
      </c>
      <c r="C49" s="116" t="s">
        <v>3</v>
      </c>
      <c r="D49" s="116" t="s">
        <v>227</v>
      </c>
      <c r="E49" s="116" t="s">
        <v>227</v>
      </c>
      <c r="F49" s="116" t="s">
        <v>227</v>
      </c>
      <c r="G49" s="116" t="s">
        <v>227</v>
      </c>
      <c r="H49" s="116" t="s">
        <v>227</v>
      </c>
      <c r="I49" s="116" t="s">
        <v>227</v>
      </c>
      <c r="J49" s="116">
        <v>8.8000000000000007</v>
      </c>
      <c r="K49" s="116" t="s">
        <v>118</v>
      </c>
      <c r="L49" s="116" t="s">
        <v>5</v>
      </c>
      <c r="M49" s="116" t="s">
        <v>8</v>
      </c>
      <c r="N49" s="116">
        <v>0.97712897624999995</v>
      </c>
      <c r="O49" s="116"/>
      <c r="P49" s="116" t="s">
        <v>4</v>
      </c>
      <c r="Q49" s="131" t="s">
        <v>118</v>
      </c>
      <c r="R49" s="120"/>
      <c r="S49" s="116"/>
      <c r="T49" s="116"/>
    </row>
    <row r="50" spans="2:20">
      <c r="B50" s="130" t="s">
        <v>78</v>
      </c>
      <c r="C50" s="116" t="s">
        <v>3</v>
      </c>
      <c r="D50" s="116" t="s">
        <v>227</v>
      </c>
      <c r="E50" s="116" t="s">
        <v>227</v>
      </c>
      <c r="F50" s="116" t="s">
        <v>227</v>
      </c>
      <c r="G50" s="116" t="s">
        <v>227</v>
      </c>
      <c r="H50" s="116" t="s">
        <v>227</v>
      </c>
      <c r="I50" s="116" t="s">
        <v>227</v>
      </c>
      <c r="J50" s="116">
        <v>8.8000000000000007</v>
      </c>
      <c r="K50" s="116" t="s">
        <v>118</v>
      </c>
      <c r="L50" s="116" t="s">
        <v>5</v>
      </c>
      <c r="M50" s="116" t="s">
        <v>8</v>
      </c>
      <c r="N50" s="116">
        <v>0.97712897624999995</v>
      </c>
      <c r="O50" s="116"/>
      <c r="P50" s="116" t="s">
        <v>4</v>
      </c>
      <c r="Q50" s="131" t="s">
        <v>118</v>
      </c>
      <c r="R50" s="120"/>
      <c r="S50" s="116"/>
      <c r="T50" s="116"/>
    </row>
    <row r="51" spans="2:20">
      <c r="B51" s="130" t="s">
        <v>79</v>
      </c>
      <c r="C51" s="116" t="s">
        <v>3</v>
      </c>
      <c r="D51" s="116" t="s">
        <v>227</v>
      </c>
      <c r="E51" s="116" t="s">
        <v>227</v>
      </c>
      <c r="F51" s="116" t="s">
        <v>227</v>
      </c>
      <c r="G51" s="116" t="s">
        <v>227</v>
      </c>
      <c r="H51" s="116" t="s">
        <v>227</v>
      </c>
      <c r="I51" s="116" t="s">
        <v>227</v>
      </c>
      <c r="J51" s="116">
        <v>8.8000000000000007</v>
      </c>
      <c r="K51" s="116" t="s">
        <v>118</v>
      </c>
      <c r="L51" s="116" t="s">
        <v>5</v>
      </c>
      <c r="M51" s="116" t="s">
        <v>8</v>
      </c>
      <c r="N51" s="116">
        <v>0.97712897624999995</v>
      </c>
      <c r="O51" s="116"/>
      <c r="P51" s="116" t="s">
        <v>4</v>
      </c>
      <c r="Q51" s="131" t="s">
        <v>118</v>
      </c>
      <c r="R51" s="120"/>
      <c r="S51" s="116"/>
      <c r="T51" s="116"/>
    </row>
    <row r="52" spans="2:20">
      <c r="B52" s="130" t="s">
        <v>80</v>
      </c>
      <c r="C52" s="116" t="s">
        <v>3</v>
      </c>
      <c r="D52" s="116" t="s">
        <v>227</v>
      </c>
      <c r="E52" s="116" t="s">
        <v>227</v>
      </c>
      <c r="F52" s="116" t="s">
        <v>227</v>
      </c>
      <c r="G52" s="116" t="s">
        <v>227</v>
      </c>
      <c r="H52" s="116" t="s">
        <v>227</v>
      </c>
      <c r="I52" s="116" t="s">
        <v>227</v>
      </c>
      <c r="J52" s="116">
        <v>8.8000000000000007</v>
      </c>
      <c r="K52" s="116" t="s">
        <v>118</v>
      </c>
      <c r="L52" s="116" t="s">
        <v>5</v>
      </c>
      <c r="M52" s="116" t="s">
        <v>8</v>
      </c>
      <c r="N52" s="116">
        <v>0.97712897624999995</v>
      </c>
      <c r="O52" s="116"/>
      <c r="P52" s="116" t="s">
        <v>4</v>
      </c>
      <c r="Q52" s="131" t="s">
        <v>118</v>
      </c>
      <c r="R52" s="120"/>
      <c r="S52" s="116"/>
      <c r="T52" s="116"/>
    </row>
    <row r="53" spans="2:20">
      <c r="B53" s="130" t="s">
        <v>81</v>
      </c>
      <c r="C53" s="116" t="s">
        <v>3</v>
      </c>
      <c r="D53" s="116" t="s">
        <v>227</v>
      </c>
      <c r="E53" s="116" t="s">
        <v>227</v>
      </c>
      <c r="F53" s="116" t="s">
        <v>227</v>
      </c>
      <c r="G53" s="116" t="s">
        <v>227</v>
      </c>
      <c r="H53" s="116" t="s">
        <v>227</v>
      </c>
      <c r="I53" s="116" t="s">
        <v>227</v>
      </c>
      <c r="J53" s="116">
        <v>8.8000000000000007</v>
      </c>
      <c r="K53" s="116" t="s">
        <v>118</v>
      </c>
      <c r="L53" s="116" t="s">
        <v>5</v>
      </c>
      <c r="M53" s="116" t="s">
        <v>8</v>
      </c>
      <c r="N53" s="116">
        <v>0.97712897624999995</v>
      </c>
      <c r="O53" s="116"/>
      <c r="P53" s="116" t="s">
        <v>4</v>
      </c>
      <c r="Q53" s="131" t="s">
        <v>118</v>
      </c>
      <c r="R53" s="120"/>
      <c r="S53" s="116"/>
      <c r="T53" s="116"/>
    </row>
    <row r="54" spans="2:20">
      <c r="B54" s="130" t="s">
        <v>82</v>
      </c>
      <c r="C54" s="116" t="s">
        <v>3</v>
      </c>
      <c r="D54" s="116" t="s">
        <v>227</v>
      </c>
      <c r="E54" s="116" t="s">
        <v>227</v>
      </c>
      <c r="F54" s="116" t="s">
        <v>227</v>
      </c>
      <c r="G54" s="116" t="s">
        <v>227</v>
      </c>
      <c r="H54" s="116" t="s">
        <v>227</v>
      </c>
      <c r="I54" s="116" t="s">
        <v>227</v>
      </c>
      <c r="J54" s="116">
        <v>8.8000000000000007</v>
      </c>
      <c r="K54" s="116" t="s">
        <v>118</v>
      </c>
      <c r="L54" s="116" t="s">
        <v>5</v>
      </c>
      <c r="M54" s="116" t="s">
        <v>8</v>
      </c>
      <c r="N54" s="116">
        <v>0.97712897624999995</v>
      </c>
      <c r="O54" s="116"/>
      <c r="P54" s="116" t="s">
        <v>4</v>
      </c>
      <c r="Q54" s="131" t="s">
        <v>118</v>
      </c>
      <c r="R54" s="120"/>
      <c r="S54" s="116"/>
      <c r="T54" s="116"/>
    </row>
    <row r="55" spans="2:20">
      <c r="B55" s="130" t="s">
        <v>83</v>
      </c>
      <c r="C55" s="116" t="s">
        <v>3</v>
      </c>
      <c r="D55" s="116" t="s">
        <v>227</v>
      </c>
      <c r="E55" s="116" t="s">
        <v>227</v>
      </c>
      <c r="F55" s="116" t="s">
        <v>227</v>
      </c>
      <c r="G55" s="116" t="s">
        <v>227</v>
      </c>
      <c r="H55" s="116" t="s">
        <v>227</v>
      </c>
      <c r="I55" s="116" t="s">
        <v>227</v>
      </c>
      <c r="J55" s="116">
        <v>8.8000000000000007</v>
      </c>
      <c r="K55" s="116" t="s">
        <v>118</v>
      </c>
      <c r="L55" s="116" t="s">
        <v>5</v>
      </c>
      <c r="M55" s="116" t="s">
        <v>8</v>
      </c>
      <c r="N55" s="116">
        <v>0.97712897624999995</v>
      </c>
      <c r="O55" s="116"/>
      <c r="P55" s="116" t="s">
        <v>4</v>
      </c>
      <c r="Q55" s="131" t="s">
        <v>118</v>
      </c>
      <c r="R55" s="120"/>
      <c r="S55" s="116"/>
      <c r="T55" s="116"/>
    </row>
    <row r="56" spans="2:20">
      <c r="B56" s="130" t="s">
        <v>84</v>
      </c>
      <c r="C56" s="116" t="s">
        <v>3</v>
      </c>
      <c r="D56" s="116" t="s">
        <v>227</v>
      </c>
      <c r="E56" s="116" t="s">
        <v>227</v>
      </c>
      <c r="F56" s="116" t="s">
        <v>227</v>
      </c>
      <c r="G56" s="116" t="s">
        <v>227</v>
      </c>
      <c r="H56" s="116" t="s">
        <v>227</v>
      </c>
      <c r="I56" s="116" t="s">
        <v>227</v>
      </c>
      <c r="J56" s="116">
        <v>8.8000000000000007</v>
      </c>
      <c r="K56" s="116" t="s">
        <v>118</v>
      </c>
      <c r="L56" s="116" t="s">
        <v>5</v>
      </c>
      <c r="M56" s="116" t="s">
        <v>8</v>
      </c>
      <c r="N56" s="116">
        <v>0.97712897624999995</v>
      </c>
      <c r="O56" s="116"/>
      <c r="P56" s="116" t="s">
        <v>4</v>
      </c>
      <c r="Q56" s="131" t="s">
        <v>118</v>
      </c>
      <c r="R56" s="120"/>
      <c r="S56" s="116"/>
      <c r="T56" s="116"/>
    </row>
    <row r="57" spans="2:20">
      <c r="B57" s="130" t="s">
        <v>85</v>
      </c>
      <c r="C57" s="116" t="s">
        <v>3</v>
      </c>
      <c r="D57" s="116" t="s">
        <v>227</v>
      </c>
      <c r="E57" s="116" t="s">
        <v>227</v>
      </c>
      <c r="F57" s="116" t="s">
        <v>227</v>
      </c>
      <c r="G57" s="116" t="s">
        <v>227</v>
      </c>
      <c r="H57" s="116" t="s">
        <v>227</v>
      </c>
      <c r="I57" s="116" t="s">
        <v>227</v>
      </c>
      <c r="J57" s="116">
        <v>8.8000000000000007</v>
      </c>
      <c r="K57" s="116" t="s">
        <v>118</v>
      </c>
      <c r="L57" s="116" t="s">
        <v>5</v>
      </c>
      <c r="M57" s="116" t="s">
        <v>8</v>
      </c>
      <c r="N57" s="116">
        <v>0.97712897624999995</v>
      </c>
      <c r="O57" s="116"/>
      <c r="P57" s="116" t="s">
        <v>4</v>
      </c>
      <c r="Q57" s="131" t="s">
        <v>118</v>
      </c>
      <c r="R57" s="120"/>
      <c r="S57" s="116"/>
      <c r="T57" s="116"/>
    </row>
    <row r="58" spans="2:20">
      <c r="B58" s="130" t="s">
        <v>86</v>
      </c>
      <c r="C58" s="116" t="s">
        <v>3</v>
      </c>
      <c r="D58" s="116" t="s">
        <v>227</v>
      </c>
      <c r="E58" s="116" t="s">
        <v>227</v>
      </c>
      <c r="F58" s="116" t="s">
        <v>227</v>
      </c>
      <c r="G58" s="116" t="s">
        <v>227</v>
      </c>
      <c r="H58" s="116" t="s">
        <v>227</v>
      </c>
      <c r="I58" s="116" t="s">
        <v>227</v>
      </c>
      <c r="J58" s="116">
        <v>8.8000000000000007</v>
      </c>
      <c r="K58" s="116" t="s">
        <v>118</v>
      </c>
      <c r="L58" s="116" t="s">
        <v>5</v>
      </c>
      <c r="M58" s="116" t="s">
        <v>8</v>
      </c>
      <c r="N58" s="116">
        <v>0.97712897624999995</v>
      </c>
      <c r="O58" s="116"/>
      <c r="P58" s="116" t="s">
        <v>4</v>
      </c>
      <c r="Q58" s="131" t="s">
        <v>118</v>
      </c>
      <c r="R58" s="120"/>
      <c r="S58" s="116"/>
      <c r="T58" s="116"/>
    </row>
    <row r="59" spans="2:20">
      <c r="B59" s="130" t="s">
        <v>87</v>
      </c>
      <c r="C59" s="116" t="s">
        <v>3</v>
      </c>
      <c r="D59" s="116" t="s">
        <v>227</v>
      </c>
      <c r="E59" s="116" t="s">
        <v>227</v>
      </c>
      <c r="F59" s="116" t="s">
        <v>227</v>
      </c>
      <c r="G59" s="116" t="s">
        <v>227</v>
      </c>
      <c r="H59" s="116" t="s">
        <v>227</v>
      </c>
      <c r="I59" s="116" t="s">
        <v>227</v>
      </c>
      <c r="J59" s="116">
        <v>8.8000000000000007</v>
      </c>
      <c r="K59" s="116" t="s">
        <v>118</v>
      </c>
      <c r="L59" s="116" t="s">
        <v>5</v>
      </c>
      <c r="M59" s="116" t="s">
        <v>8</v>
      </c>
      <c r="N59" s="116">
        <v>0.97712897624999995</v>
      </c>
      <c r="O59" s="116"/>
      <c r="P59" s="116" t="s">
        <v>4</v>
      </c>
      <c r="Q59" s="131" t="s">
        <v>118</v>
      </c>
      <c r="R59" s="120"/>
      <c r="S59" s="116"/>
      <c r="T59" s="116"/>
    </row>
    <row r="60" spans="2:20">
      <c r="B60" s="130" t="s">
        <v>88</v>
      </c>
      <c r="C60" s="116" t="s">
        <v>3</v>
      </c>
      <c r="D60" s="116" t="s">
        <v>227</v>
      </c>
      <c r="E60" s="116" t="s">
        <v>227</v>
      </c>
      <c r="F60" s="116" t="s">
        <v>227</v>
      </c>
      <c r="G60" s="116" t="s">
        <v>227</v>
      </c>
      <c r="H60" s="116" t="s">
        <v>227</v>
      </c>
      <c r="I60" s="116" t="s">
        <v>227</v>
      </c>
      <c r="J60" s="116">
        <v>8.8000000000000007</v>
      </c>
      <c r="K60" s="116" t="s">
        <v>118</v>
      </c>
      <c r="L60" s="116" t="s">
        <v>5</v>
      </c>
      <c r="M60" s="116" t="s">
        <v>9</v>
      </c>
      <c r="N60" s="116">
        <v>1.1512499999999999</v>
      </c>
      <c r="O60" s="116"/>
      <c r="P60" s="116" t="s">
        <v>4</v>
      </c>
      <c r="Q60" s="131" t="s">
        <v>118</v>
      </c>
      <c r="R60" s="120"/>
      <c r="S60" s="116"/>
      <c r="T60" s="116"/>
    </row>
    <row r="61" spans="2:20">
      <c r="B61" s="130" t="s">
        <v>89</v>
      </c>
      <c r="C61" s="116" t="s">
        <v>3</v>
      </c>
      <c r="D61" s="116" t="s">
        <v>227</v>
      </c>
      <c r="E61" s="116" t="s">
        <v>227</v>
      </c>
      <c r="F61" s="116" t="s">
        <v>227</v>
      </c>
      <c r="G61" s="116" t="s">
        <v>227</v>
      </c>
      <c r="H61" s="116" t="s">
        <v>227</v>
      </c>
      <c r="I61" s="116" t="s">
        <v>227</v>
      </c>
      <c r="J61" s="116">
        <v>8.8000000000000007</v>
      </c>
      <c r="K61" s="116" t="s">
        <v>118</v>
      </c>
      <c r="L61" s="116" t="s">
        <v>5</v>
      </c>
      <c r="M61" s="116" t="s">
        <v>12</v>
      </c>
      <c r="N61" s="116"/>
      <c r="O61" s="116"/>
      <c r="P61" s="116"/>
      <c r="Q61" s="131"/>
      <c r="R61" s="120"/>
      <c r="S61" s="116"/>
      <c r="T61" s="116"/>
    </row>
    <row r="62" spans="2:20">
      <c r="B62" s="130" t="s">
        <v>90</v>
      </c>
      <c r="C62" s="116" t="s">
        <v>3</v>
      </c>
      <c r="D62" s="116" t="s">
        <v>227</v>
      </c>
      <c r="E62" s="116" t="s">
        <v>227</v>
      </c>
      <c r="F62" s="116" t="s">
        <v>227</v>
      </c>
      <c r="G62" s="116" t="s">
        <v>227</v>
      </c>
      <c r="H62" s="116" t="s">
        <v>227</v>
      </c>
      <c r="I62" s="116" t="s">
        <v>227</v>
      </c>
      <c r="J62" s="116">
        <v>8.8000000000000007</v>
      </c>
      <c r="K62" s="116" t="s">
        <v>118</v>
      </c>
      <c r="L62" s="116" t="s">
        <v>5</v>
      </c>
      <c r="M62" s="116" t="s">
        <v>14</v>
      </c>
      <c r="N62" s="116">
        <v>0.50681818181818172</v>
      </c>
      <c r="O62" s="116"/>
      <c r="P62" s="116" t="s">
        <v>4</v>
      </c>
      <c r="Q62" s="131" t="s">
        <v>118</v>
      </c>
      <c r="R62" s="120"/>
      <c r="S62" s="116"/>
      <c r="T62" s="116"/>
    </row>
    <row r="63" spans="2:20">
      <c r="B63" s="130" t="s">
        <v>91</v>
      </c>
      <c r="C63" s="116" t="s">
        <v>3</v>
      </c>
      <c r="D63" s="116" t="s">
        <v>227</v>
      </c>
      <c r="E63" s="116" t="s">
        <v>227</v>
      </c>
      <c r="F63" s="116" t="s">
        <v>227</v>
      </c>
      <c r="G63" s="116" t="s">
        <v>227</v>
      </c>
      <c r="H63" s="116" t="s">
        <v>227</v>
      </c>
      <c r="I63" s="116" t="s">
        <v>227</v>
      </c>
      <c r="J63" s="116">
        <v>8.8000000000000007</v>
      </c>
      <c r="K63" s="116" t="s">
        <v>118</v>
      </c>
      <c r="L63" s="116" t="s">
        <v>5</v>
      </c>
      <c r="M63" s="116" t="s">
        <v>11</v>
      </c>
      <c r="N63" s="116">
        <v>0.69318181818181812</v>
      </c>
      <c r="O63" s="116"/>
      <c r="P63" s="116" t="s">
        <v>4</v>
      </c>
      <c r="Q63" s="131" t="s">
        <v>118</v>
      </c>
      <c r="R63" s="120"/>
      <c r="S63" s="116"/>
      <c r="T63" s="116"/>
    </row>
    <row r="64" spans="2:20">
      <c r="B64" s="130" t="s">
        <v>92</v>
      </c>
      <c r="C64" s="116" t="s">
        <v>3</v>
      </c>
      <c r="D64" s="116" t="s">
        <v>227</v>
      </c>
      <c r="E64" s="116" t="s">
        <v>227</v>
      </c>
      <c r="F64" s="116" t="s">
        <v>227</v>
      </c>
      <c r="G64" s="116" t="s">
        <v>227</v>
      </c>
      <c r="H64" s="116" t="s">
        <v>227</v>
      </c>
      <c r="I64" s="116" t="s">
        <v>227</v>
      </c>
      <c r="J64" s="116">
        <v>8.8000000000000007</v>
      </c>
      <c r="K64" s="116" t="s">
        <v>118</v>
      </c>
      <c r="L64" s="116" t="s">
        <v>5</v>
      </c>
      <c r="M64" s="116" t="s">
        <v>15</v>
      </c>
      <c r="N64" s="116"/>
      <c r="O64" s="116">
        <v>0.63181818181818172</v>
      </c>
      <c r="P64" s="116" t="s">
        <v>4</v>
      </c>
      <c r="Q64" s="131" t="s">
        <v>118</v>
      </c>
      <c r="R64" s="120"/>
      <c r="S64" s="116"/>
      <c r="T64" s="116"/>
    </row>
    <row r="65" spans="2:20">
      <c r="B65" s="130" t="s">
        <v>93</v>
      </c>
      <c r="C65" s="116" t="s">
        <v>3</v>
      </c>
      <c r="D65" s="116" t="s">
        <v>227</v>
      </c>
      <c r="E65" s="116" t="s">
        <v>227</v>
      </c>
      <c r="F65" s="116" t="s">
        <v>227</v>
      </c>
      <c r="G65" s="116" t="s">
        <v>227</v>
      </c>
      <c r="H65" s="116" t="s">
        <v>227</v>
      </c>
      <c r="I65" s="116" t="s">
        <v>227</v>
      </c>
      <c r="J65" s="116">
        <v>8.8000000000000007</v>
      </c>
      <c r="K65" s="116" t="s">
        <v>118</v>
      </c>
      <c r="L65" s="116" t="s">
        <v>5</v>
      </c>
      <c r="M65" s="116"/>
      <c r="N65" s="116"/>
      <c r="O65" s="116"/>
      <c r="P65" s="116"/>
      <c r="Q65" s="131"/>
      <c r="R65" s="120"/>
      <c r="S65" s="116"/>
      <c r="T65" s="116"/>
    </row>
    <row r="66" spans="2:20">
      <c r="B66" s="130" t="s">
        <v>94</v>
      </c>
      <c r="C66" s="116" t="s">
        <v>3</v>
      </c>
      <c r="D66" s="116" t="s">
        <v>227</v>
      </c>
      <c r="E66" s="116" t="s">
        <v>227</v>
      </c>
      <c r="F66" s="116" t="s">
        <v>227</v>
      </c>
      <c r="G66" s="116" t="s">
        <v>227</v>
      </c>
      <c r="H66" s="116" t="s">
        <v>227</v>
      </c>
      <c r="I66" s="116" t="s">
        <v>227</v>
      </c>
      <c r="J66" s="116">
        <v>5.9</v>
      </c>
      <c r="K66" s="116" t="s">
        <v>118</v>
      </c>
      <c r="L66" s="116" t="s">
        <v>5</v>
      </c>
      <c r="M66" s="116" t="s">
        <v>8</v>
      </c>
      <c r="N66" s="116">
        <v>1.4574127103389831</v>
      </c>
      <c r="O66" s="116"/>
      <c r="P66" s="116" t="s">
        <v>4</v>
      </c>
      <c r="Q66" s="131" t="s">
        <v>118</v>
      </c>
      <c r="R66" s="120"/>
      <c r="S66" s="116"/>
      <c r="T66" s="116"/>
    </row>
    <row r="67" spans="2:20">
      <c r="B67" s="130" t="s">
        <v>95</v>
      </c>
      <c r="C67" s="116" t="s">
        <v>3</v>
      </c>
      <c r="D67" s="116" t="s">
        <v>227</v>
      </c>
      <c r="E67" s="116" t="s">
        <v>227</v>
      </c>
      <c r="F67" s="116" t="s">
        <v>227</v>
      </c>
      <c r="G67" s="116" t="s">
        <v>227</v>
      </c>
      <c r="H67" s="116" t="s">
        <v>227</v>
      </c>
      <c r="I67" s="116" t="s">
        <v>227</v>
      </c>
      <c r="J67" s="116">
        <v>5.9</v>
      </c>
      <c r="K67" s="116" t="s">
        <v>118</v>
      </c>
      <c r="L67" s="116" t="s">
        <v>5</v>
      </c>
      <c r="M67" s="116" t="s">
        <v>8</v>
      </c>
      <c r="N67" s="116">
        <v>1.4574127103389831</v>
      </c>
      <c r="O67" s="116"/>
      <c r="P67" s="116" t="s">
        <v>4</v>
      </c>
      <c r="Q67" s="131" t="s">
        <v>118</v>
      </c>
      <c r="R67" s="120"/>
      <c r="S67" s="116"/>
      <c r="T67" s="116"/>
    </row>
    <row r="68" spans="2:20">
      <c r="B68" s="130" t="s">
        <v>96</v>
      </c>
      <c r="C68" s="116" t="s">
        <v>3</v>
      </c>
      <c r="D68" s="116" t="s">
        <v>227</v>
      </c>
      <c r="E68" s="116" t="s">
        <v>227</v>
      </c>
      <c r="F68" s="116" t="s">
        <v>227</v>
      </c>
      <c r="G68" s="116" t="s">
        <v>227</v>
      </c>
      <c r="H68" s="116" t="s">
        <v>227</v>
      </c>
      <c r="I68" s="116" t="s">
        <v>227</v>
      </c>
      <c r="J68" s="116">
        <v>5.9</v>
      </c>
      <c r="K68" s="116" t="s">
        <v>118</v>
      </c>
      <c r="L68" s="116" t="s">
        <v>5</v>
      </c>
      <c r="M68" s="116" t="s">
        <v>8</v>
      </c>
      <c r="N68" s="116">
        <v>1.4574127103389831</v>
      </c>
      <c r="O68" s="116"/>
      <c r="P68" s="116" t="s">
        <v>4</v>
      </c>
      <c r="Q68" s="131" t="s">
        <v>118</v>
      </c>
      <c r="R68" s="120"/>
      <c r="S68" s="116"/>
      <c r="T68" s="116"/>
    </row>
    <row r="69" spans="2:20">
      <c r="B69" s="130" t="s">
        <v>97</v>
      </c>
      <c r="C69" s="116" t="s">
        <v>3</v>
      </c>
      <c r="D69" s="116" t="s">
        <v>227</v>
      </c>
      <c r="E69" s="116" t="s">
        <v>227</v>
      </c>
      <c r="F69" s="116" t="s">
        <v>227</v>
      </c>
      <c r="G69" s="116" t="s">
        <v>227</v>
      </c>
      <c r="H69" s="116" t="s">
        <v>227</v>
      </c>
      <c r="I69" s="116" t="s">
        <v>227</v>
      </c>
      <c r="J69" s="116">
        <v>5.9</v>
      </c>
      <c r="K69" s="116" t="s">
        <v>118</v>
      </c>
      <c r="L69" s="116" t="s">
        <v>5</v>
      </c>
      <c r="M69" s="116" t="s">
        <v>8</v>
      </c>
      <c r="N69" s="116">
        <v>1.4574127103389831</v>
      </c>
      <c r="O69" s="116"/>
      <c r="P69" s="116" t="s">
        <v>4</v>
      </c>
      <c r="Q69" s="131" t="s">
        <v>118</v>
      </c>
      <c r="R69" s="120"/>
      <c r="S69" s="116"/>
      <c r="T69" s="116"/>
    </row>
    <row r="70" spans="2:20">
      <c r="B70" s="130" t="s">
        <v>98</v>
      </c>
      <c r="C70" s="116" t="s">
        <v>3</v>
      </c>
      <c r="D70" s="116" t="s">
        <v>227</v>
      </c>
      <c r="E70" s="116" t="s">
        <v>227</v>
      </c>
      <c r="F70" s="116" t="s">
        <v>227</v>
      </c>
      <c r="G70" s="116" t="s">
        <v>227</v>
      </c>
      <c r="H70" s="116" t="s">
        <v>227</v>
      </c>
      <c r="I70" s="116" t="s">
        <v>227</v>
      </c>
      <c r="J70" s="116">
        <v>5.9</v>
      </c>
      <c r="K70" s="116" t="s">
        <v>118</v>
      </c>
      <c r="L70" s="116" t="s">
        <v>5</v>
      </c>
      <c r="M70" s="116" t="s">
        <v>8</v>
      </c>
      <c r="N70" s="116">
        <v>1.4574127103389831</v>
      </c>
      <c r="O70" s="116"/>
      <c r="P70" s="116" t="s">
        <v>4</v>
      </c>
      <c r="Q70" s="131" t="s">
        <v>118</v>
      </c>
      <c r="R70" s="120"/>
      <c r="S70" s="116"/>
      <c r="T70" s="116"/>
    </row>
    <row r="71" spans="2:20">
      <c r="B71" s="130" t="s">
        <v>99</v>
      </c>
      <c r="C71" s="116" t="s">
        <v>3</v>
      </c>
      <c r="D71" s="116" t="s">
        <v>227</v>
      </c>
      <c r="E71" s="116" t="s">
        <v>227</v>
      </c>
      <c r="F71" s="116" t="s">
        <v>227</v>
      </c>
      <c r="G71" s="116" t="s">
        <v>227</v>
      </c>
      <c r="H71" s="116" t="s">
        <v>227</v>
      </c>
      <c r="I71" s="116" t="s">
        <v>227</v>
      </c>
      <c r="J71" s="116">
        <v>5.9</v>
      </c>
      <c r="K71" s="116" t="s">
        <v>118</v>
      </c>
      <c r="L71" s="116" t="s">
        <v>5</v>
      </c>
      <c r="M71" s="116" t="s">
        <v>8</v>
      </c>
      <c r="N71" s="116">
        <v>1.4574127103389831</v>
      </c>
      <c r="O71" s="116"/>
      <c r="P71" s="116" t="s">
        <v>4</v>
      </c>
      <c r="Q71" s="131" t="s">
        <v>118</v>
      </c>
      <c r="R71" s="120"/>
      <c r="S71" s="116"/>
      <c r="T71" s="116"/>
    </row>
    <row r="72" spans="2:20">
      <c r="B72" s="130" t="s">
        <v>100</v>
      </c>
      <c r="C72" s="116" t="s">
        <v>3</v>
      </c>
      <c r="D72" s="116" t="s">
        <v>227</v>
      </c>
      <c r="E72" s="116" t="s">
        <v>227</v>
      </c>
      <c r="F72" s="116" t="s">
        <v>227</v>
      </c>
      <c r="G72" s="116" t="s">
        <v>227</v>
      </c>
      <c r="H72" s="116" t="s">
        <v>227</v>
      </c>
      <c r="I72" s="116" t="s">
        <v>227</v>
      </c>
      <c r="J72" s="116">
        <v>5.9</v>
      </c>
      <c r="K72" s="116" t="s">
        <v>118</v>
      </c>
      <c r="L72" s="116" t="s">
        <v>5</v>
      </c>
      <c r="M72" s="116" t="s">
        <v>8</v>
      </c>
      <c r="N72" s="116">
        <v>1.4574127103389831</v>
      </c>
      <c r="O72" s="116"/>
      <c r="P72" s="116" t="s">
        <v>4</v>
      </c>
      <c r="Q72" s="131" t="s">
        <v>118</v>
      </c>
      <c r="R72" s="120"/>
      <c r="S72" s="116"/>
      <c r="T72" s="116"/>
    </row>
    <row r="73" spans="2:20">
      <c r="B73" s="130" t="s">
        <v>101</v>
      </c>
      <c r="C73" s="116" t="s">
        <v>3</v>
      </c>
      <c r="D73" s="116" t="s">
        <v>227</v>
      </c>
      <c r="E73" s="116" t="s">
        <v>227</v>
      </c>
      <c r="F73" s="116" t="s">
        <v>227</v>
      </c>
      <c r="G73" s="116" t="s">
        <v>227</v>
      </c>
      <c r="H73" s="116" t="s">
        <v>227</v>
      </c>
      <c r="I73" s="116" t="s">
        <v>227</v>
      </c>
      <c r="J73" s="116">
        <v>5.9</v>
      </c>
      <c r="K73" s="116" t="s">
        <v>118</v>
      </c>
      <c r="L73" s="116" t="s">
        <v>5</v>
      </c>
      <c r="M73" s="116" t="s">
        <v>8</v>
      </c>
      <c r="N73" s="116">
        <v>1.4574127103389831</v>
      </c>
      <c r="O73" s="116"/>
      <c r="P73" s="116" t="s">
        <v>4</v>
      </c>
      <c r="Q73" s="131" t="s">
        <v>118</v>
      </c>
      <c r="R73" s="120"/>
      <c r="S73" s="116"/>
      <c r="T73" s="116"/>
    </row>
    <row r="74" spans="2:20">
      <c r="B74" s="130" t="s">
        <v>102</v>
      </c>
      <c r="C74" s="116" t="s">
        <v>3</v>
      </c>
      <c r="D74" s="116" t="s">
        <v>227</v>
      </c>
      <c r="E74" s="116" t="s">
        <v>227</v>
      </c>
      <c r="F74" s="116" t="s">
        <v>227</v>
      </c>
      <c r="G74" s="116" t="s">
        <v>227</v>
      </c>
      <c r="H74" s="116" t="s">
        <v>227</v>
      </c>
      <c r="I74" s="116" t="s">
        <v>227</v>
      </c>
      <c r="J74" s="116">
        <v>5.9</v>
      </c>
      <c r="K74" s="116" t="s">
        <v>118</v>
      </c>
      <c r="L74" s="116" t="s">
        <v>5</v>
      </c>
      <c r="M74" s="116" t="s">
        <v>8</v>
      </c>
      <c r="N74" s="116">
        <v>1.4574127103389831</v>
      </c>
      <c r="O74" s="116"/>
      <c r="P74" s="116" t="s">
        <v>4</v>
      </c>
      <c r="Q74" s="131" t="s">
        <v>118</v>
      </c>
      <c r="R74" s="120"/>
      <c r="S74" s="116"/>
      <c r="T74" s="116"/>
    </row>
    <row r="75" spans="2:20">
      <c r="B75" s="130" t="s">
        <v>103</v>
      </c>
      <c r="C75" s="116" t="s">
        <v>3</v>
      </c>
      <c r="D75" s="116" t="s">
        <v>227</v>
      </c>
      <c r="E75" s="116" t="s">
        <v>227</v>
      </c>
      <c r="F75" s="116" t="s">
        <v>227</v>
      </c>
      <c r="G75" s="116" t="s">
        <v>227</v>
      </c>
      <c r="H75" s="116" t="s">
        <v>227</v>
      </c>
      <c r="I75" s="116" t="s">
        <v>227</v>
      </c>
      <c r="J75" s="116">
        <v>5.9</v>
      </c>
      <c r="K75" s="116" t="s">
        <v>118</v>
      </c>
      <c r="L75" s="116" t="s">
        <v>5</v>
      </c>
      <c r="M75" s="116" t="s">
        <v>8</v>
      </c>
      <c r="N75" s="116">
        <v>1.4574127103389831</v>
      </c>
      <c r="O75" s="116"/>
      <c r="P75" s="116" t="s">
        <v>4</v>
      </c>
      <c r="Q75" s="131" t="s">
        <v>118</v>
      </c>
      <c r="R75" s="120"/>
      <c r="S75" s="116"/>
      <c r="T75" s="116"/>
    </row>
    <row r="76" spans="2:20">
      <c r="B76" s="130" t="s">
        <v>104</v>
      </c>
      <c r="C76" s="116" t="s">
        <v>3</v>
      </c>
      <c r="D76" s="116" t="s">
        <v>227</v>
      </c>
      <c r="E76" s="116" t="s">
        <v>227</v>
      </c>
      <c r="F76" s="116" t="s">
        <v>227</v>
      </c>
      <c r="G76" s="116" t="s">
        <v>227</v>
      </c>
      <c r="H76" s="116" t="s">
        <v>227</v>
      </c>
      <c r="I76" s="116" t="s">
        <v>227</v>
      </c>
      <c r="J76" s="116">
        <v>5.9</v>
      </c>
      <c r="K76" s="116" t="s">
        <v>118</v>
      </c>
      <c r="L76" s="116" t="s">
        <v>5</v>
      </c>
      <c r="M76" s="116" t="s">
        <v>8</v>
      </c>
      <c r="N76" s="116">
        <v>1.4574127103389831</v>
      </c>
      <c r="O76" s="116"/>
      <c r="P76" s="116" t="s">
        <v>4</v>
      </c>
      <c r="Q76" s="131" t="s">
        <v>118</v>
      </c>
      <c r="R76" s="120"/>
      <c r="S76" s="116"/>
      <c r="T76" s="116"/>
    </row>
    <row r="77" spans="2:20">
      <c r="B77" s="130" t="s">
        <v>105</v>
      </c>
      <c r="C77" s="116" t="s">
        <v>3</v>
      </c>
      <c r="D77" s="116" t="s">
        <v>227</v>
      </c>
      <c r="E77" s="116" t="s">
        <v>227</v>
      </c>
      <c r="F77" s="116" t="s">
        <v>227</v>
      </c>
      <c r="G77" s="116" t="s">
        <v>227</v>
      </c>
      <c r="H77" s="116" t="s">
        <v>227</v>
      </c>
      <c r="I77" s="116" t="s">
        <v>227</v>
      </c>
      <c r="J77" s="116">
        <v>5.9</v>
      </c>
      <c r="K77" s="116" t="s">
        <v>118</v>
      </c>
      <c r="L77" s="116" t="s">
        <v>5</v>
      </c>
      <c r="M77" s="116" t="s">
        <v>8</v>
      </c>
      <c r="N77" s="116">
        <v>1.4574127103389831</v>
      </c>
      <c r="O77" s="116"/>
      <c r="P77" s="116" t="s">
        <v>4</v>
      </c>
      <c r="Q77" s="131" t="s">
        <v>118</v>
      </c>
      <c r="R77" s="120"/>
      <c r="S77" s="116"/>
      <c r="T77" s="116"/>
    </row>
    <row r="78" spans="2:20">
      <c r="B78" s="130" t="s">
        <v>106</v>
      </c>
      <c r="C78" s="116" t="s">
        <v>3</v>
      </c>
      <c r="D78" s="116" t="s">
        <v>227</v>
      </c>
      <c r="E78" s="116" t="s">
        <v>227</v>
      </c>
      <c r="F78" s="116" t="s">
        <v>227</v>
      </c>
      <c r="G78" s="116" t="s">
        <v>227</v>
      </c>
      <c r="H78" s="116" t="s">
        <v>227</v>
      </c>
      <c r="I78" s="116" t="s">
        <v>227</v>
      </c>
      <c r="J78" s="116">
        <v>5.9</v>
      </c>
      <c r="K78" s="116" t="s">
        <v>118</v>
      </c>
      <c r="L78" s="116" t="s">
        <v>5</v>
      </c>
      <c r="M78" s="116" t="s">
        <v>8</v>
      </c>
      <c r="N78" s="116">
        <v>1.4574127103389831</v>
      </c>
      <c r="O78" s="116"/>
      <c r="P78" s="116" t="s">
        <v>4</v>
      </c>
      <c r="Q78" s="131" t="s">
        <v>118</v>
      </c>
      <c r="R78" s="120"/>
      <c r="S78" s="116"/>
      <c r="T78" s="116"/>
    </row>
    <row r="79" spans="2:20">
      <c r="B79" s="130" t="s">
        <v>107</v>
      </c>
      <c r="C79" s="116" t="s">
        <v>3</v>
      </c>
      <c r="D79" s="116" t="s">
        <v>227</v>
      </c>
      <c r="E79" s="116" t="s">
        <v>227</v>
      </c>
      <c r="F79" s="116" t="s">
        <v>227</v>
      </c>
      <c r="G79" s="116" t="s">
        <v>227</v>
      </c>
      <c r="H79" s="116" t="s">
        <v>227</v>
      </c>
      <c r="I79" s="116" t="s">
        <v>227</v>
      </c>
      <c r="J79" s="116">
        <v>5.9</v>
      </c>
      <c r="K79" s="116" t="s">
        <v>118</v>
      </c>
      <c r="L79" s="116" t="s">
        <v>5</v>
      </c>
      <c r="M79" s="116" t="s">
        <v>8</v>
      </c>
      <c r="N79" s="116">
        <v>1.4574127103389831</v>
      </c>
      <c r="O79" s="116"/>
      <c r="P79" s="116" t="s">
        <v>4</v>
      </c>
      <c r="Q79" s="131" t="s">
        <v>118</v>
      </c>
      <c r="R79" s="120"/>
      <c r="S79" s="116"/>
      <c r="T79" s="116"/>
    </row>
    <row r="80" spans="2:20">
      <c r="B80" s="130" t="s">
        <v>108</v>
      </c>
      <c r="C80" s="116" t="s">
        <v>3</v>
      </c>
      <c r="D80" s="116" t="s">
        <v>227</v>
      </c>
      <c r="E80" s="116" t="s">
        <v>227</v>
      </c>
      <c r="F80" s="116" t="s">
        <v>227</v>
      </c>
      <c r="G80" s="116" t="s">
        <v>227</v>
      </c>
      <c r="H80" s="116" t="s">
        <v>227</v>
      </c>
      <c r="I80" s="116" t="s">
        <v>227</v>
      </c>
      <c r="J80" s="116">
        <v>5.9</v>
      </c>
      <c r="K80" s="116" t="s">
        <v>118</v>
      </c>
      <c r="L80" s="116" t="s">
        <v>5</v>
      </c>
      <c r="M80" s="116" t="s">
        <v>9</v>
      </c>
      <c r="N80" s="116">
        <v>1.7171186440677966</v>
      </c>
      <c r="O80" s="116"/>
      <c r="P80" s="116" t="s">
        <v>4</v>
      </c>
      <c r="Q80" s="131" t="s">
        <v>118</v>
      </c>
      <c r="R80" s="120"/>
      <c r="S80" s="116"/>
      <c r="T80" s="116"/>
    </row>
    <row r="81" spans="2:20">
      <c r="B81" s="130" t="s">
        <v>109</v>
      </c>
      <c r="C81" s="116" t="s">
        <v>3</v>
      </c>
      <c r="D81" s="116" t="s">
        <v>227</v>
      </c>
      <c r="E81" s="116" t="s">
        <v>227</v>
      </c>
      <c r="F81" s="116" t="s">
        <v>227</v>
      </c>
      <c r="G81" s="116" t="s">
        <v>227</v>
      </c>
      <c r="H81" s="116" t="s">
        <v>227</v>
      </c>
      <c r="I81" s="116" t="s">
        <v>227</v>
      </c>
      <c r="J81" s="116">
        <v>5.9</v>
      </c>
      <c r="K81" s="116" t="s">
        <v>118</v>
      </c>
      <c r="L81" s="116" t="s">
        <v>5</v>
      </c>
      <c r="M81" s="116" t="s">
        <v>12</v>
      </c>
      <c r="N81" s="116"/>
      <c r="O81" s="116"/>
      <c r="P81" s="116"/>
      <c r="Q81" s="131"/>
      <c r="R81" s="120"/>
      <c r="S81" s="116"/>
      <c r="T81" s="116"/>
    </row>
    <row r="82" spans="2:20">
      <c r="B82" s="130" t="s">
        <v>110</v>
      </c>
      <c r="C82" s="116" t="s">
        <v>3</v>
      </c>
      <c r="D82" s="116" t="s">
        <v>227</v>
      </c>
      <c r="E82" s="116" t="s">
        <v>227</v>
      </c>
      <c r="F82" s="116" t="s">
        <v>227</v>
      </c>
      <c r="G82" s="116" t="s">
        <v>227</v>
      </c>
      <c r="H82" s="116" t="s">
        <v>227</v>
      </c>
      <c r="I82" s="116" t="s">
        <v>227</v>
      </c>
      <c r="J82" s="116">
        <v>5.9</v>
      </c>
      <c r="K82" s="116" t="s">
        <v>118</v>
      </c>
      <c r="L82" s="116" t="s">
        <v>5</v>
      </c>
      <c r="M82" s="116" t="s">
        <v>14</v>
      </c>
      <c r="N82" s="116">
        <v>0.75593220338983047</v>
      </c>
      <c r="O82" s="116"/>
      <c r="P82" s="116" t="s">
        <v>4</v>
      </c>
      <c r="Q82" s="131" t="s">
        <v>118</v>
      </c>
      <c r="R82" s="120"/>
      <c r="S82" s="116"/>
      <c r="T82" s="116"/>
    </row>
    <row r="83" spans="2:20">
      <c r="B83" s="130" t="s">
        <v>111</v>
      </c>
      <c r="C83" s="116" t="s">
        <v>3</v>
      </c>
      <c r="D83" s="116" t="s">
        <v>227</v>
      </c>
      <c r="E83" s="116" t="s">
        <v>227</v>
      </c>
      <c r="F83" s="116" t="s">
        <v>227</v>
      </c>
      <c r="G83" s="116" t="s">
        <v>227</v>
      </c>
      <c r="H83" s="116" t="s">
        <v>227</v>
      </c>
      <c r="I83" s="116" t="s">
        <v>227</v>
      </c>
      <c r="J83" s="116">
        <v>5.9</v>
      </c>
      <c r="K83" s="116" t="s">
        <v>118</v>
      </c>
      <c r="L83" s="116" t="s">
        <v>5</v>
      </c>
      <c r="M83" s="116" t="s">
        <v>11</v>
      </c>
      <c r="N83" s="116">
        <v>1.0338983050847457</v>
      </c>
      <c r="O83" s="116"/>
      <c r="P83" s="116" t="s">
        <v>4</v>
      </c>
      <c r="Q83" s="131" t="s">
        <v>118</v>
      </c>
      <c r="R83" s="120"/>
      <c r="S83" s="116"/>
      <c r="T83" s="116"/>
    </row>
    <row r="84" spans="2:20">
      <c r="B84" s="130" t="s">
        <v>112</v>
      </c>
      <c r="C84" s="116" t="s">
        <v>3</v>
      </c>
      <c r="D84" s="116" t="s">
        <v>227</v>
      </c>
      <c r="E84" s="116" t="s">
        <v>227</v>
      </c>
      <c r="F84" s="116" t="s">
        <v>227</v>
      </c>
      <c r="G84" s="116" t="s">
        <v>227</v>
      </c>
      <c r="H84" s="116" t="s">
        <v>227</v>
      </c>
      <c r="I84" s="116" t="s">
        <v>227</v>
      </c>
      <c r="J84" s="116">
        <v>5.9</v>
      </c>
      <c r="K84" s="116" t="s">
        <v>118</v>
      </c>
      <c r="L84" s="116" t="s">
        <v>5</v>
      </c>
      <c r="M84" s="116" t="s">
        <v>15</v>
      </c>
      <c r="N84" s="116"/>
      <c r="O84" s="116">
        <v>0.94237288135593211</v>
      </c>
      <c r="P84" s="116" t="s">
        <v>4</v>
      </c>
      <c r="Q84" s="131" t="s">
        <v>118</v>
      </c>
      <c r="R84" s="120"/>
      <c r="S84" s="116"/>
      <c r="T84" s="116"/>
    </row>
    <row r="85" spans="2:20">
      <c r="B85" s="130" t="s">
        <v>113</v>
      </c>
      <c r="C85" s="116" t="s">
        <v>3</v>
      </c>
      <c r="D85" s="116" t="s">
        <v>227</v>
      </c>
      <c r="E85" s="116" t="s">
        <v>227</v>
      </c>
      <c r="F85" s="116" t="s">
        <v>227</v>
      </c>
      <c r="G85" s="116" t="s">
        <v>227</v>
      </c>
      <c r="H85" s="116" t="s">
        <v>227</v>
      </c>
      <c r="I85" s="116" t="s">
        <v>227</v>
      </c>
      <c r="J85" s="116">
        <v>5.9</v>
      </c>
      <c r="K85" s="116" t="s">
        <v>118</v>
      </c>
      <c r="L85" s="116" t="s">
        <v>5</v>
      </c>
      <c r="M85" s="116"/>
      <c r="N85" s="116"/>
      <c r="O85" s="116"/>
      <c r="P85" s="116"/>
      <c r="Q85" s="131"/>
      <c r="R85" s="120"/>
      <c r="S85" s="116"/>
      <c r="T85" s="116"/>
    </row>
    <row r="86" spans="2:20">
      <c r="B86" s="130" t="s">
        <v>114</v>
      </c>
      <c r="C86" s="116" t="s">
        <v>3</v>
      </c>
      <c r="D86" s="116" t="s">
        <v>227</v>
      </c>
      <c r="E86" s="116" t="s">
        <v>227</v>
      </c>
      <c r="F86" s="116" t="s">
        <v>227</v>
      </c>
      <c r="G86" s="116" t="s">
        <v>227</v>
      </c>
      <c r="H86" s="116" t="s">
        <v>227</v>
      </c>
      <c r="I86" s="116" t="s">
        <v>227</v>
      </c>
      <c r="J86" s="116">
        <v>50</v>
      </c>
      <c r="K86" s="116" t="s">
        <v>118</v>
      </c>
      <c r="L86" s="116" t="s">
        <v>5</v>
      </c>
      <c r="M86" s="116" t="s">
        <v>9</v>
      </c>
      <c r="N86" s="116">
        <v>0.20261999999999999</v>
      </c>
      <c r="O86" s="116"/>
      <c r="P86" s="116" t="s">
        <v>4</v>
      </c>
      <c r="Q86" s="131" t="s">
        <v>118</v>
      </c>
      <c r="R86" s="120"/>
      <c r="S86" s="116"/>
      <c r="T86" s="116"/>
    </row>
    <row r="87" spans="2:20">
      <c r="B87" s="130" t="s">
        <v>115</v>
      </c>
      <c r="C87" s="116" t="s">
        <v>3</v>
      </c>
      <c r="D87" s="116" t="s">
        <v>227</v>
      </c>
      <c r="E87" s="116" t="s">
        <v>227</v>
      </c>
      <c r="F87" s="116" t="s">
        <v>227</v>
      </c>
      <c r="G87" s="116" t="s">
        <v>227</v>
      </c>
      <c r="H87" s="116" t="s">
        <v>227</v>
      </c>
      <c r="I87" s="116" t="s">
        <v>227</v>
      </c>
      <c r="J87" s="116">
        <v>50</v>
      </c>
      <c r="K87" s="116" t="s">
        <v>118</v>
      </c>
      <c r="L87" s="116" t="s">
        <v>5</v>
      </c>
      <c r="M87" s="116" t="s">
        <v>9</v>
      </c>
      <c r="N87" s="116">
        <v>0.20261999999999999</v>
      </c>
      <c r="O87" s="116"/>
      <c r="P87" s="116" t="s">
        <v>4</v>
      </c>
      <c r="Q87" s="131" t="s">
        <v>118</v>
      </c>
      <c r="R87" s="120"/>
      <c r="S87" s="116"/>
      <c r="T87" s="116"/>
    </row>
    <row r="88" spans="2:20">
      <c r="B88" s="130" t="s">
        <v>116</v>
      </c>
      <c r="C88" s="116" t="s">
        <v>3</v>
      </c>
      <c r="D88" s="116"/>
      <c r="E88" s="116"/>
      <c r="F88" s="116"/>
      <c r="G88" s="116"/>
      <c r="H88" s="118"/>
      <c r="I88" s="118"/>
      <c r="J88" s="118">
        <v>50</v>
      </c>
      <c r="K88" s="116" t="s">
        <v>118</v>
      </c>
      <c r="L88" s="116" t="s">
        <v>5</v>
      </c>
      <c r="M88" s="116" t="s">
        <v>9</v>
      </c>
      <c r="N88" s="116">
        <v>0.20261999999999999</v>
      </c>
      <c r="O88" s="116"/>
      <c r="P88" s="116" t="s">
        <v>4</v>
      </c>
      <c r="Q88" s="131" t="s">
        <v>118</v>
      </c>
      <c r="R88" s="120"/>
      <c r="S88" s="116"/>
      <c r="T88" s="116"/>
    </row>
    <row r="89" spans="2:20">
      <c r="B89" s="132" t="s">
        <v>34</v>
      </c>
      <c r="C89" s="118" t="s">
        <v>20</v>
      </c>
      <c r="D89" s="118">
        <v>1.966</v>
      </c>
      <c r="E89" s="118" t="s">
        <v>25</v>
      </c>
      <c r="F89" s="118" t="s">
        <v>118</v>
      </c>
      <c r="G89" s="118">
        <v>0.17499999999999999</v>
      </c>
      <c r="H89" s="118" t="s">
        <v>25</v>
      </c>
      <c r="I89" s="118" t="s">
        <v>118</v>
      </c>
      <c r="J89" s="118">
        <v>2.4</v>
      </c>
      <c r="K89" s="116" t="s">
        <v>118</v>
      </c>
      <c r="L89" s="116" t="s">
        <v>5</v>
      </c>
      <c r="M89" s="116" t="s">
        <v>12</v>
      </c>
      <c r="N89" s="116"/>
      <c r="O89" s="116"/>
      <c r="P89" s="116"/>
      <c r="Q89" s="131"/>
      <c r="R89" s="120"/>
      <c r="S89" s="116"/>
      <c r="T89" s="116"/>
    </row>
    <row r="90" spans="2:20">
      <c r="B90" s="132" t="s">
        <v>35</v>
      </c>
      <c r="C90" s="118" t="s">
        <v>20</v>
      </c>
      <c r="D90" s="118">
        <v>0.19700000000000001</v>
      </c>
      <c r="E90" s="118" t="s">
        <v>25</v>
      </c>
      <c r="F90" s="118" t="s">
        <v>118</v>
      </c>
      <c r="G90" s="118">
        <v>0.17499999999999999</v>
      </c>
      <c r="H90" s="118" t="s">
        <v>25</v>
      </c>
      <c r="I90" s="118" t="s">
        <v>118</v>
      </c>
      <c r="J90" s="118">
        <v>5</v>
      </c>
      <c r="K90" s="116" t="s">
        <v>118</v>
      </c>
      <c r="L90" s="116" t="s">
        <v>5</v>
      </c>
      <c r="M90" s="116" t="s">
        <v>15</v>
      </c>
      <c r="N90" s="116"/>
      <c r="O90" s="116">
        <v>1.1119999999999999</v>
      </c>
      <c r="P90" s="116" t="s">
        <v>4</v>
      </c>
      <c r="Q90" s="131" t="s">
        <v>118</v>
      </c>
      <c r="R90" s="120"/>
      <c r="S90" s="116"/>
      <c r="T90" s="116"/>
    </row>
    <row r="91" spans="2:20">
      <c r="B91" s="132" t="s">
        <v>36</v>
      </c>
      <c r="C91" s="118" t="s">
        <v>20</v>
      </c>
      <c r="D91" s="118">
        <v>5.1000000000000004E-3</v>
      </c>
      <c r="E91" s="118" t="s">
        <v>25</v>
      </c>
      <c r="F91" s="118" t="s">
        <v>118</v>
      </c>
      <c r="G91" s="118">
        <v>4.7999999999999996E-3</v>
      </c>
      <c r="H91" s="118" t="s">
        <v>25</v>
      </c>
      <c r="I91" s="118" t="s">
        <v>118</v>
      </c>
      <c r="J91" s="118">
        <v>3.7</v>
      </c>
      <c r="K91" s="116" t="s">
        <v>118</v>
      </c>
      <c r="L91" s="116" t="s">
        <v>5</v>
      </c>
      <c r="M91" s="116" t="s">
        <v>9</v>
      </c>
      <c r="N91" s="116">
        <v>2.7432432432432434</v>
      </c>
      <c r="O91" s="116"/>
      <c r="P91" s="116" t="s">
        <v>4</v>
      </c>
      <c r="Q91" s="131" t="s">
        <v>118</v>
      </c>
      <c r="R91" s="120"/>
      <c r="S91" s="116"/>
      <c r="T91" s="116"/>
    </row>
    <row r="92" spans="2:20">
      <c r="B92" s="132" t="s">
        <v>37</v>
      </c>
      <c r="C92" s="118" t="s">
        <v>20</v>
      </c>
      <c r="D92" s="118">
        <v>2.1000000000000001E-2</v>
      </c>
      <c r="E92" s="118" t="s">
        <v>25</v>
      </c>
      <c r="F92" s="118" t="s">
        <v>118</v>
      </c>
      <c r="G92" s="118">
        <v>1.7000000000000001E-2</v>
      </c>
      <c r="H92" s="118" t="s">
        <v>25</v>
      </c>
      <c r="I92" s="118" t="s">
        <v>118</v>
      </c>
      <c r="J92" s="118">
        <v>5</v>
      </c>
      <c r="K92" s="116" t="s">
        <v>118</v>
      </c>
      <c r="L92" s="116" t="s">
        <v>5</v>
      </c>
      <c r="M92" s="116" t="s">
        <v>8</v>
      </c>
      <c r="N92" s="116">
        <v>1.762</v>
      </c>
      <c r="O92" s="116"/>
      <c r="P92" s="116" t="s">
        <v>4</v>
      </c>
      <c r="Q92" s="131" t="s">
        <v>118</v>
      </c>
      <c r="R92" s="120"/>
      <c r="S92" s="116"/>
      <c r="T92" s="116"/>
    </row>
    <row r="93" spans="2:20">
      <c r="B93" s="132" t="s">
        <v>38</v>
      </c>
      <c r="C93" s="118" t="s">
        <v>20</v>
      </c>
      <c r="D93" s="118">
        <v>7.0400000000000004E-2</v>
      </c>
      <c r="E93" s="118" t="s">
        <v>25</v>
      </c>
      <c r="F93" s="118" t="s">
        <v>118</v>
      </c>
      <c r="G93" s="118">
        <v>6.4699999999999994E-2</v>
      </c>
      <c r="H93" s="118" t="s">
        <v>25</v>
      </c>
      <c r="I93" s="118" t="s">
        <v>118</v>
      </c>
      <c r="J93" s="118">
        <v>22.5</v>
      </c>
      <c r="K93" s="116" t="s">
        <v>118</v>
      </c>
      <c r="L93" s="116" t="s">
        <v>5</v>
      </c>
      <c r="M93" s="116" t="s">
        <v>8</v>
      </c>
      <c r="N93" s="116">
        <v>0.3915555555555556</v>
      </c>
      <c r="O93" s="116"/>
      <c r="P93" s="116" t="s">
        <v>4</v>
      </c>
      <c r="Q93" s="131" t="s">
        <v>118</v>
      </c>
      <c r="R93" s="120"/>
      <c r="S93" s="116"/>
      <c r="T93" s="116"/>
    </row>
    <row r="94" spans="2:20">
      <c r="B94" s="132" t="s">
        <v>39</v>
      </c>
      <c r="C94" s="118" t="s">
        <v>20</v>
      </c>
      <c r="D94" s="118">
        <v>5.3100000000000001E-2</v>
      </c>
      <c r="E94" s="118" t="s">
        <v>25</v>
      </c>
      <c r="F94" s="118" t="s">
        <v>118</v>
      </c>
      <c r="G94" s="118">
        <v>5.6000000000000001E-2</v>
      </c>
      <c r="H94" s="118" t="s">
        <v>25</v>
      </c>
      <c r="I94" s="118" t="s">
        <v>118</v>
      </c>
      <c r="J94" s="118">
        <v>22.5</v>
      </c>
      <c r="K94" s="116" t="s">
        <v>118</v>
      </c>
      <c r="L94" s="116" t="s">
        <v>5</v>
      </c>
      <c r="M94" s="116" t="s">
        <v>8</v>
      </c>
      <c r="N94" s="116">
        <v>0.3915555555555556</v>
      </c>
      <c r="O94" s="116"/>
      <c r="P94" s="116" t="s">
        <v>4</v>
      </c>
      <c r="Q94" s="131" t="s">
        <v>118</v>
      </c>
      <c r="R94" s="120"/>
      <c r="S94" s="116"/>
      <c r="T94" s="116"/>
    </row>
    <row r="95" spans="2:20">
      <c r="B95" s="132" t="s">
        <v>40</v>
      </c>
      <c r="C95" s="118" t="s">
        <v>20</v>
      </c>
      <c r="D95" s="118">
        <v>3.5799999999999998E-2</v>
      </c>
      <c r="E95" s="118" t="s">
        <v>25</v>
      </c>
      <c r="F95" s="118" t="s">
        <v>118</v>
      </c>
      <c r="G95" s="118">
        <v>4.7300000000000002E-2</v>
      </c>
      <c r="H95" s="118" t="s">
        <v>25</v>
      </c>
      <c r="I95" s="118" t="s">
        <v>118</v>
      </c>
      <c r="J95" s="118">
        <v>22.5</v>
      </c>
      <c r="K95" s="116" t="s">
        <v>118</v>
      </c>
      <c r="L95" s="116" t="s">
        <v>5</v>
      </c>
      <c r="M95" s="116" t="s">
        <v>8</v>
      </c>
      <c r="N95" s="116">
        <v>0.3915555555555556</v>
      </c>
      <c r="O95" s="116"/>
      <c r="P95" s="116" t="s">
        <v>4</v>
      </c>
      <c r="Q95" s="131" t="s">
        <v>118</v>
      </c>
      <c r="R95" s="120"/>
      <c r="S95" s="116"/>
      <c r="T95" s="116"/>
    </row>
    <row r="96" spans="2:20">
      <c r="B96" s="132" t="s">
        <v>41</v>
      </c>
      <c r="C96" s="118" t="s">
        <v>20</v>
      </c>
      <c r="D96" s="118">
        <v>2.7199999999999998E-2</v>
      </c>
      <c r="E96" s="118" t="s">
        <v>25</v>
      </c>
      <c r="F96" s="118" t="s">
        <v>118</v>
      </c>
      <c r="G96" s="118">
        <v>4.2599999999999999E-2</v>
      </c>
      <c r="H96" s="118" t="s">
        <v>25</v>
      </c>
      <c r="I96" s="118" t="s">
        <v>118</v>
      </c>
      <c r="J96" s="118">
        <v>22.5</v>
      </c>
      <c r="K96" s="116" t="s">
        <v>118</v>
      </c>
      <c r="L96" s="116" t="s">
        <v>5</v>
      </c>
      <c r="M96" s="116" t="s">
        <v>8</v>
      </c>
      <c r="N96" s="116">
        <v>0.3915555555555556</v>
      </c>
      <c r="O96" s="116"/>
      <c r="P96" s="116" t="s">
        <v>4</v>
      </c>
      <c r="Q96" s="131" t="s">
        <v>118</v>
      </c>
      <c r="R96" s="120"/>
      <c r="S96" s="116"/>
      <c r="T96" s="116"/>
    </row>
    <row r="97" spans="2:20">
      <c r="B97" s="132" t="s">
        <v>42</v>
      </c>
      <c r="C97" s="118" t="s">
        <v>20</v>
      </c>
      <c r="D97" s="118">
        <v>2.6800000000000001E-2</v>
      </c>
      <c r="E97" s="118" t="s">
        <v>25</v>
      </c>
      <c r="F97" s="118" t="s">
        <v>118</v>
      </c>
      <c r="G97" s="118">
        <v>4.2200000000000001E-2</v>
      </c>
      <c r="H97" s="118" t="s">
        <v>25</v>
      </c>
      <c r="I97" s="118" t="s">
        <v>118</v>
      </c>
      <c r="J97" s="118">
        <v>22.5</v>
      </c>
      <c r="K97" s="116" t="s">
        <v>118</v>
      </c>
      <c r="L97" s="116" t="s">
        <v>5</v>
      </c>
      <c r="M97" s="116" t="s">
        <v>8</v>
      </c>
      <c r="N97" s="116">
        <v>0.3915555555555556</v>
      </c>
      <c r="O97" s="116"/>
      <c r="P97" s="116" t="s">
        <v>4</v>
      </c>
      <c r="Q97" s="131" t="s">
        <v>118</v>
      </c>
      <c r="R97" s="120"/>
      <c r="S97" s="116"/>
      <c r="T97" s="116"/>
    </row>
    <row r="98" spans="2:20">
      <c r="B98" s="132" t="s">
        <v>43</v>
      </c>
      <c r="C98" s="118" t="s">
        <v>20</v>
      </c>
      <c r="D98" s="118">
        <v>2.4899999999999999E-2</v>
      </c>
      <c r="E98" s="118" t="s">
        <v>25</v>
      </c>
      <c r="F98" s="118" t="s">
        <v>118</v>
      </c>
      <c r="G98" s="118">
        <v>3.9300000000000002E-2</v>
      </c>
      <c r="H98" s="118" t="s">
        <v>25</v>
      </c>
      <c r="I98" s="118" t="s">
        <v>118</v>
      </c>
      <c r="J98" s="118">
        <v>22.5</v>
      </c>
      <c r="K98" s="116" t="s">
        <v>118</v>
      </c>
      <c r="L98" s="116" t="s">
        <v>5</v>
      </c>
      <c r="M98" s="116" t="s">
        <v>8</v>
      </c>
      <c r="N98" s="116">
        <v>0.3915555555555556</v>
      </c>
      <c r="O98" s="116"/>
      <c r="P98" s="116" t="s">
        <v>4</v>
      </c>
      <c r="Q98" s="131" t="s">
        <v>118</v>
      </c>
      <c r="R98" s="120"/>
      <c r="S98" s="116"/>
      <c r="T98" s="116"/>
    </row>
    <row r="99" spans="2:20">
      <c r="B99" s="132" t="s">
        <v>44</v>
      </c>
      <c r="C99" s="118" t="s">
        <v>20</v>
      </c>
      <c r="D99" s="118">
        <v>2.1600000000000001E-2</v>
      </c>
      <c r="E99" s="118" t="s">
        <v>25</v>
      </c>
      <c r="F99" s="118" t="s">
        <v>118</v>
      </c>
      <c r="G99" s="118">
        <v>3.3700000000000001E-2</v>
      </c>
      <c r="H99" s="118" t="s">
        <v>25</v>
      </c>
      <c r="I99" s="118" t="s">
        <v>118</v>
      </c>
      <c r="J99" s="118">
        <v>22.5</v>
      </c>
      <c r="K99" s="116" t="s">
        <v>118</v>
      </c>
      <c r="L99" s="116" t="s">
        <v>5</v>
      </c>
      <c r="M99" s="116" t="s">
        <v>8</v>
      </c>
      <c r="N99" s="116">
        <v>0.3915555555555556</v>
      </c>
      <c r="O99" s="116"/>
      <c r="P99" s="116" t="s">
        <v>4</v>
      </c>
      <c r="Q99" s="131" t="s">
        <v>118</v>
      </c>
      <c r="R99" s="120"/>
      <c r="S99" s="116"/>
      <c r="T99" s="116"/>
    </row>
    <row r="100" spans="2:20">
      <c r="B100" s="132" t="s">
        <v>45</v>
      </c>
      <c r="C100" s="118" t="s">
        <v>20</v>
      </c>
      <c r="D100" s="118">
        <v>1.78E-2</v>
      </c>
      <c r="E100" s="118" t="s">
        <v>25</v>
      </c>
      <c r="F100" s="118" t="s">
        <v>118</v>
      </c>
      <c r="G100" s="118">
        <v>2.7300000000000001E-2</v>
      </c>
      <c r="H100" s="118" t="s">
        <v>25</v>
      </c>
      <c r="I100" s="118" t="s">
        <v>118</v>
      </c>
      <c r="J100" s="118">
        <v>22.5</v>
      </c>
      <c r="K100" s="116" t="s">
        <v>118</v>
      </c>
      <c r="L100" s="116" t="s">
        <v>5</v>
      </c>
      <c r="M100" s="116" t="s">
        <v>8</v>
      </c>
      <c r="N100" s="116">
        <v>0.3915555555555556</v>
      </c>
      <c r="O100" s="116"/>
      <c r="P100" s="116" t="s">
        <v>4</v>
      </c>
      <c r="Q100" s="131" t="s">
        <v>118</v>
      </c>
      <c r="R100" s="120"/>
      <c r="S100" s="116"/>
      <c r="T100" s="116"/>
    </row>
    <row r="101" spans="2:20">
      <c r="B101" s="132" t="s">
        <v>46</v>
      </c>
      <c r="C101" s="118" t="s">
        <v>20</v>
      </c>
      <c r="D101" s="118">
        <v>1.0999999999999999E-2</v>
      </c>
      <c r="E101" s="118" t="s">
        <v>25</v>
      </c>
      <c r="F101" s="118" t="s">
        <v>118</v>
      </c>
      <c r="G101" s="118">
        <v>1.5800000000000002E-2</v>
      </c>
      <c r="H101" s="118" t="s">
        <v>25</v>
      </c>
      <c r="I101" s="118" t="s">
        <v>118</v>
      </c>
      <c r="J101" s="118">
        <v>22.5</v>
      </c>
      <c r="K101" s="116" t="s">
        <v>118</v>
      </c>
      <c r="L101" s="116" t="s">
        <v>5</v>
      </c>
      <c r="M101" s="116" t="s">
        <v>8</v>
      </c>
      <c r="N101" s="116">
        <v>0.3915555555555556</v>
      </c>
      <c r="O101" s="116"/>
      <c r="P101" s="116" t="s">
        <v>4</v>
      </c>
      <c r="Q101" s="131" t="s">
        <v>118</v>
      </c>
      <c r="R101" s="120"/>
      <c r="S101" s="116"/>
      <c r="T101" s="116"/>
    </row>
    <row r="102" spans="2:20">
      <c r="B102" s="132" t="s">
        <v>47</v>
      </c>
      <c r="C102" s="118" t="s">
        <v>20</v>
      </c>
      <c r="D102" s="118">
        <v>1.0699999999999999E-2</v>
      </c>
      <c r="E102" s="118" t="s">
        <v>25</v>
      </c>
      <c r="F102" s="118" t="s">
        <v>118</v>
      </c>
      <c r="G102" s="118">
        <v>1.5299999999999999E-2</v>
      </c>
      <c r="H102" s="118" t="s">
        <v>25</v>
      </c>
      <c r="I102" s="118" t="s">
        <v>118</v>
      </c>
      <c r="J102" s="118">
        <v>22.5</v>
      </c>
      <c r="K102" s="116" t="s">
        <v>118</v>
      </c>
      <c r="L102" s="116" t="s">
        <v>5</v>
      </c>
      <c r="M102" s="116" t="s">
        <v>8</v>
      </c>
      <c r="N102" s="116">
        <v>0.3915555555555556</v>
      </c>
      <c r="O102" s="116"/>
      <c r="P102" s="116" t="s">
        <v>4</v>
      </c>
      <c r="Q102" s="131" t="s">
        <v>118</v>
      </c>
      <c r="R102" s="120"/>
      <c r="S102" s="116"/>
      <c r="T102" s="116"/>
    </row>
    <row r="103" spans="2:20">
      <c r="B103" s="132" t="s">
        <v>48</v>
      </c>
      <c r="C103" s="118" t="s">
        <v>20</v>
      </c>
      <c r="D103" s="118">
        <v>1.14E-2</v>
      </c>
      <c r="E103" s="118" t="s">
        <v>25</v>
      </c>
      <c r="F103" s="118" t="s">
        <v>118</v>
      </c>
      <c r="G103" s="118">
        <v>1.35E-2</v>
      </c>
      <c r="H103" s="118" t="s">
        <v>25</v>
      </c>
      <c r="I103" s="118" t="s">
        <v>118</v>
      </c>
      <c r="J103" s="118">
        <v>22.5</v>
      </c>
      <c r="K103" s="116" t="s">
        <v>118</v>
      </c>
      <c r="L103" s="116" t="s">
        <v>5</v>
      </c>
      <c r="M103" s="116" t="s">
        <v>8</v>
      </c>
      <c r="N103" s="116">
        <v>0.3915555555555556</v>
      </c>
      <c r="O103" s="116"/>
      <c r="P103" s="116" t="s">
        <v>4</v>
      </c>
      <c r="Q103" s="131" t="s">
        <v>118</v>
      </c>
      <c r="R103" s="120"/>
      <c r="S103" s="116"/>
      <c r="T103" s="116"/>
    </row>
    <row r="104" spans="2:20">
      <c r="B104" s="132" t="s">
        <v>49</v>
      </c>
      <c r="C104" s="118" t="s">
        <v>20</v>
      </c>
      <c r="D104" s="118">
        <v>1.4500000000000001E-2</v>
      </c>
      <c r="E104" s="118" t="s">
        <v>25</v>
      </c>
      <c r="F104" s="118" t="s">
        <v>118</v>
      </c>
      <c r="G104" s="118">
        <v>8.3000000000000001E-3</v>
      </c>
      <c r="H104" s="118" t="s">
        <v>25</v>
      </c>
      <c r="I104" s="118" t="s">
        <v>118</v>
      </c>
      <c r="J104" s="118">
        <v>22.5</v>
      </c>
      <c r="K104" s="116" t="s">
        <v>118</v>
      </c>
      <c r="L104" s="116" t="s">
        <v>5</v>
      </c>
      <c r="M104" s="116" t="s">
        <v>8</v>
      </c>
      <c r="N104" s="116">
        <v>0.3915555555555556</v>
      </c>
      <c r="O104" s="116"/>
      <c r="P104" s="116" t="s">
        <v>4</v>
      </c>
      <c r="Q104" s="131" t="s">
        <v>118</v>
      </c>
      <c r="R104" s="120"/>
      <c r="S104" s="116"/>
      <c r="T104" s="116"/>
    </row>
    <row r="105" spans="2:20">
      <c r="B105" s="132" t="s">
        <v>50</v>
      </c>
      <c r="C105" s="118" t="s">
        <v>20</v>
      </c>
      <c r="D105" s="118">
        <v>1.47E-2</v>
      </c>
      <c r="E105" s="118" t="s">
        <v>25</v>
      </c>
      <c r="F105" s="118" t="s">
        <v>118</v>
      </c>
      <c r="G105" s="118">
        <v>7.9000000000000008E-3</v>
      </c>
      <c r="H105" s="118" t="s">
        <v>25</v>
      </c>
      <c r="I105" s="118" t="s">
        <v>118</v>
      </c>
      <c r="J105" s="118">
        <v>22.5</v>
      </c>
      <c r="K105" s="116" t="s">
        <v>118</v>
      </c>
      <c r="L105" s="116" t="s">
        <v>5</v>
      </c>
      <c r="M105" s="116" t="s">
        <v>8</v>
      </c>
      <c r="N105" s="116">
        <v>0.3915555555555556</v>
      </c>
      <c r="O105" s="116"/>
      <c r="P105" s="116" t="s">
        <v>4</v>
      </c>
      <c r="Q105" s="131" t="s">
        <v>118</v>
      </c>
      <c r="R105" s="120"/>
      <c r="S105" s="116"/>
      <c r="T105" s="116"/>
    </row>
    <row r="106" spans="2:20">
      <c r="B106" s="132" t="s">
        <v>51</v>
      </c>
      <c r="C106" s="118" t="s">
        <v>20</v>
      </c>
      <c r="D106" s="118">
        <v>5.9999999999999995E-4</v>
      </c>
      <c r="E106" s="118" t="s">
        <v>25</v>
      </c>
      <c r="F106" s="118" t="s">
        <v>118</v>
      </c>
      <c r="G106" s="118">
        <v>1.1999999999999999E-3</v>
      </c>
      <c r="H106" s="118" t="s">
        <v>25</v>
      </c>
      <c r="I106" s="118" t="s">
        <v>118</v>
      </c>
      <c r="J106" s="118">
        <v>22.5</v>
      </c>
      <c r="K106" s="116" t="s">
        <v>118</v>
      </c>
      <c r="L106" s="116" t="s">
        <v>5</v>
      </c>
      <c r="M106" s="116" t="s">
        <v>9</v>
      </c>
      <c r="N106" s="116">
        <v>0.45111111111111113</v>
      </c>
      <c r="O106" s="116"/>
      <c r="P106" s="116" t="s">
        <v>4</v>
      </c>
      <c r="Q106" s="131" t="s">
        <v>118</v>
      </c>
      <c r="R106" s="120"/>
      <c r="S106" s="116"/>
      <c r="T106" s="116"/>
    </row>
    <row r="107" spans="2:20">
      <c r="B107" s="132" t="s">
        <v>52</v>
      </c>
      <c r="C107" s="118" t="s">
        <v>20</v>
      </c>
      <c r="D107" s="118">
        <v>5.0000000000000001E-4</v>
      </c>
      <c r="E107" s="118" t="s">
        <v>25</v>
      </c>
      <c r="F107" s="118" t="s">
        <v>118</v>
      </c>
      <c r="G107" s="118">
        <v>1E-3</v>
      </c>
      <c r="H107" s="118" t="s">
        <v>25</v>
      </c>
      <c r="I107" s="118" t="s">
        <v>118</v>
      </c>
      <c r="J107" s="118">
        <v>22.5</v>
      </c>
      <c r="K107" s="116" t="s">
        <v>118</v>
      </c>
      <c r="L107" s="116" t="s">
        <v>5</v>
      </c>
      <c r="M107" s="116" t="s">
        <v>9</v>
      </c>
      <c r="N107" s="116">
        <v>0.45111111111111113</v>
      </c>
      <c r="O107" s="116"/>
      <c r="P107" s="116" t="s">
        <v>4</v>
      </c>
      <c r="Q107" s="131" t="s">
        <v>118</v>
      </c>
      <c r="R107" s="120"/>
      <c r="S107" s="116"/>
      <c r="T107" s="116"/>
    </row>
    <row r="108" spans="2:20">
      <c r="B108" s="132" t="s">
        <v>53</v>
      </c>
      <c r="C108" s="118" t="s">
        <v>20</v>
      </c>
      <c r="D108" s="118">
        <v>3.1E-2</v>
      </c>
      <c r="E108" s="118" t="s">
        <v>25</v>
      </c>
      <c r="F108" s="118" t="s">
        <v>118</v>
      </c>
      <c r="G108" s="118">
        <v>3.2000000000000001E-2</v>
      </c>
      <c r="H108" s="118" t="s">
        <v>25</v>
      </c>
      <c r="I108" s="118" t="s">
        <v>118</v>
      </c>
      <c r="J108" s="118">
        <v>22.5</v>
      </c>
      <c r="K108" s="116" t="s">
        <v>118</v>
      </c>
      <c r="L108" s="116" t="s">
        <v>5</v>
      </c>
      <c r="M108" s="116"/>
      <c r="N108" s="116"/>
      <c r="O108" s="116"/>
      <c r="P108" s="116"/>
      <c r="Q108" s="131"/>
      <c r="R108" s="120"/>
      <c r="S108" s="116"/>
      <c r="T108" s="116"/>
    </row>
    <row r="109" spans="2:20">
      <c r="B109" s="132" t="s">
        <v>54</v>
      </c>
      <c r="C109" s="118" t="s">
        <v>20</v>
      </c>
      <c r="D109" s="118">
        <v>0.73699999999999999</v>
      </c>
      <c r="E109" s="118" t="s">
        <v>25</v>
      </c>
      <c r="F109" s="118" t="s">
        <v>118</v>
      </c>
      <c r="G109" s="118">
        <v>0.05</v>
      </c>
      <c r="H109" s="118" t="s">
        <v>25</v>
      </c>
      <c r="I109" s="118" t="s">
        <v>118</v>
      </c>
      <c r="J109" s="118">
        <v>16.2</v>
      </c>
      <c r="K109" s="116" t="s">
        <v>118</v>
      </c>
      <c r="L109" s="116" t="s">
        <v>5</v>
      </c>
      <c r="M109" s="116" t="s">
        <v>12</v>
      </c>
      <c r="N109" s="116"/>
      <c r="O109" s="116"/>
      <c r="P109" s="116"/>
      <c r="Q109" s="131"/>
      <c r="R109" s="120"/>
      <c r="S109" s="116"/>
      <c r="T109" s="116"/>
    </row>
    <row r="110" spans="2:20">
      <c r="B110" s="132" t="s">
        <v>55</v>
      </c>
      <c r="C110" s="118" t="s">
        <v>20</v>
      </c>
      <c r="D110" s="118">
        <v>3.6999999999999998E-2</v>
      </c>
      <c r="E110" s="118" t="s">
        <v>25</v>
      </c>
      <c r="F110" s="118" t="s">
        <v>118</v>
      </c>
      <c r="G110" s="118">
        <v>6.7000000000000004E-2</v>
      </c>
      <c r="H110" s="118" t="s">
        <v>25</v>
      </c>
      <c r="I110" s="118" t="s">
        <v>118</v>
      </c>
      <c r="J110" s="118">
        <v>16.2</v>
      </c>
      <c r="K110" s="116" t="s">
        <v>118</v>
      </c>
      <c r="L110" s="116" t="s">
        <v>5</v>
      </c>
      <c r="M110" s="116" t="s">
        <v>11</v>
      </c>
      <c r="N110" s="116">
        <v>0.35740740740740745</v>
      </c>
      <c r="O110" s="116"/>
      <c r="P110" s="116" t="s">
        <v>4</v>
      </c>
      <c r="Q110" s="131" t="s">
        <v>118</v>
      </c>
      <c r="R110" s="120"/>
      <c r="S110" s="116"/>
      <c r="T110" s="116"/>
    </row>
    <row r="111" spans="2:20">
      <c r="B111" s="132" t="s">
        <v>56</v>
      </c>
      <c r="C111" s="118" t="s">
        <v>20</v>
      </c>
      <c r="D111" s="118">
        <v>5.5E-2</v>
      </c>
      <c r="E111" s="118" t="s">
        <v>25</v>
      </c>
      <c r="F111" s="118" t="s">
        <v>118</v>
      </c>
      <c r="G111" s="118">
        <v>6.7000000000000004E-2</v>
      </c>
      <c r="H111" s="118" t="s">
        <v>25</v>
      </c>
      <c r="I111" s="118" t="s">
        <v>118</v>
      </c>
      <c r="J111" s="118">
        <v>16.2</v>
      </c>
      <c r="K111" s="116" t="s">
        <v>118</v>
      </c>
      <c r="L111" s="116" t="s">
        <v>5</v>
      </c>
      <c r="M111" s="116" t="s">
        <v>15</v>
      </c>
      <c r="N111" s="116"/>
      <c r="O111" s="116">
        <v>0.34320987654320989</v>
      </c>
      <c r="P111" s="116" t="s">
        <v>4</v>
      </c>
      <c r="Q111" s="131" t="s">
        <v>118</v>
      </c>
      <c r="R111" s="120"/>
      <c r="S111" s="116"/>
      <c r="T111" s="116"/>
    </row>
    <row r="112" spans="2:20">
      <c r="B112" s="132" t="s">
        <v>57</v>
      </c>
      <c r="C112" s="118" t="s">
        <v>20</v>
      </c>
      <c r="D112" s="118">
        <v>8.1299999999999997E-2</v>
      </c>
      <c r="E112" s="118" t="s">
        <v>25</v>
      </c>
      <c r="F112" s="118" t="s">
        <v>118</v>
      </c>
      <c r="G112" s="118">
        <v>0.10349999999999999</v>
      </c>
      <c r="H112" s="118" t="s">
        <v>25</v>
      </c>
      <c r="I112" s="118" t="s">
        <v>118</v>
      </c>
      <c r="J112" s="118">
        <v>16.2</v>
      </c>
      <c r="K112" s="116" t="s">
        <v>118</v>
      </c>
      <c r="L112" s="116" t="s">
        <v>5</v>
      </c>
      <c r="M112" s="116" t="s">
        <v>8</v>
      </c>
      <c r="N112" s="116">
        <v>0.54382716049382718</v>
      </c>
      <c r="O112" s="116"/>
      <c r="P112" s="116" t="s">
        <v>4</v>
      </c>
      <c r="Q112" s="131" t="s">
        <v>118</v>
      </c>
      <c r="R112" s="120"/>
      <c r="S112" s="116"/>
      <c r="T112" s="116"/>
    </row>
    <row r="113" spans="2:20">
      <c r="B113" s="132" t="s">
        <v>58</v>
      </c>
      <c r="C113" s="118" t="s">
        <v>20</v>
      </c>
      <c r="D113" s="118">
        <v>6.4600000000000005E-2</v>
      </c>
      <c r="E113" s="118" t="s">
        <v>25</v>
      </c>
      <c r="F113" s="118" t="s">
        <v>118</v>
      </c>
      <c r="G113" s="118">
        <v>9.8199999999999996E-2</v>
      </c>
      <c r="H113" s="118" t="s">
        <v>25</v>
      </c>
      <c r="I113" s="118" t="s">
        <v>118</v>
      </c>
      <c r="J113" s="118">
        <v>16.2</v>
      </c>
      <c r="K113" s="116" t="s">
        <v>118</v>
      </c>
      <c r="L113" s="116" t="s">
        <v>5</v>
      </c>
      <c r="M113" s="116" t="s">
        <v>8</v>
      </c>
      <c r="N113" s="116">
        <v>0.54382716049382718</v>
      </c>
      <c r="O113" s="116"/>
      <c r="P113" s="116" t="s">
        <v>4</v>
      </c>
      <c r="Q113" s="131" t="s">
        <v>118</v>
      </c>
      <c r="R113" s="120"/>
      <c r="S113" s="116"/>
      <c r="T113" s="116"/>
    </row>
    <row r="114" spans="2:20">
      <c r="B114" s="132" t="s">
        <v>59</v>
      </c>
      <c r="C114" s="118" t="s">
        <v>20</v>
      </c>
      <c r="D114" s="118">
        <v>5.1700000000000003E-2</v>
      </c>
      <c r="E114" s="118" t="s">
        <v>25</v>
      </c>
      <c r="F114" s="118" t="s">
        <v>118</v>
      </c>
      <c r="G114" s="118">
        <v>9.0800000000000006E-2</v>
      </c>
      <c r="H114" s="118" t="s">
        <v>25</v>
      </c>
      <c r="I114" s="118" t="s">
        <v>118</v>
      </c>
      <c r="J114" s="118">
        <v>16.2</v>
      </c>
      <c r="K114" s="116" t="s">
        <v>118</v>
      </c>
      <c r="L114" s="116" t="s">
        <v>5</v>
      </c>
      <c r="M114" s="116" t="s">
        <v>8</v>
      </c>
      <c r="N114" s="116">
        <v>0.54382716049382718</v>
      </c>
      <c r="O114" s="116"/>
      <c r="P114" s="116" t="s">
        <v>4</v>
      </c>
      <c r="Q114" s="131" t="s">
        <v>118</v>
      </c>
      <c r="R114" s="120"/>
      <c r="S114" s="116"/>
      <c r="T114" s="116"/>
    </row>
    <row r="115" spans="2:20">
      <c r="B115" s="132" t="s">
        <v>60</v>
      </c>
      <c r="C115" s="118" t="s">
        <v>20</v>
      </c>
      <c r="D115" s="118">
        <v>4.5199999999999997E-2</v>
      </c>
      <c r="E115" s="118" t="s">
        <v>25</v>
      </c>
      <c r="F115" s="118" t="s">
        <v>118</v>
      </c>
      <c r="G115" s="118">
        <v>8.7099999999999997E-2</v>
      </c>
      <c r="H115" s="118" t="s">
        <v>25</v>
      </c>
      <c r="I115" s="118" t="s">
        <v>118</v>
      </c>
      <c r="J115" s="118">
        <v>16.2</v>
      </c>
      <c r="K115" s="116" t="s">
        <v>118</v>
      </c>
      <c r="L115" s="116" t="s">
        <v>5</v>
      </c>
      <c r="M115" s="116" t="s">
        <v>8</v>
      </c>
      <c r="N115" s="116">
        <v>0.54382716049382718</v>
      </c>
      <c r="O115" s="116"/>
      <c r="P115" s="116" t="s">
        <v>4</v>
      </c>
      <c r="Q115" s="131" t="s">
        <v>118</v>
      </c>
      <c r="R115" s="120"/>
      <c r="S115" s="116"/>
      <c r="T115" s="116"/>
    </row>
    <row r="116" spans="2:20">
      <c r="B116" s="132" t="s">
        <v>61</v>
      </c>
      <c r="C116" s="118" t="s">
        <v>20</v>
      </c>
      <c r="D116" s="118">
        <v>4.5199999999999997E-2</v>
      </c>
      <c r="E116" s="118" t="s">
        <v>25</v>
      </c>
      <c r="F116" s="118" t="s">
        <v>118</v>
      </c>
      <c r="G116" s="118">
        <v>8.7099999999999997E-2</v>
      </c>
      <c r="H116" s="118" t="s">
        <v>25</v>
      </c>
      <c r="I116" s="118" t="s">
        <v>118</v>
      </c>
      <c r="J116" s="118">
        <v>16.2</v>
      </c>
      <c r="K116" s="116" t="s">
        <v>118</v>
      </c>
      <c r="L116" s="116" t="s">
        <v>5</v>
      </c>
      <c r="M116" s="116" t="s">
        <v>8</v>
      </c>
      <c r="N116" s="116">
        <v>0.54382716049382718</v>
      </c>
      <c r="O116" s="116"/>
      <c r="P116" s="116" t="s">
        <v>4</v>
      </c>
      <c r="Q116" s="131" t="s">
        <v>118</v>
      </c>
      <c r="R116" s="120"/>
      <c r="S116" s="116"/>
      <c r="T116" s="116"/>
    </row>
    <row r="117" spans="2:20">
      <c r="B117" s="132" t="s">
        <v>62</v>
      </c>
      <c r="C117" s="118" t="s">
        <v>20</v>
      </c>
      <c r="D117" s="118">
        <v>3.9100000000000003E-2</v>
      </c>
      <c r="E117" s="118" t="s">
        <v>25</v>
      </c>
      <c r="F117" s="118" t="s">
        <v>118</v>
      </c>
      <c r="G117" s="118">
        <v>7.2800000000000004E-2</v>
      </c>
      <c r="H117" s="118" t="s">
        <v>25</v>
      </c>
      <c r="I117" s="118" t="s">
        <v>118</v>
      </c>
      <c r="J117" s="118">
        <v>16.2</v>
      </c>
      <c r="K117" s="116" t="s">
        <v>118</v>
      </c>
      <c r="L117" s="116" t="s">
        <v>5</v>
      </c>
      <c r="M117" s="116" t="s">
        <v>8</v>
      </c>
      <c r="N117" s="116">
        <v>0.54382716049382718</v>
      </c>
      <c r="O117" s="116"/>
      <c r="P117" s="116" t="s">
        <v>4</v>
      </c>
      <c r="Q117" s="131" t="s">
        <v>118</v>
      </c>
      <c r="R117" s="120"/>
      <c r="S117" s="116"/>
      <c r="T117" s="116"/>
    </row>
    <row r="118" spans="2:20">
      <c r="B118" s="132" t="s">
        <v>63</v>
      </c>
      <c r="C118" s="118" t="s">
        <v>20</v>
      </c>
      <c r="D118" s="118">
        <v>3.2099999999999997E-2</v>
      </c>
      <c r="E118" s="118" t="s">
        <v>25</v>
      </c>
      <c r="F118" s="118" t="s">
        <v>118</v>
      </c>
      <c r="G118" s="118">
        <v>5.6399999999999999E-2</v>
      </c>
      <c r="H118" s="118" t="s">
        <v>25</v>
      </c>
      <c r="I118" s="118" t="s">
        <v>118</v>
      </c>
      <c r="J118" s="118">
        <v>16.2</v>
      </c>
      <c r="K118" s="116" t="s">
        <v>118</v>
      </c>
      <c r="L118" s="116" t="s">
        <v>5</v>
      </c>
      <c r="M118" s="116" t="s">
        <v>8</v>
      </c>
      <c r="N118" s="116">
        <v>0.54382716049382718</v>
      </c>
      <c r="O118" s="116"/>
      <c r="P118" s="116" t="s">
        <v>4</v>
      </c>
      <c r="Q118" s="131" t="s">
        <v>118</v>
      </c>
      <c r="R118" s="120"/>
      <c r="S118" s="116"/>
      <c r="T118" s="116"/>
    </row>
    <row r="119" spans="2:20">
      <c r="B119" s="132" t="s">
        <v>64</v>
      </c>
      <c r="C119" s="118" t="s">
        <v>20</v>
      </c>
      <c r="D119" s="118">
        <v>3.4599999999999999E-2</v>
      </c>
      <c r="E119" s="118" t="s">
        <v>25</v>
      </c>
      <c r="F119" s="118" t="s">
        <v>118</v>
      </c>
      <c r="G119" s="118">
        <v>6.2100000000000002E-2</v>
      </c>
      <c r="H119" s="118" t="s">
        <v>25</v>
      </c>
      <c r="I119" s="118" t="s">
        <v>118</v>
      </c>
      <c r="J119" s="118">
        <v>16.2</v>
      </c>
      <c r="K119" s="116" t="s">
        <v>118</v>
      </c>
      <c r="L119" s="116" t="s">
        <v>5</v>
      </c>
      <c r="M119" s="116" t="s">
        <v>8</v>
      </c>
      <c r="N119" s="116">
        <v>0.54382716049382718</v>
      </c>
      <c r="O119" s="116"/>
      <c r="P119" s="116" t="s">
        <v>4</v>
      </c>
      <c r="Q119" s="131" t="s">
        <v>118</v>
      </c>
      <c r="R119" s="120"/>
      <c r="S119" s="116"/>
      <c r="T119" s="116"/>
    </row>
    <row r="120" spans="2:20">
      <c r="B120" s="132" t="s">
        <v>65</v>
      </c>
      <c r="C120" s="118" t="s">
        <v>20</v>
      </c>
      <c r="D120" s="118">
        <v>1.5100000000000001E-2</v>
      </c>
      <c r="E120" s="118" t="s">
        <v>25</v>
      </c>
      <c r="F120" s="118" t="s">
        <v>118</v>
      </c>
      <c r="G120" s="118">
        <v>1.6400000000000001E-2</v>
      </c>
      <c r="H120" s="118" t="s">
        <v>25</v>
      </c>
      <c r="I120" s="118" t="s">
        <v>118</v>
      </c>
      <c r="J120" s="118">
        <v>16.2</v>
      </c>
      <c r="K120" s="116" t="s">
        <v>118</v>
      </c>
      <c r="L120" s="116" t="s">
        <v>5</v>
      </c>
      <c r="M120" s="116" t="s">
        <v>8</v>
      </c>
      <c r="N120" s="116">
        <v>0.54382716049382718</v>
      </c>
      <c r="O120" s="116"/>
      <c r="P120" s="116" t="s">
        <v>4</v>
      </c>
      <c r="Q120" s="131" t="s">
        <v>118</v>
      </c>
      <c r="R120" s="120"/>
      <c r="S120" s="116"/>
      <c r="T120" s="116"/>
    </row>
    <row r="121" spans="2:20">
      <c r="B121" s="132" t="s">
        <v>66</v>
      </c>
      <c r="C121" s="118" t="s">
        <v>20</v>
      </c>
      <c r="D121" s="118">
        <v>1.78E-2</v>
      </c>
      <c r="E121" s="118" t="s">
        <v>25</v>
      </c>
      <c r="F121" s="118" t="s">
        <v>118</v>
      </c>
      <c r="G121" s="118">
        <v>2.2800000000000001E-2</v>
      </c>
      <c r="H121" s="118" t="s">
        <v>25</v>
      </c>
      <c r="I121" s="118" t="s">
        <v>118</v>
      </c>
      <c r="J121" s="118">
        <v>16.2</v>
      </c>
      <c r="K121" s="116" t="s">
        <v>118</v>
      </c>
      <c r="L121" s="116" t="s">
        <v>5</v>
      </c>
      <c r="M121" s="116" t="s">
        <v>8</v>
      </c>
      <c r="N121" s="116">
        <v>0.54382716049382718</v>
      </c>
      <c r="O121" s="116"/>
      <c r="P121" s="116" t="s">
        <v>4</v>
      </c>
      <c r="Q121" s="131" t="s">
        <v>118</v>
      </c>
      <c r="R121" s="120"/>
      <c r="S121" s="116"/>
      <c r="T121" s="116"/>
    </row>
    <row r="122" spans="2:20">
      <c r="B122" s="132" t="s">
        <v>67</v>
      </c>
      <c r="C122" s="118" t="s">
        <v>20</v>
      </c>
      <c r="D122" s="118">
        <v>1.55E-2</v>
      </c>
      <c r="E122" s="118" t="s">
        <v>25</v>
      </c>
      <c r="F122" s="118" t="s">
        <v>118</v>
      </c>
      <c r="G122" s="118">
        <v>1.14E-2</v>
      </c>
      <c r="H122" s="118" t="s">
        <v>25</v>
      </c>
      <c r="I122" s="118" t="s">
        <v>118</v>
      </c>
      <c r="J122" s="118">
        <v>16.2</v>
      </c>
      <c r="K122" s="116" t="s">
        <v>118</v>
      </c>
      <c r="L122" s="116" t="s">
        <v>5</v>
      </c>
      <c r="M122" s="116" t="s">
        <v>8</v>
      </c>
      <c r="N122" s="116">
        <v>0.54382716049382718</v>
      </c>
      <c r="O122" s="116"/>
      <c r="P122" s="116" t="s">
        <v>4</v>
      </c>
      <c r="Q122" s="131" t="s">
        <v>118</v>
      </c>
      <c r="R122" s="120"/>
      <c r="S122" s="116"/>
      <c r="T122" s="116"/>
    </row>
    <row r="123" spans="2:20">
      <c r="B123" s="132" t="s">
        <v>68</v>
      </c>
      <c r="C123" s="118" t="s">
        <v>20</v>
      </c>
      <c r="D123" s="118">
        <v>1.52E-2</v>
      </c>
      <c r="E123" s="118" t="s">
        <v>25</v>
      </c>
      <c r="F123" s="118" t="s">
        <v>118</v>
      </c>
      <c r="G123" s="118">
        <v>1.32E-2</v>
      </c>
      <c r="H123" s="118" t="s">
        <v>25</v>
      </c>
      <c r="I123" s="118" t="s">
        <v>118</v>
      </c>
      <c r="J123" s="118">
        <v>16.2</v>
      </c>
      <c r="K123" s="116" t="s">
        <v>118</v>
      </c>
      <c r="L123" s="116" t="s">
        <v>5</v>
      </c>
      <c r="M123" s="116" t="s">
        <v>8</v>
      </c>
      <c r="N123" s="116">
        <v>0.54382716049382718</v>
      </c>
      <c r="O123" s="116"/>
      <c r="P123" s="116" t="s">
        <v>4</v>
      </c>
      <c r="Q123" s="131" t="s">
        <v>118</v>
      </c>
      <c r="R123" s="120"/>
      <c r="S123" s="116"/>
      <c r="T123" s="116"/>
    </row>
    <row r="124" spans="2:20">
      <c r="B124" s="132" t="s">
        <v>69</v>
      </c>
      <c r="C124" s="118" t="s">
        <v>20</v>
      </c>
      <c r="D124" s="118">
        <v>1.5699999999999999E-2</v>
      </c>
      <c r="E124" s="118" t="s">
        <v>25</v>
      </c>
      <c r="F124" s="118" t="s">
        <v>118</v>
      </c>
      <c r="G124" s="118">
        <v>1.01E-2</v>
      </c>
      <c r="H124" s="118" t="s">
        <v>25</v>
      </c>
      <c r="I124" s="118" t="s">
        <v>118</v>
      </c>
      <c r="J124" s="118">
        <v>16.2</v>
      </c>
      <c r="K124" s="116" t="s">
        <v>118</v>
      </c>
      <c r="L124" s="116" t="s">
        <v>5</v>
      </c>
      <c r="M124" s="116" t="s">
        <v>8</v>
      </c>
      <c r="N124" s="116">
        <v>0.54382716049382718</v>
      </c>
      <c r="O124" s="116"/>
      <c r="P124" s="116" t="s">
        <v>4</v>
      </c>
      <c r="Q124" s="131" t="s">
        <v>118</v>
      </c>
      <c r="R124" s="120"/>
      <c r="S124" s="116"/>
      <c r="T124" s="116"/>
    </row>
    <row r="125" spans="2:20">
      <c r="B125" s="132" t="s">
        <v>70</v>
      </c>
      <c r="C125" s="118" t="s">
        <v>20</v>
      </c>
      <c r="D125" s="118">
        <v>1.1000000000000001E-3</v>
      </c>
      <c r="E125" s="118" t="s">
        <v>25</v>
      </c>
      <c r="F125" s="118" t="s">
        <v>118</v>
      </c>
      <c r="G125" s="118">
        <v>1.6999999999999999E-3</v>
      </c>
      <c r="H125" s="118" t="s">
        <v>25</v>
      </c>
      <c r="I125" s="118" t="s">
        <v>118</v>
      </c>
      <c r="J125" s="118">
        <v>16.2</v>
      </c>
      <c r="K125" s="116" t="s">
        <v>118</v>
      </c>
      <c r="L125" s="116" t="s">
        <v>5</v>
      </c>
      <c r="M125" s="116" t="s">
        <v>9</v>
      </c>
      <c r="N125" s="116">
        <v>0.62654320987654322</v>
      </c>
      <c r="O125" s="116"/>
      <c r="P125" s="116" t="s">
        <v>4</v>
      </c>
      <c r="Q125" s="131" t="s">
        <v>118</v>
      </c>
      <c r="R125" s="120"/>
      <c r="S125" s="116"/>
      <c r="T125" s="116"/>
    </row>
    <row r="126" spans="2:20">
      <c r="B126" s="132" t="s">
        <v>71</v>
      </c>
      <c r="C126" s="118" t="s">
        <v>20</v>
      </c>
      <c r="D126" s="118">
        <v>8.9999999999999998E-4</v>
      </c>
      <c r="E126" s="118" t="s">
        <v>25</v>
      </c>
      <c r="F126" s="118" t="s">
        <v>118</v>
      </c>
      <c r="G126" s="118">
        <v>1.4E-3</v>
      </c>
      <c r="H126" s="118" t="s">
        <v>25</v>
      </c>
      <c r="I126" s="118" t="s">
        <v>118</v>
      </c>
      <c r="J126" s="118">
        <v>16.2</v>
      </c>
      <c r="K126" s="116" t="s">
        <v>118</v>
      </c>
      <c r="L126" s="116" t="s">
        <v>5</v>
      </c>
      <c r="M126" s="116" t="s">
        <v>9</v>
      </c>
      <c r="N126" s="116">
        <v>0.62654320987654322</v>
      </c>
      <c r="O126" s="116"/>
      <c r="P126" s="116" t="s">
        <v>4</v>
      </c>
      <c r="Q126" s="131" t="s">
        <v>118</v>
      </c>
      <c r="R126" s="120"/>
      <c r="S126" s="116"/>
      <c r="T126" s="116"/>
    </row>
    <row r="127" spans="2:20">
      <c r="B127" s="132" t="s">
        <v>72</v>
      </c>
      <c r="C127" s="118" t="s">
        <v>20</v>
      </c>
      <c r="D127" s="118">
        <v>1E-3</v>
      </c>
      <c r="E127" s="118" t="s">
        <v>25</v>
      </c>
      <c r="F127" s="118" t="s">
        <v>118</v>
      </c>
      <c r="G127" s="118">
        <v>1.5E-3</v>
      </c>
      <c r="H127" s="118" t="s">
        <v>25</v>
      </c>
      <c r="I127" s="118" t="s">
        <v>118</v>
      </c>
      <c r="J127" s="118">
        <v>16.2</v>
      </c>
      <c r="K127" s="116" t="s">
        <v>118</v>
      </c>
      <c r="L127" s="116" t="s">
        <v>5</v>
      </c>
      <c r="M127" s="116" t="s">
        <v>9</v>
      </c>
      <c r="N127" s="116">
        <v>0.62654320987654322</v>
      </c>
      <c r="O127" s="116"/>
      <c r="P127" s="116" t="s">
        <v>4</v>
      </c>
      <c r="Q127" s="131" t="s">
        <v>118</v>
      </c>
      <c r="R127" s="120"/>
      <c r="S127" s="116"/>
      <c r="T127" s="116"/>
    </row>
    <row r="128" spans="2:20">
      <c r="B128" s="132" t="s">
        <v>73</v>
      </c>
      <c r="C128" s="118" t="s">
        <v>20</v>
      </c>
      <c r="D128" s="118">
        <v>3.5999999999999997E-2</v>
      </c>
      <c r="E128" s="118" t="s">
        <v>25</v>
      </c>
      <c r="F128" s="118" t="s">
        <v>118</v>
      </c>
      <c r="G128" s="118">
        <v>4.7E-2</v>
      </c>
      <c r="H128" s="118" t="s">
        <v>25</v>
      </c>
      <c r="I128" s="118" t="s">
        <v>118</v>
      </c>
      <c r="J128" s="118">
        <v>16.2</v>
      </c>
      <c r="K128" s="116" t="s">
        <v>118</v>
      </c>
      <c r="L128" s="116" t="s">
        <v>5</v>
      </c>
      <c r="M128" s="116"/>
      <c r="N128" s="116"/>
      <c r="O128" s="116"/>
      <c r="P128" s="116"/>
      <c r="Q128" s="131"/>
      <c r="R128" s="120"/>
      <c r="S128" s="116"/>
      <c r="T128" s="116"/>
    </row>
    <row r="129" spans="2:20">
      <c r="B129" s="132" t="s">
        <v>74</v>
      </c>
      <c r="C129" s="118" t="s">
        <v>20</v>
      </c>
      <c r="D129" s="118">
        <v>0.40899999999999997</v>
      </c>
      <c r="E129" s="118" t="s">
        <v>25</v>
      </c>
      <c r="F129" s="118" t="s">
        <v>118</v>
      </c>
      <c r="G129" s="118">
        <v>5.1499999999999997E-2</v>
      </c>
      <c r="H129" s="118" t="s">
        <v>25</v>
      </c>
      <c r="I129" s="118" t="s">
        <v>118</v>
      </c>
      <c r="J129" s="118">
        <v>8.8000000000000007</v>
      </c>
      <c r="K129" s="116" t="s">
        <v>118</v>
      </c>
      <c r="L129" s="116" t="s">
        <v>5</v>
      </c>
      <c r="M129" s="116" t="s">
        <v>8</v>
      </c>
      <c r="N129" s="116">
        <v>1.0011363636363637</v>
      </c>
      <c r="O129" s="116"/>
      <c r="P129" s="116" t="s">
        <v>4</v>
      </c>
      <c r="Q129" s="131" t="s">
        <v>118</v>
      </c>
      <c r="R129" s="120"/>
      <c r="S129" s="116"/>
      <c r="T129" s="116"/>
    </row>
    <row r="130" spans="2:20">
      <c r="B130" s="132" t="s">
        <v>75</v>
      </c>
      <c r="C130" s="118" t="s">
        <v>20</v>
      </c>
      <c r="D130" s="118">
        <v>0.36749999999999999</v>
      </c>
      <c r="E130" s="118" t="s">
        <v>25</v>
      </c>
      <c r="F130" s="118" t="s">
        <v>118</v>
      </c>
      <c r="G130" s="118">
        <v>8.4900000000000003E-2</v>
      </c>
      <c r="H130" s="118" t="s">
        <v>25</v>
      </c>
      <c r="I130" s="118" t="s">
        <v>118</v>
      </c>
      <c r="J130" s="118">
        <v>8.8000000000000007</v>
      </c>
      <c r="K130" s="116" t="s">
        <v>118</v>
      </c>
      <c r="L130" s="116" t="s">
        <v>5</v>
      </c>
      <c r="M130" s="116" t="s">
        <v>8</v>
      </c>
      <c r="N130" s="116">
        <v>1.0011363636363637</v>
      </c>
      <c r="O130" s="116"/>
      <c r="P130" s="116" t="s">
        <v>4</v>
      </c>
      <c r="Q130" s="131" t="s">
        <v>118</v>
      </c>
      <c r="R130" s="120"/>
      <c r="S130" s="116"/>
      <c r="T130" s="116"/>
    </row>
    <row r="131" spans="2:20">
      <c r="B131" s="132" t="s">
        <v>76</v>
      </c>
      <c r="C131" s="118" t="s">
        <v>20</v>
      </c>
      <c r="D131" s="118">
        <v>0.34920000000000001</v>
      </c>
      <c r="E131" s="118" t="s">
        <v>25</v>
      </c>
      <c r="F131" s="118" t="s">
        <v>118</v>
      </c>
      <c r="G131" s="118">
        <v>9.3299999999999994E-2</v>
      </c>
      <c r="H131" s="118" t="s">
        <v>25</v>
      </c>
      <c r="I131" s="118" t="s">
        <v>118</v>
      </c>
      <c r="J131" s="118">
        <v>8.8000000000000007</v>
      </c>
      <c r="K131" s="116" t="s">
        <v>118</v>
      </c>
      <c r="L131" s="116" t="s">
        <v>5</v>
      </c>
      <c r="M131" s="116" t="s">
        <v>8</v>
      </c>
      <c r="N131" s="116">
        <v>1.0011363636363637</v>
      </c>
      <c r="O131" s="116"/>
      <c r="P131" s="116" t="s">
        <v>4</v>
      </c>
      <c r="Q131" s="131" t="s">
        <v>118</v>
      </c>
      <c r="R131" s="120"/>
      <c r="S131" s="116"/>
      <c r="T131" s="116"/>
    </row>
    <row r="132" spans="2:20">
      <c r="B132" s="132" t="s">
        <v>77</v>
      </c>
      <c r="C132" s="118" t="s">
        <v>20</v>
      </c>
      <c r="D132" s="118">
        <v>0.3246</v>
      </c>
      <c r="E132" s="118" t="s">
        <v>25</v>
      </c>
      <c r="F132" s="118" t="s">
        <v>118</v>
      </c>
      <c r="G132" s="118">
        <v>0.1142</v>
      </c>
      <c r="H132" s="118" t="s">
        <v>25</v>
      </c>
      <c r="I132" s="118" t="s">
        <v>118</v>
      </c>
      <c r="J132" s="118">
        <v>8.8000000000000007</v>
      </c>
      <c r="K132" s="116" t="s">
        <v>118</v>
      </c>
      <c r="L132" s="116" t="s">
        <v>5</v>
      </c>
      <c r="M132" s="116" t="s">
        <v>8</v>
      </c>
      <c r="N132" s="116">
        <v>1.0011363636363637</v>
      </c>
      <c r="O132" s="116"/>
      <c r="P132" s="116" t="s">
        <v>4</v>
      </c>
      <c r="Q132" s="131" t="s">
        <v>118</v>
      </c>
      <c r="R132" s="120"/>
      <c r="S132" s="116"/>
      <c r="T132" s="116"/>
    </row>
    <row r="133" spans="2:20">
      <c r="B133" s="132" t="s">
        <v>78</v>
      </c>
      <c r="C133" s="118" t="s">
        <v>20</v>
      </c>
      <c r="D133" s="118">
        <v>0.1278</v>
      </c>
      <c r="E133" s="118" t="s">
        <v>25</v>
      </c>
      <c r="F133" s="118" t="s">
        <v>118</v>
      </c>
      <c r="G133" s="118">
        <v>0.16800000000000001</v>
      </c>
      <c r="H133" s="118" t="s">
        <v>25</v>
      </c>
      <c r="I133" s="118" t="s">
        <v>118</v>
      </c>
      <c r="J133" s="118">
        <v>8.8000000000000007</v>
      </c>
      <c r="K133" s="116" t="s">
        <v>118</v>
      </c>
      <c r="L133" s="116" t="s">
        <v>5</v>
      </c>
      <c r="M133" s="116" t="s">
        <v>8</v>
      </c>
      <c r="N133" s="116">
        <v>1.0011363636363637</v>
      </c>
      <c r="O133" s="116"/>
      <c r="P133" s="116" t="s">
        <v>4</v>
      </c>
      <c r="Q133" s="131" t="s">
        <v>118</v>
      </c>
      <c r="R133" s="120"/>
      <c r="S133" s="116"/>
      <c r="T133" s="116"/>
    </row>
    <row r="134" spans="2:20">
      <c r="B134" s="132" t="s">
        <v>79</v>
      </c>
      <c r="C134" s="118" t="s">
        <v>20</v>
      </c>
      <c r="D134" s="118">
        <v>9.2399999999999996E-2</v>
      </c>
      <c r="E134" s="118" t="s">
        <v>25</v>
      </c>
      <c r="F134" s="118" t="s">
        <v>118</v>
      </c>
      <c r="G134" s="118">
        <v>0.1726</v>
      </c>
      <c r="H134" s="118" t="s">
        <v>25</v>
      </c>
      <c r="I134" s="118" t="s">
        <v>118</v>
      </c>
      <c r="J134" s="118">
        <v>8.8000000000000007</v>
      </c>
      <c r="K134" s="116" t="s">
        <v>118</v>
      </c>
      <c r="L134" s="116" t="s">
        <v>5</v>
      </c>
      <c r="M134" s="116" t="s">
        <v>8</v>
      </c>
      <c r="N134" s="116">
        <v>1.0011363636363637</v>
      </c>
      <c r="O134" s="116"/>
      <c r="P134" s="116" t="s">
        <v>4</v>
      </c>
      <c r="Q134" s="131" t="s">
        <v>118</v>
      </c>
      <c r="R134" s="120"/>
      <c r="S134" s="116"/>
      <c r="T134" s="116"/>
    </row>
    <row r="135" spans="2:20">
      <c r="B135" s="132" t="s">
        <v>80</v>
      </c>
      <c r="C135" s="118" t="s">
        <v>20</v>
      </c>
      <c r="D135" s="118">
        <v>6.4100000000000004E-2</v>
      </c>
      <c r="E135" s="118" t="s">
        <v>25</v>
      </c>
      <c r="F135" s="118" t="s">
        <v>118</v>
      </c>
      <c r="G135" s="118">
        <v>0.16930000000000001</v>
      </c>
      <c r="H135" s="118" t="s">
        <v>25</v>
      </c>
      <c r="I135" s="118" t="s">
        <v>118</v>
      </c>
      <c r="J135" s="118">
        <v>8.8000000000000007</v>
      </c>
      <c r="K135" s="116" t="s">
        <v>118</v>
      </c>
      <c r="L135" s="116" t="s">
        <v>5</v>
      </c>
      <c r="M135" s="116" t="s">
        <v>8</v>
      </c>
      <c r="N135" s="116">
        <v>1.0011363636363637</v>
      </c>
      <c r="O135" s="116"/>
      <c r="P135" s="116" t="s">
        <v>4</v>
      </c>
      <c r="Q135" s="131" t="s">
        <v>118</v>
      </c>
      <c r="R135" s="120"/>
      <c r="S135" s="116"/>
      <c r="T135" s="116"/>
    </row>
    <row r="136" spans="2:20">
      <c r="B136" s="132" t="s">
        <v>81</v>
      </c>
      <c r="C136" s="118" t="s">
        <v>20</v>
      </c>
      <c r="D136" s="118">
        <v>5.7799999999999997E-2</v>
      </c>
      <c r="E136" s="118" t="s">
        <v>25</v>
      </c>
      <c r="F136" s="118" t="s">
        <v>118</v>
      </c>
      <c r="G136" s="118">
        <v>0.14349999999999999</v>
      </c>
      <c r="H136" s="118" t="s">
        <v>25</v>
      </c>
      <c r="I136" s="118" t="s">
        <v>118</v>
      </c>
      <c r="J136" s="118">
        <v>8.8000000000000007</v>
      </c>
      <c r="K136" s="116" t="s">
        <v>118</v>
      </c>
      <c r="L136" s="116" t="s">
        <v>5</v>
      </c>
      <c r="M136" s="116" t="s">
        <v>8</v>
      </c>
      <c r="N136" s="116">
        <v>1.0011363636363637</v>
      </c>
      <c r="O136" s="116"/>
      <c r="P136" s="116" t="s">
        <v>4</v>
      </c>
      <c r="Q136" s="131" t="s">
        <v>118</v>
      </c>
      <c r="R136" s="120"/>
      <c r="S136" s="116"/>
      <c r="T136" s="116"/>
    </row>
    <row r="137" spans="2:20">
      <c r="B137" s="132" t="s">
        <v>82</v>
      </c>
      <c r="C137" s="118" t="s">
        <v>20</v>
      </c>
      <c r="D137" s="118">
        <v>4.9299999999999997E-2</v>
      </c>
      <c r="E137" s="118" t="s">
        <v>25</v>
      </c>
      <c r="F137" s="118" t="s">
        <v>118</v>
      </c>
      <c r="G137" s="118">
        <v>0.10920000000000001</v>
      </c>
      <c r="H137" s="118" t="s">
        <v>25</v>
      </c>
      <c r="I137" s="118" t="s">
        <v>118</v>
      </c>
      <c r="J137" s="118">
        <v>8.8000000000000007</v>
      </c>
      <c r="K137" s="116" t="s">
        <v>118</v>
      </c>
      <c r="L137" s="116" t="s">
        <v>5</v>
      </c>
      <c r="M137" s="116" t="s">
        <v>8</v>
      </c>
      <c r="N137" s="116">
        <v>1.0011363636363637</v>
      </c>
      <c r="O137" s="116"/>
      <c r="P137" s="116" t="s">
        <v>4</v>
      </c>
      <c r="Q137" s="131" t="s">
        <v>118</v>
      </c>
      <c r="R137" s="120"/>
      <c r="S137" s="116"/>
      <c r="T137" s="116"/>
    </row>
    <row r="138" spans="2:20">
      <c r="B138" s="132" t="s">
        <v>83</v>
      </c>
      <c r="C138" s="118" t="s">
        <v>20</v>
      </c>
      <c r="D138" s="118">
        <v>5.28E-2</v>
      </c>
      <c r="E138" s="118" t="s">
        <v>25</v>
      </c>
      <c r="F138" s="118" t="s">
        <v>118</v>
      </c>
      <c r="G138" s="118">
        <v>0.1235</v>
      </c>
      <c r="H138" s="118" t="s">
        <v>25</v>
      </c>
      <c r="I138" s="118" t="s">
        <v>118</v>
      </c>
      <c r="J138" s="118">
        <v>8.8000000000000007</v>
      </c>
      <c r="K138" s="116" t="s">
        <v>118</v>
      </c>
      <c r="L138" s="116" t="s">
        <v>5</v>
      </c>
      <c r="M138" s="116" t="s">
        <v>8</v>
      </c>
      <c r="N138" s="116">
        <v>1.0011363636363637</v>
      </c>
      <c r="O138" s="116"/>
      <c r="P138" s="116" t="s">
        <v>4</v>
      </c>
      <c r="Q138" s="131" t="s">
        <v>118</v>
      </c>
      <c r="R138" s="120"/>
      <c r="S138" s="116"/>
      <c r="T138" s="116"/>
    </row>
    <row r="139" spans="2:20">
      <c r="B139" s="132" t="s">
        <v>84</v>
      </c>
      <c r="C139" s="118" t="s">
        <v>20</v>
      </c>
      <c r="D139" s="118">
        <v>5.4600000000000003E-2</v>
      </c>
      <c r="E139" s="118" t="s">
        <v>25</v>
      </c>
      <c r="F139" s="118" t="s">
        <v>118</v>
      </c>
      <c r="G139" s="118">
        <v>0.13070000000000001</v>
      </c>
      <c r="H139" s="118" t="s">
        <v>25</v>
      </c>
      <c r="I139" s="118" t="s">
        <v>118</v>
      </c>
      <c r="J139" s="118">
        <v>8.8000000000000007</v>
      </c>
      <c r="K139" s="116" t="s">
        <v>118</v>
      </c>
      <c r="L139" s="116" t="s">
        <v>5</v>
      </c>
      <c r="M139" s="116" t="s">
        <v>8</v>
      </c>
      <c r="N139" s="116">
        <v>1.0011363636363637</v>
      </c>
      <c r="O139" s="116"/>
      <c r="P139" s="116" t="s">
        <v>4</v>
      </c>
      <c r="Q139" s="131" t="s">
        <v>118</v>
      </c>
      <c r="R139" s="120"/>
      <c r="S139" s="116"/>
      <c r="T139" s="116"/>
    </row>
    <row r="140" spans="2:20">
      <c r="B140" s="132" t="s">
        <v>85</v>
      </c>
      <c r="C140" s="118" t="s">
        <v>20</v>
      </c>
      <c r="D140" s="118">
        <v>5.33E-2</v>
      </c>
      <c r="E140" s="118" t="s">
        <v>25</v>
      </c>
      <c r="F140" s="118" t="s">
        <v>118</v>
      </c>
      <c r="G140" s="118">
        <v>0.124</v>
      </c>
      <c r="H140" s="118" t="s">
        <v>25</v>
      </c>
      <c r="I140" s="118" t="s">
        <v>118</v>
      </c>
      <c r="J140" s="118">
        <v>8.8000000000000007</v>
      </c>
      <c r="K140" s="116" t="s">
        <v>118</v>
      </c>
      <c r="L140" s="116" t="s">
        <v>5</v>
      </c>
      <c r="M140" s="116" t="s">
        <v>8</v>
      </c>
      <c r="N140" s="116">
        <v>1.0011363636363637</v>
      </c>
      <c r="O140" s="116"/>
      <c r="P140" s="116" t="s">
        <v>4</v>
      </c>
      <c r="Q140" s="131" t="s">
        <v>118</v>
      </c>
      <c r="R140" s="120"/>
      <c r="S140" s="116"/>
      <c r="T140" s="116"/>
    </row>
    <row r="141" spans="2:20">
      <c r="B141" s="132" t="s">
        <v>86</v>
      </c>
      <c r="C141" s="118" t="s">
        <v>20</v>
      </c>
      <c r="D141" s="118">
        <v>3.4099999999999998E-2</v>
      </c>
      <c r="E141" s="118" t="s">
        <v>25</v>
      </c>
      <c r="F141" s="118" t="s">
        <v>118</v>
      </c>
      <c r="G141" s="118">
        <v>2.8500000000000001E-2</v>
      </c>
      <c r="H141" s="118" t="s">
        <v>25</v>
      </c>
      <c r="I141" s="118" t="s">
        <v>118</v>
      </c>
      <c r="J141" s="118">
        <v>8.8000000000000007</v>
      </c>
      <c r="K141" s="116" t="s">
        <v>118</v>
      </c>
      <c r="L141" s="116" t="s">
        <v>5</v>
      </c>
      <c r="M141" s="116" t="s">
        <v>8</v>
      </c>
      <c r="N141" s="116">
        <v>1.0011363636363637</v>
      </c>
      <c r="O141" s="116"/>
      <c r="P141" s="116" t="s">
        <v>4</v>
      </c>
      <c r="Q141" s="131" t="s">
        <v>118</v>
      </c>
      <c r="R141" s="120"/>
      <c r="S141" s="116"/>
      <c r="T141" s="116"/>
    </row>
    <row r="142" spans="2:20">
      <c r="B142" s="132" t="s">
        <v>87</v>
      </c>
      <c r="C142" s="118" t="s">
        <v>20</v>
      </c>
      <c r="D142" s="118">
        <v>3.2599999999999997E-2</v>
      </c>
      <c r="E142" s="118" t="s">
        <v>25</v>
      </c>
      <c r="F142" s="118" t="s">
        <v>118</v>
      </c>
      <c r="G142" s="118">
        <v>1.77E-2</v>
      </c>
      <c r="H142" s="118" t="s">
        <v>25</v>
      </c>
      <c r="I142" s="118" t="s">
        <v>118</v>
      </c>
      <c r="J142" s="118">
        <v>8.8000000000000007</v>
      </c>
      <c r="K142" s="116" t="s">
        <v>118</v>
      </c>
      <c r="L142" s="116" t="s">
        <v>5</v>
      </c>
      <c r="M142" s="116" t="s">
        <v>8</v>
      </c>
      <c r="N142" s="116">
        <v>1.0011363636363637</v>
      </c>
      <c r="O142" s="116"/>
      <c r="P142" s="116" t="s">
        <v>4</v>
      </c>
      <c r="Q142" s="131" t="s">
        <v>118</v>
      </c>
      <c r="R142" s="120"/>
      <c r="S142" s="116"/>
      <c r="T142" s="116"/>
    </row>
    <row r="143" spans="2:20">
      <c r="B143" s="132" t="s">
        <v>88</v>
      </c>
      <c r="C143" s="118" t="s">
        <v>20</v>
      </c>
      <c r="D143" s="118">
        <v>5.1000000000000004E-3</v>
      </c>
      <c r="E143" s="118" t="s">
        <v>25</v>
      </c>
      <c r="F143" s="118" t="s">
        <v>118</v>
      </c>
      <c r="G143" s="118">
        <v>4.7999999999999996E-3</v>
      </c>
      <c r="H143" s="118" t="s">
        <v>25</v>
      </c>
      <c r="I143" s="118" t="s">
        <v>118</v>
      </c>
      <c r="J143" s="118">
        <v>8.8000000000000007</v>
      </c>
      <c r="K143" s="116" t="s">
        <v>118</v>
      </c>
      <c r="L143" s="116" t="s">
        <v>5</v>
      </c>
      <c r="M143" s="116" t="s">
        <v>9</v>
      </c>
      <c r="N143" s="116">
        <v>1.1534090909090908</v>
      </c>
      <c r="O143" s="116"/>
      <c r="P143" s="116" t="s">
        <v>4</v>
      </c>
      <c r="Q143" s="131" t="s">
        <v>118</v>
      </c>
      <c r="R143" s="120"/>
      <c r="S143" s="116"/>
      <c r="T143" s="116"/>
    </row>
    <row r="144" spans="2:20">
      <c r="B144" s="132" t="s">
        <v>89</v>
      </c>
      <c r="C144" s="118" t="s">
        <v>20</v>
      </c>
      <c r="D144" s="118">
        <v>1.966</v>
      </c>
      <c r="E144" s="118" t="s">
        <v>25</v>
      </c>
      <c r="F144" s="118" t="s">
        <v>118</v>
      </c>
      <c r="G144" s="118">
        <v>0.17499999999999999</v>
      </c>
      <c r="H144" s="118" t="s">
        <v>25</v>
      </c>
      <c r="I144" s="118" t="s">
        <v>118</v>
      </c>
      <c r="J144" s="118">
        <v>8.8000000000000007</v>
      </c>
      <c r="K144" s="116" t="s">
        <v>118</v>
      </c>
      <c r="L144" s="116" t="s">
        <v>5</v>
      </c>
      <c r="M144" s="116" t="s">
        <v>12</v>
      </c>
      <c r="N144" s="116"/>
      <c r="O144" s="116"/>
      <c r="P144" s="116"/>
      <c r="Q144" s="131"/>
      <c r="R144" s="120"/>
      <c r="S144" s="116"/>
      <c r="T144" s="116"/>
    </row>
    <row r="145" spans="2:20">
      <c r="B145" s="132" t="s">
        <v>90</v>
      </c>
      <c r="C145" s="118" t="s">
        <v>20</v>
      </c>
      <c r="D145" s="118">
        <v>1.966</v>
      </c>
      <c r="E145" s="118" t="s">
        <v>25</v>
      </c>
      <c r="F145" s="118" t="s">
        <v>118</v>
      </c>
      <c r="G145" s="118">
        <v>0.17499999999999999</v>
      </c>
      <c r="H145" s="118" t="s">
        <v>25</v>
      </c>
      <c r="I145" s="118" t="s">
        <v>118</v>
      </c>
      <c r="J145" s="118">
        <v>8.8000000000000007</v>
      </c>
      <c r="K145" s="116" t="s">
        <v>118</v>
      </c>
      <c r="L145" s="116" t="s">
        <v>5</v>
      </c>
      <c r="M145" s="116" t="s">
        <v>14</v>
      </c>
      <c r="N145" s="116">
        <v>0.50681818181818172</v>
      </c>
      <c r="O145" s="116"/>
      <c r="P145" s="116" t="s">
        <v>4</v>
      </c>
      <c r="Q145" s="131" t="s">
        <v>118</v>
      </c>
      <c r="R145" s="120"/>
      <c r="S145" s="116"/>
      <c r="T145" s="116"/>
    </row>
    <row r="146" spans="2:20">
      <c r="B146" s="132" t="s">
        <v>91</v>
      </c>
      <c r="C146" s="118" t="s">
        <v>20</v>
      </c>
      <c r="D146" s="118">
        <v>6.6000000000000003E-2</v>
      </c>
      <c r="E146" s="118" t="s">
        <v>25</v>
      </c>
      <c r="F146" s="118" t="s">
        <v>118</v>
      </c>
      <c r="G146" s="118">
        <v>0.17499999999999999</v>
      </c>
      <c r="H146" s="118" t="s">
        <v>25</v>
      </c>
      <c r="I146" s="118" t="s">
        <v>118</v>
      </c>
      <c r="J146" s="118">
        <v>8.8000000000000007</v>
      </c>
      <c r="K146" s="116" t="s">
        <v>118</v>
      </c>
      <c r="L146" s="116" t="s">
        <v>5</v>
      </c>
      <c r="M146" s="116" t="s">
        <v>11</v>
      </c>
      <c r="N146" s="116">
        <v>0.65795454545454546</v>
      </c>
      <c r="O146" s="116"/>
      <c r="P146" s="116" t="s">
        <v>4</v>
      </c>
      <c r="Q146" s="131" t="s">
        <v>118</v>
      </c>
      <c r="R146" s="120"/>
      <c r="S146" s="116"/>
      <c r="T146" s="116"/>
    </row>
    <row r="147" spans="2:20">
      <c r="B147" s="132" t="s">
        <v>92</v>
      </c>
      <c r="C147" s="118" t="s">
        <v>20</v>
      </c>
      <c r="D147" s="118">
        <v>0.19700000000000001</v>
      </c>
      <c r="E147" s="118" t="s">
        <v>25</v>
      </c>
      <c r="F147" s="118" t="s">
        <v>118</v>
      </c>
      <c r="G147" s="118">
        <v>0.17499999999999999</v>
      </c>
      <c r="H147" s="118" t="s">
        <v>25</v>
      </c>
      <c r="I147" s="118" t="s">
        <v>118</v>
      </c>
      <c r="J147" s="118">
        <v>8.8000000000000007</v>
      </c>
      <c r="K147" s="116" t="s">
        <v>118</v>
      </c>
      <c r="L147" s="116" t="s">
        <v>5</v>
      </c>
      <c r="M147" s="116" t="s">
        <v>15</v>
      </c>
      <c r="N147" s="116"/>
      <c r="O147" s="116">
        <v>0.63181818181818172</v>
      </c>
      <c r="P147" s="116" t="s">
        <v>4</v>
      </c>
      <c r="Q147" s="131" t="s">
        <v>118</v>
      </c>
      <c r="R147" s="120"/>
      <c r="S147" s="116"/>
      <c r="T147" s="116"/>
    </row>
    <row r="148" spans="2:20">
      <c r="B148" s="132" t="s">
        <v>93</v>
      </c>
      <c r="C148" s="118" t="s">
        <v>20</v>
      </c>
      <c r="D148" s="118">
        <v>2.1000000000000001E-2</v>
      </c>
      <c r="E148" s="118" t="s">
        <v>25</v>
      </c>
      <c r="F148" s="118" t="s">
        <v>118</v>
      </c>
      <c r="G148" s="118">
        <v>1.7000000000000001E-2</v>
      </c>
      <c r="H148" s="118" t="s">
        <v>25</v>
      </c>
      <c r="I148" s="118" t="s">
        <v>118</v>
      </c>
      <c r="J148" s="118">
        <v>8.8000000000000007</v>
      </c>
      <c r="K148" s="116" t="s">
        <v>118</v>
      </c>
      <c r="L148" s="116" t="s">
        <v>5</v>
      </c>
      <c r="M148" s="116"/>
      <c r="N148" s="116"/>
      <c r="O148" s="116"/>
      <c r="P148" s="116"/>
      <c r="Q148" s="131"/>
      <c r="R148" s="120"/>
      <c r="S148" s="116"/>
      <c r="T148" s="116"/>
    </row>
    <row r="149" spans="2:20">
      <c r="B149" s="132" t="s">
        <v>94</v>
      </c>
      <c r="C149" s="118" t="s">
        <v>20</v>
      </c>
      <c r="D149" s="118">
        <v>0.40899999999999997</v>
      </c>
      <c r="E149" s="118" t="s">
        <v>25</v>
      </c>
      <c r="F149" s="118" t="s">
        <v>118</v>
      </c>
      <c r="G149" s="118">
        <v>5.1499999999999997E-2</v>
      </c>
      <c r="H149" s="118" t="s">
        <v>25</v>
      </c>
      <c r="I149" s="118" t="s">
        <v>118</v>
      </c>
      <c r="J149" s="118">
        <v>5.9</v>
      </c>
      <c r="K149" s="116" t="s">
        <v>118</v>
      </c>
      <c r="L149" s="116" t="s">
        <v>5</v>
      </c>
      <c r="M149" s="116" t="s">
        <v>8</v>
      </c>
      <c r="N149" s="116">
        <v>1.4932203389830507</v>
      </c>
      <c r="O149" s="116"/>
      <c r="P149" s="116" t="s">
        <v>4</v>
      </c>
      <c r="Q149" s="131" t="s">
        <v>118</v>
      </c>
      <c r="R149" s="120"/>
      <c r="S149" s="116"/>
      <c r="T149" s="116"/>
    </row>
    <row r="150" spans="2:20">
      <c r="B150" s="132" t="s">
        <v>95</v>
      </c>
      <c r="C150" s="118" t="s">
        <v>20</v>
      </c>
      <c r="D150" s="118">
        <v>0.36749999999999999</v>
      </c>
      <c r="E150" s="118" t="s">
        <v>25</v>
      </c>
      <c r="F150" s="118" t="s">
        <v>118</v>
      </c>
      <c r="G150" s="118">
        <v>8.4900000000000003E-2</v>
      </c>
      <c r="H150" s="118" t="s">
        <v>25</v>
      </c>
      <c r="I150" s="118" t="s">
        <v>118</v>
      </c>
      <c r="J150" s="118">
        <v>5.9</v>
      </c>
      <c r="K150" s="116" t="s">
        <v>118</v>
      </c>
      <c r="L150" s="116" t="s">
        <v>5</v>
      </c>
      <c r="M150" s="116" t="s">
        <v>8</v>
      </c>
      <c r="N150" s="116">
        <v>1.4932203389830507</v>
      </c>
      <c r="O150" s="116"/>
      <c r="P150" s="116" t="s">
        <v>4</v>
      </c>
      <c r="Q150" s="131" t="s">
        <v>118</v>
      </c>
      <c r="R150" s="120"/>
      <c r="S150" s="116"/>
      <c r="T150" s="116"/>
    </row>
    <row r="151" spans="2:20">
      <c r="B151" s="132" t="s">
        <v>96</v>
      </c>
      <c r="C151" s="118" t="s">
        <v>20</v>
      </c>
      <c r="D151" s="118">
        <v>0.34920000000000001</v>
      </c>
      <c r="E151" s="118" t="s">
        <v>25</v>
      </c>
      <c r="F151" s="118" t="s">
        <v>118</v>
      </c>
      <c r="G151" s="118">
        <v>9.3299999999999994E-2</v>
      </c>
      <c r="H151" s="118" t="s">
        <v>25</v>
      </c>
      <c r="I151" s="118" t="s">
        <v>118</v>
      </c>
      <c r="J151" s="118">
        <v>5.9</v>
      </c>
      <c r="K151" s="116" t="s">
        <v>118</v>
      </c>
      <c r="L151" s="116" t="s">
        <v>5</v>
      </c>
      <c r="M151" s="116" t="s">
        <v>8</v>
      </c>
      <c r="N151" s="116">
        <v>1.4932203389830507</v>
      </c>
      <c r="O151" s="116"/>
      <c r="P151" s="116" t="s">
        <v>4</v>
      </c>
      <c r="Q151" s="131" t="s">
        <v>118</v>
      </c>
      <c r="R151" s="120"/>
      <c r="S151" s="116"/>
      <c r="T151" s="116"/>
    </row>
    <row r="152" spans="2:20">
      <c r="B152" s="132" t="s">
        <v>97</v>
      </c>
      <c r="C152" s="118" t="s">
        <v>20</v>
      </c>
      <c r="D152" s="118">
        <v>0.3246</v>
      </c>
      <c r="E152" s="118" t="s">
        <v>25</v>
      </c>
      <c r="F152" s="118" t="s">
        <v>118</v>
      </c>
      <c r="G152" s="118">
        <v>0.1142</v>
      </c>
      <c r="H152" s="118" t="s">
        <v>25</v>
      </c>
      <c r="I152" s="118" t="s">
        <v>118</v>
      </c>
      <c r="J152" s="118">
        <v>5.9</v>
      </c>
      <c r="K152" s="116" t="s">
        <v>118</v>
      </c>
      <c r="L152" s="116" t="s">
        <v>5</v>
      </c>
      <c r="M152" s="116" t="s">
        <v>8</v>
      </c>
      <c r="N152" s="116">
        <v>1.4932203389830507</v>
      </c>
      <c r="O152" s="116"/>
      <c r="P152" s="116" t="s">
        <v>4</v>
      </c>
      <c r="Q152" s="131" t="s">
        <v>118</v>
      </c>
      <c r="R152" s="120"/>
      <c r="S152" s="116"/>
      <c r="T152" s="116"/>
    </row>
    <row r="153" spans="2:20">
      <c r="B153" s="132" t="s">
        <v>98</v>
      </c>
      <c r="C153" s="118" t="s">
        <v>20</v>
      </c>
      <c r="D153" s="118">
        <v>0.1278</v>
      </c>
      <c r="E153" s="118" t="s">
        <v>25</v>
      </c>
      <c r="F153" s="118" t="s">
        <v>118</v>
      </c>
      <c r="G153" s="118">
        <v>0.16800000000000001</v>
      </c>
      <c r="H153" s="118" t="s">
        <v>25</v>
      </c>
      <c r="I153" s="118" t="s">
        <v>118</v>
      </c>
      <c r="J153" s="118">
        <v>5.9</v>
      </c>
      <c r="K153" s="116" t="s">
        <v>118</v>
      </c>
      <c r="L153" s="116" t="s">
        <v>5</v>
      </c>
      <c r="M153" s="116" t="s">
        <v>8</v>
      </c>
      <c r="N153" s="116">
        <v>1.4932203389830507</v>
      </c>
      <c r="O153" s="116"/>
      <c r="P153" s="116" t="s">
        <v>4</v>
      </c>
      <c r="Q153" s="131" t="s">
        <v>118</v>
      </c>
      <c r="R153" s="120"/>
      <c r="S153" s="116"/>
      <c r="T153" s="116"/>
    </row>
    <row r="154" spans="2:20">
      <c r="B154" s="132" t="s">
        <v>99</v>
      </c>
      <c r="C154" s="118" t="s">
        <v>20</v>
      </c>
      <c r="D154" s="118">
        <v>9.2399999999999996E-2</v>
      </c>
      <c r="E154" s="118" t="s">
        <v>25</v>
      </c>
      <c r="F154" s="118" t="s">
        <v>118</v>
      </c>
      <c r="G154" s="118">
        <v>0.1726</v>
      </c>
      <c r="H154" s="118" t="s">
        <v>25</v>
      </c>
      <c r="I154" s="118" t="s">
        <v>118</v>
      </c>
      <c r="J154" s="118">
        <v>5.9</v>
      </c>
      <c r="K154" s="116" t="s">
        <v>118</v>
      </c>
      <c r="L154" s="116" t="s">
        <v>5</v>
      </c>
      <c r="M154" s="116" t="s">
        <v>8</v>
      </c>
      <c r="N154" s="116">
        <v>1.4932203389830507</v>
      </c>
      <c r="O154" s="116"/>
      <c r="P154" s="116" t="s">
        <v>4</v>
      </c>
      <c r="Q154" s="131" t="s">
        <v>118</v>
      </c>
      <c r="R154" s="120"/>
      <c r="S154" s="116"/>
      <c r="T154" s="116"/>
    </row>
    <row r="155" spans="2:20">
      <c r="B155" s="132" t="s">
        <v>100</v>
      </c>
      <c r="C155" s="118" t="s">
        <v>20</v>
      </c>
      <c r="D155" s="118">
        <v>6.4100000000000004E-2</v>
      </c>
      <c r="E155" s="118" t="s">
        <v>25</v>
      </c>
      <c r="F155" s="118" t="s">
        <v>118</v>
      </c>
      <c r="G155" s="118">
        <v>0.16930000000000001</v>
      </c>
      <c r="H155" s="118" t="s">
        <v>25</v>
      </c>
      <c r="I155" s="118" t="s">
        <v>118</v>
      </c>
      <c r="J155" s="118">
        <v>5.9</v>
      </c>
      <c r="K155" s="116" t="s">
        <v>118</v>
      </c>
      <c r="L155" s="116" t="s">
        <v>5</v>
      </c>
      <c r="M155" s="116" t="s">
        <v>8</v>
      </c>
      <c r="N155" s="116">
        <v>1.4932203389830507</v>
      </c>
      <c r="O155" s="116"/>
      <c r="P155" s="116" t="s">
        <v>4</v>
      </c>
      <c r="Q155" s="131" t="s">
        <v>118</v>
      </c>
      <c r="R155" s="120"/>
      <c r="S155" s="116"/>
      <c r="T155" s="116"/>
    </row>
    <row r="156" spans="2:20">
      <c r="B156" s="132" t="s">
        <v>101</v>
      </c>
      <c r="C156" s="118" t="s">
        <v>20</v>
      </c>
      <c r="D156" s="118">
        <v>5.7799999999999997E-2</v>
      </c>
      <c r="E156" s="118" t="s">
        <v>25</v>
      </c>
      <c r="F156" s="118" t="s">
        <v>118</v>
      </c>
      <c r="G156" s="118">
        <v>0.14349999999999999</v>
      </c>
      <c r="H156" s="118" t="s">
        <v>25</v>
      </c>
      <c r="I156" s="118" t="s">
        <v>118</v>
      </c>
      <c r="J156" s="118">
        <v>5.9</v>
      </c>
      <c r="K156" s="116" t="s">
        <v>118</v>
      </c>
      <c r="L156" s="116" t="s">
        <v>5</v>
      </c>
      <c r="M156" s="116" t="s">
        <v>8</v>
      </c>
      <c r="N156" s="116">
        <v>1.4932203389830507</v>
      </c>
      <c r="O156" s="116"/>
      <c r="P156" s="116" t="s">
        <v>4</v>
      </c>
      <c r="Q156" s="131" t="s">
        <v>118</v>
      </c>
      <c r="R156" s="120"/>
      <c r="S156" s="116"/>
      <c r="T156" s="116"/>
    </row>
    <row r="157" spans="2:20">
      <c r="B157" s="132" t="s">
        <v>102</v>
      </c>
      <c r="C157" s="118" t="s">
        <v>20</v>
      </c>
      <c r="D157" s="118">
        <v>4.9299999999999997E-2</v>
      </c>
      <c r="E157" s="118" t="s">
        <v>25</v>
      </c>
      <c r="F157" s="118" t="s">
        <v>118</v>
      </c>
      <c r="G157" s="118">
        <v>0.10920000000000001</v>
      </c>
      <c r="H157" s="118" t="s">
        <v>25</v>
      </c>
      <c r="I157" s="118" t="s">
        <v>118</v>
      </c>
      <c r="J157" s="118">
        <v>5.9</v>
      </c>
      <c r="K157" s="116" t="s">
        <v>118</v>
      </c>
      <c r="L157" s="116" t="s">
        <v>5</v>
      </c>
      <c r="M157" s="116" t="s">
        <v>8</v>
      </c>
      <c r="N157" s="116">
        <v>1.4932203389830507</v>
      </c>
      <c r="O157" s="116"/>
      <c r="P157" s="116" t="s">
        <v>4</v>
      </c>
      <c r="Q157" s="131" t="s">
        <v>118</v>
      </c>
      <c r="R157" s="120"/>
      <c r="S157" s="116"/>
      <c r="T157" s="116"/>
    </row>
    <row r="158" spans="2:20">
      <c r="B158" s="132" t="s">
        <v>103</v>
      </c>
      <c r="C158" s="118" t="s">
        <v>20</v>
      </c>
      <c r="D158" s="118">
        <v>5.28E-2</v>
      </c>
      <c r="E158" s="118" t="s">
        <v>25</v>
      </c>
      <c r="F158" s="118" t="s">
        <v>118</v>
      </c>
      <c r="G158" s="118">
        <v>0.1235</v>
      </c>
      <c r="H158" s="118" t="s">
        <v>25</v>
      </c>
      <c r="I158" s="118" t="s">
        <v>118</v>
      </c>
      <c r="J158" s="118">
        <v>5.9</v>
      </c>
      <c r="K158" s="116" t="s">
        <v>118</v>
      </c>
      <c r="L158" s="116" t="s">
        <v>5</v>
      </c>
      <c r="M158" s="116" t="s">
        <v>8</v>
      </c>
      <c r="N158" s="116">
        <v>1.4932203389830507</v>
      </c>
      <c r="O158" s="116"/>
      <c r="P158" s="116" t="s">
        <v>4</v>
      </c>
      <c r="Q158" s="131" t="s">
        <v>118</v>
      </c>
      <c r="R158" s="120"/>
      <c r="S158" s="116"/>
      <c r="T158" s="116"/>
    </row>
    <row r="159" spans="2:20">
      <c r="B159" s="132" t="s">
        <v>104</v>
      </c>
      <c r="C159" s="118" t="s">
        <v>20</v>
      </c>
      <c r="D159" s="118">
        <v>5.4600000000000003E-2</v>
      </c>
      <c r="E159" s="118" t="s">
        <v>25</v>
      </c>
      <c r="F159" s="118" t="s">
        <v>118</v>
      </c>
      <c r="G159" s="118">
        <v>0.13070000000000001</v>
      </c>
      <c r="H159" s="118" t="s">
        <v>25</v>
      </c>
      <c r="I159" s="118" t="s">
        <v>118</v>
      </c>
      <c r="J159" s="118">
        <v>5.9</v>
      </c>
      <c r="K159" s="116" t="s">
        <v>118</v>
      </c>
      <c r="L159" s="116" t="s">
        <v>5</v>
      </c>
      <c r="M159" s="116" t="s">
        <v>8</v>
      </c>
      <c r="N159" s="116">
        <v>1.4932203389830507</v>
      </c>
      <c r="O159" s="116"/>
      <c r="P159" s="116" t="s">
        <v>4</v>
      </c>
      <c r="Q159" s="131" t="s">
        <v>118</v>
      </c>
      <c r="R159" s="120"/>
      <c r="S159" s="116"/>
      <c r="T159" s="116"/>
    </row>
    <row r="160" spans="2:20">
      <c r="B160" s="132" t="s">
        <v>105</v>
      </c>
      <c r="C160" s="118" t="s">
        <v>20</v>
      </c>
      <c r="D160" s="118">
        <v>5.33E-2</v>
      </c>
      <c r="E160" s="118" t="s">
        <v>25</v>
      </c>
      <c r="F160" s="118" t="s">
        <v>118</v>
      </c>
      <c r="G160" s="118">
        <v>0.124</v>
      </c>
      <c r="H160" s="118" t="s">
        <v>25</v>
      </c>
      <c r="I160" s="118" t="s">
        <v>118</v>
      </c>
      <c r="J160" s="118">
        <v>5.9</v>
      </c>
      <c r="K160" s="116" t="s">
        <v>118</v>
      </c>
      <c r="L160" s="116" t="s">
        <v>5</v>
      </c>
      <c r="M160" s="116" t="s">
        <v>8</v>
      </c>
      <c r="N160" s="116">
        <v>1.4932203389830507</v>
      </c>
      <c r="O160" s="116"/>
      <c r="P160" s="116" t="s">
        <v>4</v>
      </c>
      <c r="Q160" s="131" t="s">
        <v>118</v>
      </c>
      <c r="R160" s="120"/>
      <c r="S160" s="116"/>
      <c r="T160" s="116"/>
    </row>
    <row r="161" spans="2:20">
      <c r="B161" s="132" t="s">
        <v>106</v>
      </c>
      <c r="C161" s="118" t="s">
        <v>20</v>
      </c>
      <c r="D161" s="118">
        <v>3.4099999999999998E-2</v>
      </c>
      <c r="E161" s="118" t="s">
        <v>25</v>
      </c>
      <c r="F161" s="118" t="s">
        <v>118</v>
      </c>
      <c r="G161" s="118">
        <v>2.8500000000000001E-2</v>
      </c>
      <c r="H161" s="118" t="s">
        <v>25</v>
      </c>
      <c r="I161" s="118" t="s">
        <v>118</v>
      </c>
      <c r="J161" s="118">
        <v>5.9</v>
      </c>
      <c r="K161" s="116" t="s">
        <v>118</v>
      </c>
      <c r="L161" s="116" t="s">
        <v>5</v>
      </c>
      <c r="M161" s="116" t="s">
        <v>8</v>
      </c>
      <c r="N161" s="116">
        <v>1.4932203389830507</v>
      </c>
      <c r="O161" s="116"/>
      <c r="P161" s="116" t="s">
        <v>4</v>
      </c>
      <c r="Q161" s="131" t="s">
        <v>118</v>
      </c>
      <c r="R161" s="120"/>
      <c r="S161" s="116"/>
      <c r="T161" s="116"/>
    </row>
    <row r="162" spans="2:20">
      <c r="B162" s="132" t="s">
        <v>107</v>
      </c>
      <c r="C162" s="118" t="s">
        <v>20</v>
      </c>
      <c r="D162" s="118">
        <v>3.2599999999999997E-2</v>
      </c>
      <c r="E162" s="118" t="s">
        <v>25</v>
      </c>
      <c r="F162" s="118" t="s">
        <v>118</v>
      </c>
      <c r="G162" s="118">
        <v>1.77E-2</v>
      </c>
      <c r="H162" s="118" t="s">
        <v>25</v>
      </c>
      <c r="I162" s="118" t="s">
        <v>118</v>
      </c>
      <c r="J162" s="118">
        <v>5.9</v>
      </c>
      <c r="K162" s="116" t="s">
        <v>118</v>
      </c>
      <c r="L162" s="116" t="s">
        <v>5</v>
      </c>
      <c r="M162" s="116" t="s">
        <v>8</v>
      </c>
      <c r="N162" s="116">
        <v>1.4932203389830507</v>
      </c>
      <c r="O162" s="116"/>
      <c r="P162" s="116" t="s">
        <v>4</v>
      </c>
      <c r="Q162" s="131" t="s">
        <v>118</v>
      </c>
      <c r="R162" s="120"/>
      <c r="S162" s="116"/>
      <c r="T162" s="116"/>
    </row>
    <row r="163" spans="2:20">
      <c r="B163" s="132" t="s">
        <v>108</v>
      </c>
      <c r="C163" s="118" t="s">
        <v>20</v>
      </c>
      <c r="D163" s="118">
        <v>5.1000000000000004E-3</v>
      </c>
      <c r="E163" s="118" t="s">
        <v>25</v>
      </c>
      <c r="F163" s="118" t="s">
        <v>118</v>
      </c>
      <c r="G163" s="118">
        <v>4.7999999999999996E-3</v>
      </c>
      <c r="H163" s="118" t="s">
        <v>25</v>
      </c>
      <c r="I163" s="118" t="s">
        <v>118</v>
      </c>
      <c r="J163" s="118">
        <v>5.9</v>
      </c>
      <c r="K163" s="116" t="s">
        <v>118</v>
      </c>
      <c r="L163" s="116" t="s">
        <v>5</v>
      </c>
      <c r="M163" s="116" t="s">
        <v>9</v>
      </c>
      <c r="N163" s="116">
        <v>1.7203389830508473</v>
      </c>
      <c r="O163" s="116"/>
      <c r="P163" s="116" t="s">
        <v>4</v>
      </c>
      <c r="Q163" s="131" t="s">
        <v>118</v>
      </c>
      <c r="R163" s="120"/>
      <c r="S163" s="116"/>
      <c r="T163" s="116"/>
    </row>
    <row r="164" spans="2:20">
      <c r="B164" s="132" t="s">
        <v>109</v>
      </c>
      <c r="C164" s="118" t="s">
        <v>20</v>
      </c>
      <c r="D164" s="118">
        <v>1.966</v>
      </c>
      <c r="E164" s="118" t="s">
        <v>25</v>
      </c>
      <c r="F164" s="118" t="s">
        <v>118</v>
      </c>
      <c r="G164" s="118">
        <v>0.17499999999999999</v>
      </c>
      <c r="H164" s="118" t="s">
        <v>25</v>
      </c>
      <c r="I164" s="118" t="s">
        <v>118</v>
      </c>
      <c r="J164" s="118">
        <v>5.9</v>
      </c>
      <c r="K164" s="116" t="s">
        <v>118</v>
      </c>
      <c r="L164" s="116" t="s">
        <v>5</v>
      </c>
      <c r="M164" s="116" t="s">
        <v>12</v>
      </c>
      <c r="N164" s="116"/>
      <c r="O164" s="116"/>
      <c r="P164" s="116"/>
      <c r="Q164" s="131"/>
      <c r="R164" s="120"/>
      <c r="S164" s="116"/>
      <c r="T164" s="116"/>
    </row>
    <row r="165" spans="2:20">
      <c r="B165" s="132" t="s">
        <v>110</v>
      </c>
      <c r="C165" s="118" t="s">
        <v>20</v>
      </c>
      <c r="D165" s="118">
        <v>1.966</v>
      </c>
      <c r="E165" s="118" t="s">
        <v>25</v>
      </c>
      <c r="F165" s="118" t="s">
        <v>118</v>
      </c>
      <c r="G165" s="118">
        <v>0.17499999999999999</v>
      </c>
      <c r="H165" s="118" t="s">
        <v>25</v>
      </c>
      <c r="I165" s="118" t="s">
        <v>118</v>
      </c>
      <c r="J165" s="118">
        <v>5.9</v>
      </c>
      <c r="K165" s="116" t="s">
        <v>118</v>
      </c>
      <c r="L165" s="116" t="s">
        <v>5</v>
      </c>
      <c r="M165" s="116" t="s">
        <v>14</v>
      </c>
      <c r="N165" s="116">
        <v>0.75593220338983047</v>
      </c>
      <c r="O165" s="116"/>
      <c r="P165" s="116" t="s">
        <v>4</v>
      </c>
      <c r="Q165" s="131" t="s">
        <v>118</v>
      </c>
      <c r="R165" s="120"/>
      <c r="S165" s="116"/>
      <c r="T165" s="116"/>
    </row>
    <row r="166" spans="2:20">
      <c r="B166" s="132" t="s">
        <v>111</v>
      </c>
      <c r="C166" s="118" t="s">
        <v>20</v>
      </c>
      <c r="D166" s="118">
        <v>6.6000000000000003E-2</v>
      </c>
      <c r="E166" s="118" t="s">
        <v>25</v>
      </c>
      <c r="F166" s="118" t="s">
        <v>118</v>
      </c>
      <c r="G166" s="118">
        <v>0.17499999999999999</v>
      </c>
      <c r="H166" s="118" t="s">
        <v>25</v>
      </c>
      <c r="I166" s="118" t="s">
        <v>118</v>
      </c>
      <c r="J166" s="118">
        <v>5.9</v>
      </c>
      <c r="K166" s="116" t="s">
        <v>118</v>
      </c>
      <c r="L166" s="116" t="s">
        <v>5</v>
      </c>
      <c r="M166" s="116" t="s">
        <v>11</v>
      </c>
      <c r="N166" s="116">
        <v>0.98135593220338979</v>
      </c>
      <c r="O166" s="116"/>
      <c r="P166" s="116" t="s">
        <v>4</v>
      </c>
      <c r="Q166" s="131" t="s">
        <v>118</v>
      </c>
      <c r="R166" s="120"/>
      <c r="S166" s="116"/>
      <c r="T166" s="116"/>
    </row>
    <row r="167" spans="2:20">
      <c r="B167" s="132" t="s">
        <v>112</v>
      </c>
      <c r="C167" s="118" t="s">
        <v>20</v>
      </c>
      <c r="D167" s="118">
        <v>0.19700000000000001</v>
      </c>
      <c r="E167" s="118" t="s">
        <v>25</v>
      </c>
      <c r="F167" s="118" t="s">
        <v>118</v>
      </c>
      <c r="G167" s="118">
        <v>0.17499999999999999</v>
      </c>
      <c r="H167" s="118" t="s">
        <v>25</v>
      </c>
      <c r="I167" s="118" t="s">
        <v>118</v>
      </c>
      <c r="J167" s="118">
        <v>5.9</v>
      </c>
      <c r="K167" s="116" t="s">
        <v>118</v>
      </c>
      <c r="L167" s="116" t="s">
        <v>5</v>
      </c>
      <c r="M167" s="116" t="s">
        <v>15</v>
      </c>
      <c r="N167" s="116"/>
      <c r="O167" s="116">
        <v>0.94237288135593211</v>
      </c>
      <c r="P167" s="116" t="s">
        <v>4</v>
      </c>
      <c r="Q167" s="131" t="s">
        <v>118</v>
      </c>
      <c r="R167" s="120"/>
      <c r="S167" s="116"/>
      <c r="T167" s="116"/>
    </row>
    <row r="168" spans="2:20">
      <c r="B168" s="132" t="s">
        <v>113</v>
      </c>
      <c r="C168" s="118" t="s">
        <v>20</v>
      </c>
      <c r="D168" s="118">
        <v>2.1000000000000001E-2</v>
      </c>
      <c r="E168" s="118" t="s">
        <v>25</v>
      </c>
      <c r="F168" s="118" t="s">
        <v>118</v>
      </c>
      <c r="G168" s="118">
        <v>1.7000000000000001E-2</v>
      </c>
      <c r="H168" s="118" t="s">
        <v>25</v>
      </c>
      <c r="I168" s="118" t="s">
        <v>118</v>
      </c>
      <c r="J168" s="118">
        <v>5.9</v>
      </c>
      <c r="K168" s="116" t="s">
        <v>118</v>
      </c>
      <c r="L168" s="116" t="s">
        <v>5</v>
      </c>
      <c r="M168" s="116"/>
      <c r="N168" s="116"/>
      <c r="O168" s="116"/>
      <c r="P168" s="116"/>
      <c r="Q168" s="131"/>
      <c r="R168" s="120"/>
      <c r="S168" s="116"/>
      <c r="T168" s="116"/>
    </row>
    <row r="169" spans="2:20">
      <c r="B169" s="132" t="s">
        <v>114</v>
      </c>
      <c r="C169" s="118" t="s">
        <v>20</v>
      </c>
      <c r="D169" s="118">
        <v>6.7199999999999996E-2</v>
      </c>
      <c r="E169" s="118" t="s">
        <v>25</v>
      </c>
      <c r="F169" s="118" t="s">
        <v>118</v>
      </c>
      <c r="G169" s="118">
        <v>6.8999999999999999E-3</v>
      </c>
      <c r="H169" s="118" t="s">
        <v>25</v>
      </c>
      <c r="I169" s="118" t="s">
        <v>118</v>
      </c>
      <c r="J169" s="118">
        <v>50</v>
      </c>
      <c r="K169" s="116" t="s">
        <v>118</v>
      </c>
      <c r="L169" s="116" t="s">
        <v>5</v>
      </c>
      <c r="M169" s="116" t="s">
        <v>9</v>
      </c>
      <c r="N169" s="116">
        <v>0.20300000000000001</v>
      </c>
      <c r="O169" s="116"/>
      <c r="P169" s="116" t="s">
        <v>4</v>
      </c>
      <c r="Q169" s="131" t="s">
        <v>118</v>
      </c>
      <c r="R169" s="120"/>
      <c r="S169" s="116"/>
      <c r="T169" s="116"/>
    </row>
    <row r="170" spans="2:20">
      <c r="B170" s="132" t="s">
        <v>115</v>
      </c>
      <c r="C170" s="118" t="s">
        <v>20</v>
      </c>
      <c r="D170" s="118">
        <v>8.9899999999999994E-2</v>
      </c>
      <c r="E170" s="118" t="s">
        <v>25</v>
      </c>
      <c r="F170" s="118" t="s">
        <v>118</v>
      </c>
      <c r="G170" s="118">
        <v>8.6999999999999994E-3</v>
      </c>
      <c r="H170" s="118" t="s">
        <v>25</v>
      </c>
      <c r="I170" s="118" t="s">
        <v>118</v>
      </c>
      <c r="J170" s="118">
        <v>50</v>
      </c>
      <c r="K170" s="116" t="s">
        <v>118</v>
      </c>
      <c r="L170" s="116" t="s">
        <v>5</v>
      </c>
      <c r="M170" s="116" t="s">
        <v>9</v>
      </c>
      <c r="N170" s="116">
        <v>0.20300000000000001</v>
      </c>
      <c r="O170" s="116"/>
      <c r="P170" s="116" t="s">
        <v>4</v>
      </c>
      <c r="Q170" s="131" t="s">
        <v>118</v>
      </c>
      <c r="R170" s="120"/>
      <c r="S170" s="116"/>
      <c r="T170" s="116"/>
    </row>
    <row r="171" spans="2:20" ht="13" thickBot="1">
      <c r="B171" s="133" t="s">
        <v>116</v>
      </c>
      <c r="C171" s="134" t="s">
        <v>20</v>
      </c>
      <c r="D171" s="134">
        <v>7.0000000000000007E-2</v>
      </c>
      <c r="E171" s="134" t="s">
        <v>25</v>
      </c>
      <c r="F171" s="134" t="s">
        <v>118</v>
      </c>
      <c r="G171" s="134">
        <v>7.0000000000000001E-3</v>
      </c>
      <c r="H171" s="134" t="s">
        <v>25</v>
      </c>
      <c r="I171" s="134" t="s">
        <v>118</v>
      </c>
      <c r="J171" s="134">
        <v>50</v>
      </c>
      <c r="K171" s="135" t="s">
        <v>118</v>
      </c>
      <c r="L171" s="135" t="s">
        <v>5</v>
      </c>
      <c r="M171" s="135" t="s">
        <v>9</v>
      </c>
      <c r="N171" s="135">
        <v>0.20300000000000001</v>
      </c>
      <c r="O171" s="135"/>
      <c r="P171" s="135" t="s">
        <v>4</v>
      </c>
      <c r="Q171" s="136" t="s">
        <v>118</v>
      </c>
      <c r="R171" s="120"/>
      <c r="S171" s="116"/>
      <c r="T171" s="116"/>
    </row>
    <row r="172" spans="2:20">
      <c r="B172" s="123"/>
      <c r="C172" s="123"/>
      <c r="D172" s="123"/>
      <c r="E172" s="123"/>
      <c r="F172" s="123"/>
      <c r="G172" s="123"/>
      <c r="H172" s="123"/>
      <c r="I172" s="123"/>
      <c r="J172" s="123"/>
      <c r="K172" s="124"/>
      <c r="L172" s="124"/>
      <c r="M172" s="124"/>
      <c r="N172" s="124"/>
      <c r="O172" s="124"/>
      <c r="P172" s="124"/>
      <c r="Q172" s="124"/>
      <c r="R172" s="116"/>
      <c r="S172" s="116"/>
      <c r="T172" s="116"/>
    </row>
    <row r="173" spans="2:20">
      <c r="B173" s="118"/>
      <c r="C173" s="118"/>
      <c r="D173" s="118"/>
      <c r="E173" s="118"/>
      <c r="F173" s="118"/>
      <c r="G173" s="118"/>
      <c r="H173" s="118"/>
      <c r="I173" s="118"/>
      <c r="J173" s="118"/>
      <c r="K173" s="116"/>
      <c r="L173" s="116"/>
      <c r="M173" s="116"/>
      <c r="N173" s="116"/>
      <c r="O173" s="116"/>
      <c r="P173" s="116"/>
      <c r="Q173" s="116"/>
      <c r="R173" s="116"/>
      <c r="S173" s="116"/>
      <c r="T173" s="116"/>
    </row>
    <row r="174" spans="2:20">
      <c r="B174" s="116"/>
      <c r="C174" s="116"/>
      <c r="D174" s="116"/>
      <c r="E174" s="116"/>
      <c r="F174" s="116"/>
      <c r="G174" s="116"/>
      <c r="H174" s="116"/>
      <c r="I174" s="116"/>
      <c r="J174" s="116"/>
      <c r="K174" s="116"/>
      <c r="L174" s="116"/>
      <c r="M174" s="116"/>
      <c r="N174" s="116"/>
      <c r="O174" s="116"/>
      <c r="P174" s="116"/>
      <c r="Q174" s="116"/>
      <c r="R174" s="116"/>
      <c r="S174" s="116"/>
      <c r="T174" s="116"/>
    </row>
    <row r="175" spans="2:20" ht="23">
      <c r="B175" s="148" t="s">
        <v>502</v>
      </c>
      <c r="C175" s="149"/>
      <c r="D175" s="149"/>
      <c r="E175" s="149"/>
      <c r="F175" s="149"/>
      <c r="G175" s="149"/>
      <c r="H175" s="150"/>
      <c r="I175" s="150"/>
      <c r="J175" s="150"/>
      <c r="K175" s="150"/>
      <c r="L175" s="150"/>
      <c r="M175" s="150"/>
      <c r="N175" s="150"/>
      <c r="O175" s="150"/>
      <c r="P175" s="116"/>
      <c r="Q175" s="116"/>
      <c r="R175" s="116"/>
      <c r="S175" s="116"/>
      <c r="T175" s="116"/>
    </row>
    <row r="176" spans="2:20" ht="13" thickBot="1">
      <c r="B176" s="126"/>
      <c r="C176" s="126"/>
      <c r="D176" s="126"/>
      <c r="E176" s="126"/>
      <c r="F176" s="126"/>
      <c r="G176" s="126"/>
      <c r="H176" s="116"/>
      <c r="I176" s="116"/>
      <c r="J176" s="116"/>
      <c r="K176" s="116"/>
      <c r="L176" s="116"/>
      <c r="M176" s="116"/>
      <c r="N176" s="116"/>
      <c r="O176" s="116"/>
      <c r="P176" s="116"/>
      <c r="Q176" s="116"/>
      <c r="R176" s="116"/>
      <c r="S176" s="116"/>
      <c r="T176" s="116"/>
    </row>
    <row r="177" spans="2:20" ht="13.5" thickBot="1">
      <c r="B177" s="145" t="s">
        <v>461</v>
      </c>
      <c r="C177" s="146" t="s">
        <v>1</v>
      </c>
      <c r="D177" s="146" t="s">
        <v>380</v>
      </c>
      <c r="E177" s="146" t="s">
        <v>454</v>
      </c>
      <c r="F177" s="146" t="s">
        <v>455</v>
      </c>
      <c r="G177" s="147" t="s">
        <v>456</v>
      </c>
      <c r="H177" s="120"/>
      <c r="I177" s="116"/>
      <c r="J177" s="116"/>
      <c r="K177" s="116"/>
      <c r="L177" s="116"/>
      <c r="M177" s="116"/>
      <c r="N177" s="116"/>
      <c r="O177" s="116"/>
      <c r="P177" s="116"/>
      <c r="Q177" s="116"/>
      <c r="R177" s="116"/>
      <c r="S177" s="116"/>
      <c r="T177" s="116"/>
    </row>
    <row r="178" spans="2:20">
      <c r="B178" s="138" t="s">
        <v>119</v>
      </c>
      <c r="C178" s="139" t="s">
        <v>19</v>
      </c>
      <c r="D178" s="139">
        <v>0.17297000000000001</v>
      </c>
      <c r="E178" s="139"/>
      <c r="F178" s="139" t="s">
        <v>4</v>
      </c>
      <c r="G178" s="140" t="s">
        <v>120</v>
      </c>
      <c r="H178" s="120"/>
      <c r="I178" s="116"/>
      <c r="J178" s="116"/>
      <c r="K178" s="116"/>
      <c r="L178" s="116"/>
      <c r="M178" s="116"/>
      <c r="N178" s="116"/>
      <c r="O178" s="116"/>
      <c r="P178" s="116"/>
      <c r="Q178" s="116"/>
      <c r="R178" s="116"/>
      <c r="S178" s="116"/>
      <c r="T178" s="116"/>
    </row>
    <row r="179" spans="2:20">
      <c r="B179" s="132" t="s">
        <v>121</v>
      </c>
      <c r="C179" s="118" t="s">
        <v>19</v>
      </c>
      <c r="D179" s="118">
        <v>0.21486</v>
      </c>
      <c r="E179" s="118"/>
      <c r="F179" s="118" t="s">
        <v>4</v>
      </c>
      <c r="G179" s="141" t="s">
        <v>120</v>
      </c>
      <c r="H179" s="120"/>
      <c r="I179" s="116"/>
      <c r="J179" s="116"/>
      <c r="K179" s="116"/>
      <c r="L179" s="116"/>
      <c r="M179" s="116"/>
      <c r="N179" s="116"/>
      <c r="O179" s="116"/>
      <c r="P179" s="116"/>
      <c r="Q179" s="116"/>
      <c r="R179" s="116"/>
      <c r="S179" s="116"/>
      <c r="T179" s="116"/>
    </row>
    <row r="180" spans="2:20">
      <c r="B180" s="132" t="s">
        <v>122</v>
      </c>
      <c r="C180" s="118" t="s">
        <v>19</v>
      </c>
      <c r="D180" s="118">
        <v>0.29937000000000002</v>
      </c>
      <c r="E180" s="118"/>
      <c r="F180" s="118" t="s">
        <v>4</v>
      </c>
      <c r="G180" s="141" t="s">
        <v>120</v>
      </c>
      <c r="H180" s="120"/>
      <c r="I180" s="116"/>
      <c r="J180" s="116"/>
      <c r="K180" s="116"/>
      <c r="L180" s="116"/>
      <c r="M180" s="116"/>
      <c r="N180" s="116"/>
      <c r="O180" s="116"/>
      <c r="P180" s="116"/>
      <c r="Q180" s="116"/>
      <c r="R180" s="116"/>
      <c r="S180" s="116"/>
      <c r="T180" s="116"/>
    </row>
    <row r="181" spans="2:20">
      <c r="B181" s="132" t="s">
        <v>123</v>
      </c>
      <c r="C181" s="118" t="s">
        <v>19</v>
      </c>
      <c r="D181" s="118">
        <v>0.21071000000000001</v>
      </c>
      <c r="E181" s="118"/>
      <c r="F181" s="118" t="s">
        <v>4</v>
      </c>
      <c r="G181" s="141" t="s">
        <v>120</v>
      </c>
      <c r="H181" s="120"/>
      <c r="I181" s="116"/>
      <c r="J181" s="116"/>
      <c r="K181" s="116"/>
      <c r="L181" s="116"/>
      <c r="M181" s="116"/>
      <c r="N181" s="116"/>
      <c r="O181" s="116"/>
      <c r="P181" s="116"/>
      <c r="Q181" s="116"/>
      <c r="R181" s="116"/>
      <c r="S181" s="116"/>
      <c r="T181" s="116"/>
    </row>
    <row r="182" spans="2:20">
      <c r="B182" s="132" t="s">
        <v>124</v>
      </c>
      <c r="C182" s="118" t="s">
        <v>19</v>
      </c>
      <c r="D182" s="118">
        <v>0.14518</v>
      </c>
      <c r="E182" s="118"/>
      <c r="F182" s="118" t="s">
        <v>4</v>
      </c>
      <c r="G182" s="141" t="s">
        <v>120</v>
      </c>
      <c r="H182" s="120"/>
      <c r="I182" s="116"/>
      <c r="J182" s="116"/>
      <c r="K182" s="116"/>
      <c r="L182" s="116"/>
      <c r="M182" s="116"/>
      <c r="N182" s="116"/>
      <c r="O182" s="116"/>
      <c r="P182" s="116"/>
      <c r="Q182" s="116"/>
      <c r="R182" s="116"/>
      <c r="S182" s="116"/>
      <c r="T182" s="116"/>
    </row>
    <row r="183" spans="2:20">
      <c r="B183" s="132" t="s">
        <v>125</v>
      </c>
      <c r="C183" s="118" t="s">
        <v>19</v>
      </c>
      <c r="D183" s="118">
        <v>0.18096999999999999</v>
      </c>
      <c r="E183" s="118"/>
      <c r="F183" s="118" t="s">
        <v>4</v>
      </c>
      <c r="G183" s="141" t="s">
        <v>120</v>
      </c>
      <c r="H183" s="120"/>
      <c r="I183" s="116"/>
      <c r="J183" s="116"/>
      <c r="K183" s="116"/>
      <c r="L183" s="116"/>
      <c r="M183" s="116"/>
      <c r="N183" s="116"/>
      <c r="O183" s="116"/>
      <c r="P183" s="116"/>
      <c r="Q183" s="116"/>
      <c r="R183" s="116"/>
      <c r="S183" s="116"/>
      <c r="T183" s="116"/>
    </row>
    <row r="184" spans="2:20">
      <c r="B184" s="132" t="s">
        <v>126</v>
      </c>
      <c r="C184" s="118" t="s">
        <v>19</v>
      </c>
      <c r="D184" s="118">
        <v>0.24546000000000001</v>
      </c>
      <c r="E184" s="118"/>
      <c r="F184" s="118" t="s">
        <v>4</v>
      </c>
      <c r="G184" s="141" t="s">
        <v>120</v>
      </c>
      <c r="H184" s="120"/>
      <c r="I184" s="116"/>
      <c r="J184" s="116"/>
      <c r="K184" s="116"/>
      <c r="L184" s="116"/>
      <c r="M184" s="116"/>
      <c r="N184" s="116"/>
      <c r="O184" s="116"/>
      <c r="P184" s="116"/>
      <c r="Q184" s="116"/>
      <c r="R184" s="116"/>
      <c r="S184" s="116"/>
      <c r="T184" s="116"/>
    </row>
    <row r="185" spans="2:20">
      <c r="B185" s="132" t="s">
        <v>127</v>
      </c>
      <c r="C185" s="118" t="s">
        <v>19</v>
      </c>
      <c r="D185" s="118">
        <v>0.19495000000000001</v>
      </c>
      <c r="E185" s="118"/>
      <c r="F185" s="118" t="s">
        <v>4</v>
      </c>
      <c r="G185" s="141" t="s">
        <v>120</v>
      </c>
      <c r="H185" s="120"/>
      <c r="I185" s="116"/>
      <c r="J185" s="116"/>
      <c r="K185" s="116"/>
      <c r="L185" s="116"/>
      <c r="M185" s="116"/>
      <c r="N185" s="116"/>
      <c r="O185" s="116"/>
      <c r="P185" s="116"/>
      <c r="Q185" s="116"/>
      <c r="R185" s="116"/>
      <c r="S185" s="116"/>
      <c r="T185" s="116"/>
    </row>
    <row r="186" spans="2:20">
      <c r="B186" s="132" t="s">
        <v>128</v>
      </c>
      <c r="C186" s="118" t="s">
        <v>19</v>
      </c>
      <c r="D186" s="118">
        <v>0.11914</v>
      </c>
      <c r="E186" s="118"/>
      <c r="F186" s="118" t="s">
        <v>4</v>
      </c>
      <c r="G186" s="141" t="s">
        <v>120</v>
      </c>
      <c r="H186" s="120"/>
      <c r="I186" s="116"/>
      <c r="J186" s="116"/>
      <c r="K186" s="116"/>
      <c r="L186" s="116"/>
      <c r="M186" s="116"/>
      <c r="N186" s="116"/>
      <c r="O186" s="116"/>
      <c r="P186" s="116"/>
      <c r="Q186" s="116"/>
      <c r="R186" s="116"/>
      <c r="S186" s="116"/>
      <c r="T186" s="116"/>
    </row>
    <row r="187" spans="2:20">
      <c r="B187" s="132" t="s">
        <v>129</v>
      </c>
      <c r="C187" s="118" t="s">
        <v>19</v>
      </c>
      <c r="D187" s="118">
        <v>0.21726000000000001</v>
      </c>
      <c r="E187" s="118"/>
      <c r="F187" s="118" t="s">
        <v>4</v>
      </c>
      <c r="G187" s="141" t="s">
        <v>120</v>
      </c>
      <c r="H187" s="120"/>
      <c r="I187" s="116"/>
      <c r="J187" s="116"/>
      <c r="K187" s="116"/>
      <c r="L187" s="116"/>
      <c r="M187" s="116"/>
      <c r="N187" s="116"/>
      <c r="O187" s="116"/>
      <c r="P187" s="116"/>
      <c r="Q187" s="116"/>
      <c r="R187" s="116"/>
      <c r="S187" s="116"/>
      <c r="T187" s="116"/>
    </row>
    <row r="188" spans="2:20">
      <c r="B188" s="132" t="s">
        <v>130</v>
      </c>
      <c r="C188" s="118" t="s">
        <v>19</v>
      </c>
      <c r="D188" s="118">
        <v>0.16470000000000001</v>
      </c>
      <c r="E188" s="118"/>
      <c r="F188" s="118" t="s">
        <v>4</v>
      </c>
      <c r="G188" s="141" t="s">
        <v>120</v>
      </c>
      <c r="H188" s="120"/>
      <c r="I188" s="116"/>
      <c r="J188" s="116"/>
      <c r="K188" s="116"/>
      <c r="L188" s="116"/>
      <c r="M188" s="116"/>
      <c r="N188" s="116"/>
      <c r="O188" s="116"/>
      <c r="P188" s="116"/>
      <c r="Q188" s="116"/>
      <c r="R188" s="116"/>
      <c r="S188" s="116"/>
      <c r="T188" s="116"/>
    </row>
    <row r="189" spans="2:20">
      <c r="B189" s="132" t="s">
        <v>131</v>
      </c>
      <c r="C189" s="118" t="s">
        <v>19</v>
      </c>
      <c r="D189" s="118">
        <v>0.21418999999999999</v>
      </c>
      <c r="E189" s="118"/>
      <c r="F189" s="118" t="s">
        <v>4</v>
      </c>
      <c r="G189" s="141" t="s">
        <v>120</v>
      </c>
      <c r="H189" s="120"/>
      <c r="I189" s="116"/>
      <c r="J189" s="116"/>
      <c r="K189" s="116"/>
      <c r="L189" s="116"/>
      <c r="M189" s="116"/>
      <c r="N189" s="116"/>
      <c r="O189" s="116"/>
      <c r="P189" s="116"/>
      <c r="Q189" s="116"/>
      <c r="R189" s="116"/>
      <c r="S189" s="116"/>
      <c r="T189" s="116"/>
    </row>
    <row r="190" spans="2:20">
      <c r="B190" s="132" t="s">
        <v>132</v>
      </c>
      <c r="C190" s="118" t="s">
        <v>19</v>
      </c>
      <c r="D190" s="118">
        <v>0.19336999999999999</v>
      </c>
      <c r="E190" s="118"/>
      <c r="F190" s="118" t="s">
        <v>4</v>
      </c>
      <c r="G190" s="141" t="s">
        <v>120</v>
      </c>
      <c r="H190" s="120"/>
      <c r="I190" s="116"/>
      <c r="J190" s="116"/>
      <c r="K190" s="116"/>
      <c r="L190" s="116"/>
      <c r="M190" s="116"/>
      <c r="N190" s="116"/>
      <c r="O190" s="116"/>
      <c r="P190" s="116"/>
      <c r="Q190" s="116"/>
      <c r="R190" s="116"/>
      <c r="S190" s="116"/>
      <c r="T190" s="116"/>
    </row>
    <row r="191" spans="2:20">
      <c r="B191" s="132" t="s">
        <v>133</v>
      </c>
      <c r="C191" s="118" t="s">
        <v>19</v>
      </c>
      <c r="D191" s="118">
        <v>0.26943</v>
      </c>
      <c r="E191" s="118"/>
      <c r="F191" s="118" t="s">
        <v>4</v>
      </c>
      <c r="G191" s="141" t="s">
        <v>120</v>
      </c>
      <c r="H191" s="120"/>
      <c r="I191" s="116"/>
      <c r="J191" s="116"/>
      <c r="K191" s="116"/>
      <c r="L191" s="116"/>
      <c r="M191" s="116"/>
      <c r="N191" s="116"/>
      <c r="O191" s="116"/>
      <c r="P191" s="116"/>
      <c r="Q191" s="116"/>
      <c r="R191" s="116"/>
      <c r="S191" s="116"/>
      <c r="T191" s="116"/>
    </row>
    <row r="192" spans="2:20">
      <c r="B192" s="132" t="s">
        <v>134</v>
      </c>
      <c r="C192" s="118" t="s">
        <v>19</v>
      </c>
      <c r="D192" s="118">
        <v>0.19336999999999999</v>
      </c>
      <c r="E192" s="118"/>
      <c r="F192" s="118" t="s">
        <v>4</v>
      </c>
      <c r="G192" s="141" t="s">
        <v>120</v>
      </c>
      <c r="H192" s="120"/>
      <c r="I192" s="116"/>
      <c r="J192" s="116"/>
      <c r="K192" s="116"/>
      <c r="L192" s="116"/>
      <c r="M192" s="116"/>
      <c r="N192" s="116"/>
      <c r="O192" s="116"/>
      <c r="P192" s="116"/>
      <c r="Q192" s="116"/>
      <c r="R192" s="116"/>
      <c r="S192" s="116"/>
      <c r="T192" s="116"/>
    </row>
    <row r="193" spans="2:20">
      <c r="B193" s="132" t="s">
        <v>135</v>
      </c>
      <c r="C193" s="118" t="s">
        <v>19</v>
      </c>
      <c r="D193" s="118">
        <v>0.26943</v>
      </c>
      <c r="E193" s="118"/>
      <c r="F193" s="118" t="s">
        <v>4</v>
      </c>
      <c r="G193" s="141" t="s">
        <v>120</v>
      </c>
      <c r="H193" s="120"/>
      <c r="I193" s="116"/>
      <c r="J193" s="116"/>
      <c r="K193" s="116"/>
      <c r="L193" s="116"/>
      <c r="M193" s="116"/>
      <c r="N193" s="116"/>
      <c r="O193" s="116"/>
      <c r="P193" s="116"/>
      <c r="Q193" s="116"/>
      <c r="R193" s="116"/>
      <c r="S193" s="116"/>
      <c r="T193" s="116"/>
    </row>
    <row r="194" spans="2:20">
      <c r="B194" s="132" t="s">
        <v>136</v>
      </c>
      <c r="C194" s="118" t="s">
        <v>19</v>
      </c>
      <c r="D194" s="118">
        <v>0.21418999999999999</v>
      </c>
      <c r="E194" s="118"/>
      <c r="F194" s="118" t="s">
        <v>4</v>
      </c>
      <c r="G194" s="141" t="s">
        <v>120</v>
      </c>
      <c r="H194" s="120"/>
      <c r="I194" s="116"/>
      <c r="J194" s="116"/>
      <c r="K194" s="116"/>
      <c r="L194" s="116"/>
      <c r="M194" s="116"/>
      <c r="N194" s="116"/>
      <c r="O194" s="116"/>
      <c r="P194" s="116"/>
      <c r="Q194" s="116"/>
      <c r="R194" s="116"/>
      <c r="S194" s="116"/>
      <c r="T194" s="116"/>
    </row>
    <row r="195" spans="2:20">
      <c r="B195" s="132" t="s">
        <v>137</v>
      </c>
      <c r="C195" s="118" t="s">
        <v>19</v>
      </c>
      <c r="D195" s="118">
        <v>0.19406999999999999</v>
      </c>
      <c r="E195" s="118"/>
      <c r="F195" s="118" t="s">
        <v>4</v>
      </c>
      <c r="G195" s="141" t="s">
        <v>120</v>
      </c>
      <c r="H195" s="120"/>
      <c r="I195" s="116"/>
      <c r="J195" s="116"/>
      <c r="K195" s="116"/>
      <c r="L195" s="116"/>
      <c r="M195" s="116"/>
      <c r="N195" s="116"/>
      <c r="O195" s="116"/>
      <c r="P195" s="116"/>
      <c r="Q195" s="116"/>
      <c r="R195" s="116"/>
      <c r="S195" s="116"/>
      <c r="T195" s="116"/>
    </row>
    <row r="196" spans="2:20">
      <c r="B196" s="132" t="s">
        <v>138</v>
      </c>
      <c r="C196" s="118" t="s">
        <v>19</v>
      </c>
      <c r="D196" s="118">
        <v>0.25080000000000002</v>
      </c>
      <c r="E196" s="118"/>
      <c r="F196" s="118" t="s">
        <v>4</v>
      </c>
      <c r="G196" s="141" t="s">
        <v>120</v>
      </c>
      <c r="H196" s="120"/>
      <c r="I196" s="116"/>
      <c r="J196" s="116"/>
      <c r="K196" s="116"/>
      <c r="L196" s="116"/>
      <c r="M196" s="116"/>
      <c r="N196" s="116"/>
      <c r="O196" s="116"/>
      <c r="P196" s="116"/>
      <c r="Q196" s="116"/>
      <c r="R196" s="116"/>
      <c r="S196" s="116"/>
      <c r="T196" s="116"/>
    </row>
    <row r="197" spans="2:20">
      <c r="B197" s="132" t="s">
        <v>139</v>
      </c>
      <c r="C197" s="118" t="s">
        <v>19</v>
      </c>
      <c r="D197" s="118">
        <v>0.26334000000000002</v>
      </c>
      <c r="E197" s="118"/>
      <c r="F197" s="118" t="s">
        <v>4</v>
      </c>
      <c r="G197" s="141" t="s">
        <v>120</v>
      </c>
      <c r="H197" s="120"/>
      <c r="I197" s="116"/>
      <c r="J197" s="116"/>
      <c r="K197" s="116"/>
      <c r="L197" s="116"/>
      <c r="M197" s="116"/>
      <c r="N197" s="116"/>
      <c r="O197" s="116"/>
      <c r="P197" s="116"/>
      <c r="Q197" s="116"/>
      <c r="R197" s="116"/>
      <c r="S197" s="116"/>
      <c r="T197" s="116"/>
    </row>
    <row r="198" spans="2:20">
      <c r="B198" s="132" t="s">
        <v>140</v>
      </c>
      <c r="C198" s="118" t="s">
        <v>19</v>
      </c>
      <c r="D198" s="118">
        <v>0.23826</v>
      </c>
      <c r="E198" s="118"/>
      <c r="F198" s="118" t="s">
        <v>4</v>
      </c>
      <c r="G198" s="141" t="s">
        <v>120</v>
      </c>
      <c r="H198" s="120"/>
      <c r="I198" s="116"/>
      <c r="J198" s="116"/>
      <c r="K198" s="116"/>
      <c r="L198" s="116"/>
      <c r="M198" s="116"/>
      <c r="N198" s="116"/>
      <c r="O198" s="116"/>
      <c r="P198" s="116"/>
      <c r="Q198" s="116"/>
      <c r="R198" s="116"/>
      <c r="S198" s="116"/>
      <c r="T198" s="116"/>
    </row>
    <row r="199" spans="2:20">
      <c r="B199" s="132" t="s">
        <v>141</v>
      </c>
      <c r="C199" s="118" t="s">
        <v>19</v>
      </c>
      <c r="D199" s="118">
        <v>0.25015999999999999</v>
      </c>
      <c r="E199" s="118"/>
      <c r="F199" s="118" t="s">
        <v>4</v>
      </c>
      <c r="G199" s="141" t="s">
        <v>120</v>
      </c>
      <c r="H199" s="120"/>
      <c r="I199" s="116"/>
      <c r="J199" s="116"/>
      <c r="K199" s="116"/>
      <c r="L199" s="116"/>
      <c r="M199" s="116"/>
      <c r="N199" s="116"/>
      <c r="O199" s="116"/>
      <c r="P199" s="116"/>
      <c r="Q199" s="116"/>
      <c r="R199" s="116"/>
      <c r="S199" s="116"/>
      <c r="T199" s="116"/>
    </row>
    <row r="200" spans="2:20">
      <c r="B200" s="132" t="s">
        <v>142</v>
      </c>
      <c r="C200" s="118" t="s">
        <v>19</v>
      </c>
      <c r="D200" s="118">
        <v>8.4989999999999996E-2</v>
      </c>
      <c r="E200" s="118"/>
      <c r="F200" s="118" t="s">
        <v>4</v>
      </c>
      <c r="G200" s="141" t="s">
        <v>120</v>
      </c>
      <c r="H200" s="120"/>
      <c r="I200" s="116"/>
      <c r="J200" s="116"/>
      <c r="K200" s="116"/>
      <c r="L200" s="116"/>
      <c r="M200" s="116"/>
      <c r="N200" s="116"/>
      <c r="O200" s="116"/>
      <c r="P200" s="116"/>
      <c r="Q200" s="116"/>
      <c r="R200" s="116"/>
      <c r="S200" s="116"/>
      <c r="T200" s="116"/>
    </row>
    <row r="201" spans="2:20">
      <c r="B201" s="132" t="s">
        <v>143</v>
      </c>
      <c r="C201" s="118" t="s">
        <v>19</v>
      </c>
      <c r="D201" s="118">
        <v>0.10316</v>
      </c>
      <c r="E201" s="118"/>
      <c r="F201" s="118" t="s">
        <v>4</v>
      </c>
      <c r="G201" s="141" t="s">
        <v>120</v>
      </c>
      <c r="H201" s="120"/>
      <c r="I201" s="116"/>
      <c r="J201" s="116"/>
      <c r="K201" s="116"/>
      <c r="L201" s="116"/>
      <c r="M201" s="116"/>
      <c r="N201" s="116"/>
      <c r="O201" s="116"/>
      <c r="P201" s="116"/>
      <c r="Q201" s="116"/>
      <c r="R201" s="116"/>
      <c r="S201" s="116"/>
      <c r="T201" s="116"/>
    </row>
    <row r="202" spans="2:20">
      <c r="B202" s="132" t="s">
        <v>144</v>
      </c>
      <c r="C202" s="118" t="s">
        <v>19</v>
      </c>
      <c r="D202" s="118">
        <v>0.13724</v>
      </c>
      <c r="E202" s="118"/>
      <c r="F202" s="118" t="s">
        <v>4</v>
      </c>
      <c r="G202" s="141" t="s">
        <v>120</v>
      </c>
      <c r="H202" s="120"/>
      <c r="I202" s="116"/>
      <c r="J202" s="116"/>
      <c r="K202" s="116"/>
      <c r="L202" s="116"/>
      <c r="M202" s="116"/>
      <c r="N202" s="116"/>
      <c r="O202" s="116"/>
      <c r="P202" s="116"/>
      <c r="Q202" s="116"/>
      <c r="R202" s="116"/>
      <c r="S202" s="116"/>
      <c r="T202" s="116"/>
    </row>
    <row r="203" spans="2:20">
      <c r="B203" s="132" t="s">
        <v>145</v>
      </c>
      <c r="C203" s="118" t="s">
        <v>19</v>
      </c>
      <c r="D203" s="118">
        <v>0.11606</v>
      </c>
      <c r="E203" s="118"/>
      <c r="F203" s="118" t="s">
        <v>4</v>
      </c>
      <c r="G203" s="141" t="s">
        <v>120</v>
      </c>
      <c r="H203" s="120"/>
      <c r="I203" s="116"/>
      <c r="J203" s="116"/>
      <c r="K203" s="116"/>
      <c r="L203" s="116"/>
      <c r="M203" s="116"/>
      <c r="N203" s="116"/>
      <c r="O203" s="116"/>
      <c r="P203" s="116"/>
      <c r="Q203" s="116"/>
      <c r="R203" s="116"/>
      <c r="S203" s="116"/>
      <c r="T203" s="116"/>
    </row>
    <row r="204" spans="2:20">
      <c r="B204" s="132" t="s">
        <v>146</v>
      </c>
      <c r="C204" s="118" t="s">
        <v>19</v>
      </c>
      <c r="D204" s="118">
        <v>0.52763000000000004</v>
      </c>
      <c r="E204" s="118"/>
      <c r="F204" s="118" t="s">
        <v>4</v>
      </c>
      <c r="G204" s="141" t="s">
        <v>120</v>
      </c>
      <c r="H204" s="120"/>
      <c r="I204" s="116"/>
      <c r="J204" s="116"/>
      <c r="K204" s="116"/>
      <c r="L204" s="116"/>
      <c r="M204" s="116"/>
      <c r="N204" s="116"/>
      <c r="O204" s="116"/>
      <c r="P204" s="116"/>
      <c r="Q204" s="116"/>
      <c r="R204" s="116"/>
      <c r="S204" s="116"/>
      <c r="T204" s="116"/>
    </row>
    <row r="205" spans="2:20">
      <c r="B205" s="132" t="s">
        <v>147</v>
      </c>
      <c r="C205" s="118" t="s">
        <v>19</v>
      </c>
      <c r="D205" s="118">
        <v>0.57350999999999996</v>
      </c>
      <c r="E205" s="118"/>
      <c r="F205" s="118" t="s">
        <v>4</v>
      </c>
      <c r="G205" s="141" t="s">
        <v>120</v>
      </c>
      <c r="H205" s="120"/>
      <c r="I205" s="116"/>
      <c r="J205" s="116"/>
      <c r="K205" s="116"/>
      <c r="L205" s="116"/>
      <c r="M205" s="116"/>
      <c r="N205" s="116"/>
      <c r="O205" s="116"/>
      <c r="P205" s="116"/>
      <c r="Q205" s="116"/>
      <c r="R205" s="116"/>
      <c r="S205" s="116"/>
      <c r="T205" s="116"/>
    </row>
    <row r="206" spans="2:20">
      <c r="B206" s="132" t="s">
        <v>148</v>
      </c>
      <c r="C206" s="118" t="s">
        <v>19</v>
      </c>
      <c r="D206" s="118">
        <v>0.61939</v>
      </c>
      <c r="E206" s="118"/>
      <c r="F206" s="118" t="s">
        <v>4</v>
      </c>
      <c r="G206" s="141" t="s">
        <v>120</v>
      </c>
      <c r="H206" s="120"/>
      <c r="I206" s="116"/>
      <c r="J206" s="116"/>
      <c r="K206" s="116"/>
      <c r="L206" s="116"/>
      <c r="M206" s="116"/>
      <c r="N206" s="116"/>
      <c r="O206" s="116"/>
      <c r="P206" s="116"/>
      <c r="Q206" s="116"/>
      <c r="R206" s="116"/>
      <c r="S206" s="116"/>
      <c r="T206" s="116"/>
    </row>
    <row r="207" spans="2:20">
      <c r="B207" s="132" t="s">
        <v>149</v>
      </c>
      <c r="C207" s="118" t="s">
        <v>19</v>
      </c>
      <c r="D207" s="118">
        <v>0.56525000000000003</v>
      </c>
      <c r="E207" s="118"/>
      <c r="F207" s="118" t="s">
        <v>4</v>
      </c>
      <c r="G207" s="141" t="s">
        <v>120</v>
      </c>
      <c r="H207" s="120"/>
      <c r="I207" s="116"/>
      <c r="J207" s="116"/>
      <c r="K207" s="116"/>
      <c r="L207" s="116"/>
      <c r="M207" s="116"/>
      <c r="N207" s="116"/>
      <c r="O207" s="116"/>
      <c r="P207" s="116"/>
      <c r="Q207" s="116"/>
      <c r="R207" s="116"/>
      <c r="S207" s="116"/>
      <c r="T207" s="116"/>
    </row>
    <row r="208" spans="2:20">
      <c r="B208" s="132" t="s">
        <v>150</v>
      </c>
      <c r="C208" s="118" t="s">
        <v>19</v>
      </c>
      <c r="D208" s="118">
        <v>0.67125000000000001</v>
      </c>
      <c r="E208" s="118"/>
      <c r="F208" s="118" t="s">
        <v>4</v>
      </c>
      <c r="G208" s="141" t="s">
        <v>120</v>
      </c>
      <c r="H208" s="120"/>
      <c r="I208" s="116"/>
      <c r="J208" s="116"/>
      <c r="K208" s="116"/>
      <c r="L208" s="116"/>
      <c r="M208" s="116"/>
      <c r="N208" s="116"/>
      <c r="O208" s="116"/>
      <c r="P208" s="116"/>
      <c r="Q208" s="116"/>
      <c r="R208" s="116"/>
      <c r="S208" s="116"/>
      <c r="T208" s="116"/>
    </row>
    <row r="209" spans="2:10">
      <c r="B209" s="142" t="s">
        <v>151</v>
      </c>
      <c r="C209" s="123" t="s">
        <v>19</v>
      </c>
      <c r="D209" s="123">
        <v>0.76714000000000004</v>
      </c>
      <c r="E209" s="123"/>
      <c r="F209" s="123" t="s">
        <v>4</v>
      </c>
      <c r="G209" s="143" t="s">
        <v>120</v>
      </c>
      <c r="H209" s="137"/>
      <c r="I209" s="124"/>
      <c r="J209" s="124"/>
    </row>
    <row r="210" spans="2:10">
      <c r="B210" s="132" t="s">
        <v>152</v>
      </c>
      <c r="C210" s="118" t="s">
        <v>19</v>
      </c>
      <c r="D210" s="118">
        <v>0.86302999999999996</v>
      </c>
      <c r="E210" s="118"/>
      <c r="F210" s="118" t="s">
        <v>4</v>
      </c>
      <c r="G210" s="141" t="s">
        <v>120</v>
      </c>
      <c r="H210" s="120"/>
      <c r="I210" s="116"/>
      <c r="J210" s="116"/>
    </row>
    <row r="211" spans="2:10">
      <c r="B211" s="132" t="s">
        <v>153</v>
      </c>
      <c r="C211" s="118" t="s">
        <v>19</v>
      </c>
      <c r="D211" s="118">
        <v>0.74987999999999999</v>
      </c>
      <c r="E211" s="118"/>
      <c r="F211" s="118" t="s">
        <v>4</v>
      </c>
      <c r="G211" s="141" t="s">
        <v>120</v>
      </c>
      <c r="H211" s="120"/>
      <c r="I211" s="116"/>
      <c r="J211" s="116"/>
    </row>
    <row r="212" spans="2:10">
      <c r="B212" s="132" t="s">
        <v>154</v>
      </c>
      <c r="C212" s="118" t="s">
        <v>19</v>
      </c>
      <c r="D212" s="118">
        <v>0.79813999999999996</v>
      </c>
      <c r="E212" s="118"/>
      <c r="F212" s="118" t="s">
        <v>4</v>
      </c>
      <c r="G212" s="141" t="s">
        <v>120</v>
      </c>
      <c r="H212" s="120"/>
      <c r="I212" s="116"/>
      <c r="J212" s="116"/>
    </row>
    <row r="213" spans="2:10">
      <c r="B213" s="132" t="s">
        <v>155</v>
      </c>
      <c r="C213" s="118" t="s">
        <v>19</v>
      </c>
      <c r="D213" s="118">
        <v>0.97333999999999998</v>
      </c>
      <c r="E213" s="118"/>
      <c r="F213" s="118" t="s">
        <v>4</v>
      </c>
      <c r="G213" s="141" t="s">
        <v>120</v>
      </c>
      <c r="H213" s="120"/>
      <c r="I213" s="116"/>
      <c r="J213" s="116"/>
    </row>
    <row r="214" spans="2:10">
      <c r="B214" s="132" t="s">
        <v>156</v>
      </c>
      <c r="C214" s="118" t="s">
        <v>19</v>
      </c>
      <c r="D214" s="118">
        <v>1.1485399999999999</v>
      </c>
      <c r="E214" s="118"/>
      <c r="F214" s="118" t="s">
        <v>4</v>
      </c>
      <c r="G214" s="141" t="s">
        <v>120</v>
      </c>
      <c r="H214" s="120"/>
      <c r="I214" s="116"/>
      <c r="J214" s="116"/>
    </row>
    <row r="215" spans="2:10">
      <c r="B215" s="132" t="s">
        <v>157</v>
      </c>
      <c r="C215" s="118" t="s">
        <v>19</v>
      </c>
      <c r="D215" s="118">
        <v>0.98379000000000005</v>
      </c>
      <c r="E215" s="118"/>
      <c r="F215" s="118" t="s">
        <v>4</v>
      </c>
      <c r="G215" s="141" t="s">
        <v>120</v>
      </c>
      <c r="H215" s="120"/>
      <c r="I215" s="116"/>
      <c r="J215" s="116"/>
    </row>
    <row r="216" spans="2:10">
      <c r="B216" s="132" t="s">
        <v>158</v>
      </c>
      <c r="C216" s="118" t="s">
        <v>19</v>
      </c>
      <c r="D216" s="118">
        <v>0.82903000000000004</v>
      </c>
      <c r="E216" s="118"/>
      <c r="F216" s="118" t="s">
        <v>4</v>
      </c>
      <c r="G216" s="141" t="s">
        <v>120</v>
      </c>
      <c r="H216" s="120"/>
      <c r="I216" s="116"/>
      <c r="J216" s="116"/>
    </row>
    <row r="217" spans="2:10">
      <c r="B217" s="132" t="s">
        <v>159</v>
      </c>
      <c r="C217" s="118" t="s">
        <v>19</v>
      </c>
      <c r="D217" s="118">
        <v>0.69213999999999998</v>
      </c>
      <c r="E217" s="118"/>
      <c r="F217" s="118" t="s">
        <v>4</v>
      </c>
      <c r="G217" s="141" t="s">
        <v>120</v>
      </c>
      <c r="H217" s="120"/>
      <c r="I217" s="116"/>
      <c r="J217" s="116"/>
    </row>
    <row r="218" spans="2:10">
      <c r="B218" s="132" t="s">
        <v>160</v>
      </c>
      <c r="C218" s="118" t="s">
        <v>19</v>
      </c>
      <c r="D218" s="118">
        <v>0.86517999999999995</v>
      </c>
      <c r="E218" s="118"/>
      <c r="F218" s="118" t="s">
        <v>4</v>
      </c>
      <c r="G218" s="141" t="s">
        <v>120</v>
      </c>
      <c r="H218" s="120"/>
      <c r="I218" s="116"/>
      <c r="J218" s="116"/>
    </row>
    <row r="219" spans="2:10">
      <c r="B219" s="132" t="s">
        <v>161</v>
      </c>
      <c r="C219" s="118" t="s">
        <v>19</v>
      </c>
      <c r="D219" s="118">
        <v>1.0382199999999999</v>
      </c>
      <c r="E219" s="118"/>
      <c r="F219" s="118" t="s">
        <v>4</v>
      </c>
      <c r="G219" s="141" t="s">
        <v>120</v>
      </c>
      <c r="H219" s="120"/>
      <c r="I219" s="116"/>
      <c r="J219" s="116"/>
    </row>
    <row r="220" spans="2:10">
      <c r="B220" s="132" t="s">
        <v>162</v>
      </c>
      <c r="C220" s="118" t="s">
        <v>19</v>
      </c>
      <c r="D220" s="118">
        <v>0.84787999999999997</v>
      </c>
      <c r="E220" s="118"/>
      <c r="F220" s="118" t="s">
        <v>4</v>
      </c>
      <c r="G220" s="141" t="s">
        <v>120</v>
      </c>
      <c r="H220" s="120"/>
      <c r="I220" s="116"/>
      <c r="J220" s="116"/>
    </row>
    <row r="221" spans="2:10">
      <c r="B221" s="132" t="s">
        <v>163</v>
      </c>
      <c r="C221" s="118" t="s">
        <v>19</v>
      </c>
      <c r="D221" s="118">
        <v>0.69793000000000005</v>
      </c>
      <c r="E221" s="118"/>
      <c r="F221" s="118" t="s">
        <v>4</v>
      </c>
      <c r="G221" s="141" t="s">
        <v>120</v>
      </c>
      <c r="H221" s="120"/>
      <c r="I221" s="116"/>
      <c r="J221" s="116"/>
    </row>
    <row r="222" spans="2:10">
      <c r="B222" s="132" t="s">
        <v>164</v>
      </c>
      <c r="C222" s="118" t="s">
        <v>19</v>
      </c>
      <c r="D222" s="118">
        <v>0.93057000000000001</v>
      </c>
      <c r="E222" s="118"/>
      <c r="F222" s="118" t="s">
        <v>4</v>
      </c>
      <c r="G222" s="141" t="s">
        <v>120</v>
      </c>
      <c r="H222" s="120"/>
      <c r="I222" s="116"/>
      <c r="J222" s="116"/>
    </row>
    <row r="223" spans="2:10">
      <c r="B223" s="132" t="s">
        <v>165</v>
      </c>
      <c r="C223" s="118" t="s">
        <v>19</v>
      </c>
      <c r="D223" s="118">
        <v>1.1632100000000001</v>
      </c>
      <c r="E223" s="118"/>
      <c r="F223" s="118" t="s">
        <v>4</v>
      </c>
      <c r="G223" s="141" t="s">
        <v>120</v>
      </c>
      <c r="H223" s="120"/>
      <c r="I223" s="116"/>
      <c r="J223" s="116"/>
    </row>
    <row r="224" spans="2:10">
      <c r="B224" s="132" t="s">
        <v>166</v>
      </c>
      <c r="C224" s="118" t="s">
        <v>19</v>
      </c>
      <c r="D224" s="118">
        <v>0.98175000000000001</v>
      </c>
      <c r="E224" s="118"/>
      <c r="F224" s="118" t="s">
        <v>4</v>
      </c>
      <c r="G224" s="141" t="s">
        <v>120</v>
      </c>
      <c r="H224" s="120"/>
      <c r="I224" s="116"/>
      <c r="J224" s="116"/>
    </row>
    <row r="225" spans="2:10">
      <c r="B225" s="132" t="s">
        <v>167</v>
      </c>
      <c r="C225" s="118" t="s">
        <v>19</v>
      </c>
      <c r="D225" s="118">
        <v>0.96899999999999997</v>
      </c>
      <c r="E225" s="118"/>
      <c r="F225" s="118" t="s">
        <v>4</v>
      </c>
      <c r="G225" s="141" t="s">
        <v>120</v>
      </c>
      <c r="H225" s="120"/>
      <c r="I225" s="116"/>
      <c r="J225" s="116"/>
    </row>
    <row r="226" spans="2:10" ht="13" thickBot="1">
      <c r="B226" s="133" t="s">
        <v>168</v>
      </c>
      <c r="C226" s="134" t="s">
        <v>19</v>
      </c>
      <c r="D226" s="134">
        <v>0.89522000000000002</v>
      </c>
      <c r="E226" s="134"/>
      <c r="F226" s="134" t="s">
        <v>4</v>
      </c>
      <c r="G226" s="144" t="s">
        <v>120</v>
      </c>
      <c r="H226" s="120"/>
      <c r="I226" s="116"/>
      <c r="J226" s="116"/>
    </row>
    <row r="227" spans="2:10">
      <c r="B227" s="124"/>
      <c r="C227" s="124"/>
      <c r="D227" s="124"/>
      <c r="E227" s="124"/>
      <c r="F227" s="124"/>
      <c r="G227" s="124"/>
      <c r="H227" s="116"/>
      <c r="I227" s="116"/>
      <c r="J227" s="116"/>
    </row>
    <row r="228" spans="2:10">
      <c r="B228" s="116"/>
      <c r="C228" s="116"/>
      <c r="D228" s="116"/>
      <c r="E228" s="116"/>
      <c r="F228" s="116"/>
      <c r="G228" s="116"/>
      <c r="H228" s="116"/>
      <c r="I228" s="116"/>
      <c r="J228" s="116"/>
    </row>
    <row r="229" spans="2:10">
      <c r="B229" s="116"/>
      <c r="C229" s="116"/>
      <c r="D229" s="116"/>
      <c r="E229" s="116"/>
      <c r="F229" s="116"/>
      <c r="G229" s="116"/>
      <c r="H229" s="116"/>
      <c r="I229" s="116"/>
      <c r="J229" s="116"/>
    </row>
    <row r="230" spans="2:10">
      <c r="B230" s="116"/>
      <c r="C230" s="116"/>
      <c r="D230" s="116"/>
      <c r="E230" s="116"/>
      <c r="F230" s="116"/>
      <c r="G230" s="116"/>
      <c r="H230" s="116"/>
      <c r="I230" s="116"/>
      <c r="J230" s="116"/>
    </row>
    <row r="231" spans="2:10">
      <c r="B231" s="116"/>
      <c r="C231" s="116"/>
      <c r="D231" s="116"/>
      <c r="E231" s="116"/>
      <c r="F231" s="116"/>
      <c r="G231" s="116"/>
      <c r="H231" s="116"/>
      <c r="I231" s="116"/>
      <c r="J231" s="116"/>
    </row>
    <row r="232" spans="2:10">
      <c r="B232" s="116"/>
      <c r="C232" s="116"/>
      <c r="D232" s="116"/>
      <c r="E232" s="116"/>
      <c r="F232" s="116"/>
      <c r="G232" s="116"/>
      <c r="H232" s="116"/>
      <c r="I232" s="116"/>
      <c r="J232" s="116"/>
    </row>
    <row r="233" spans="2:10">
      <c r="B233" s="116"/>
      <c r="C233" s="116"/>
      <c r="D233" s="116"/>
      <c r="E233" s="116"/>
      <c r="F233" s="116"/>
      <c r="G233" s="116"/>
      <c r="H233" s="116"/>
      <c r="I233" s="116"/>
      <c r="J233" s="116"/>
    </row>
    <row r="234" spans="2:10">
      <c r="B234" s="116"/>
      <c r="C234" s="116"/>
      <c r="D234" s="116"/>
      <c r="E234" s="116"/>
      <c r="F234" s="116"/>
      <c r="G234" s="116"/>
      <c r="H234" s="116"/>
      <c r="I234" s="116"/>
      <c r="J234" s="116"/>
    </row>
    <row r="235" spans="2:10">
      <c r="B235" s="116"/>
      <c r="C235" s="116"/>
      <c r="D235" s="116"/>
      <c r="E235" s="116"/>
      <c r="F235" s="116"/>
      <c r="G235" s="116"/>
      <c r="H235" s="116"/>
      <c r="I235" s="116"/>
      <c r="J235" s="116"/>
    </row>
    <row r="236" spans="2:10">
      <c r="B236" s="116"/>
      <c r="C236" s="116"/>
      <c r="D236" s="116"/>
      <c r="E236" s="116"/>
      <c r="F236" s="116"/>
      <c r="G236" s="116"/>
      <c r="H236" s="116"/>
      <c r="I236" s="116"/>
      <c r="J236" s="116"/>
    </row>
    <row r="237" spans="2:10">
      <c r="B237" s="116"/>
      <c r="C237" s="116"/>
      <c r="D237" s="116"/>
      <c r="E237" s="116"/>
      <c r="F237" s="116"/>
      <c r="G237" s="116"/>
      <c r="H237" s="116"/>
      <c r="I237" s="116"/>
      <c r="J237" s="116"/>
    </row>
    <row r="238" spans="2:10">
      <c r="B238" s="116"/>
      <c r="C238" s="116"/>
      <c r="D238" s="116"/>
      <c r="E238" s="116"/>
      <c r="F238" s="116"/>
      <c r="G238" s="116"/>
      <c r="H238" s="116"/>
      <c r="I238" s="116"/>
      <c r="J238" s="116"/>
    </row>
    <row r="239" spans="2:10">
      <c r="B239" s="116"/>
      <c r="C239" s="116"/>
      <c r="D239" s="116"/>
      <c r="E239" s="116"/>
      <c r="F239" s="116"/>
      <c r="G239" s="116"/>
      <c r="H239" s="116"/>
      <c r="I239" s="116"/>
      <c r="J239" s="116"/>
    </row>
    <row r="240" spans="2:10">
      <c r="B240" s="116"/>
      <c r="C240" s="116"/>
      <c r="D240" s="116"/>
      <c r="E240" s="116"/>
      <c r="F240" s="116"/>
      <c r="G240" s="116"/>
      <c r="H240" s="116"/>
      <c r="I240" s="116"/>
      <c r="J240" s="116"/>
    </row>
    <row r="241" spans="2:10">
      <c r="B241" s="116"/>
      <c r="C241" s="116"/>
      <c r="D241" s="116"/>
      <c r="E241" s="116"/>
      <c r="F241" s="116"/>
      <c r="G241" s="116"/>
      <c r="H241" s="116"/>
      <c r="I241" s="116"/>
      <c r="J241" s="116"/>
    </row>
    <row r="242" spans="2:10">
      <c r="B242" s="116"/>
      <c r="C242" s="116"/>
      <c r="D242" s="116"/>
      <c r="E242" s="116"/>
      <c r="F242" s="116"/>
      <c r="G242" s="116"/>
      <c r="H242" s="116"/>
      <c r="I242" s="116"/>
      <c r="J242" s="116"/>
    </row>
    <row r="243" spans="2:10">
      <c r="B243" s="116"/>
      <c r="C243" s="116"/>
      <c r="D243" s="116"/>
      <c r="E243" s="116"/>
      <c r="F243" s="116"/>
      <c r="G243" s="116"/>
      <c r="H243" s="116"/>
      <c r="I243" s="116"/>
      <c r="J243" s="116"/>
    </row>
    <row r="244" spans="2:10">
      <c r="B244" s="116"/>
      <c r="C244" s="116"/>
      <c r="D244" s="116"/>
      <c r="E244" s="116"/>
      <c r="F244" s="116"/>
      <c r="G244" s="116"/>
      <c r="H244" s="116"/>
      <c r="I244" s="116"/>
      <c r="J244" s="116"/>
    </row>
    <row r="245" spans="2:10">
      <c r="B245" s="116"/>
      <c r="C245" s="116"/>
      <c r="D245" s="116"/>
      <c r="E245" s="116"/>
      <c r="F245" s="116"/>
      <c r="G245" s="116"/>
      <c r="H245" s="116"/>
      <c r="I245" s="116"/>
      <c r="J245" s="116"/>
    </row>
    <row r="246" spans="2:10">
      <c r="B246" s="116"/>
      <c r="C246" s="116"/>
      <c r="D246" s="116"/>
      <c r="E246" s="116"/>
      <c r="F246" s="116"/>
      <c r="G246" s="116"/>
      <c r="H246" s="116"/>
      <c r="I246" s="116"/>
      <c r="J246" s="116"/>
    </row>
    <row r="247" spans="2:10">
      <c r="B247" s="116"/>
      <c r="C247" s="116"/>
      <c r="D247" s="116"/>
      <c r="E247" s="116"/>
      <c r="F247" s="116"/>
      <c r="G247" s="116"/>
      <c r="H247" s="116"/>
      <c r="I247" s="116"/>
      <c r="J247" s="116"/>
    </row>
    <row r="248" spans="2:10">
      <c r="B248" s="116"/>
      <c r="C248" s="116"/>
      <c r="D248" s="116"/>
      <c r="E248" s="116"/>
      <c r="F248" s="116"/>
      <c r="G248" s="116"/>
      <c r="H248" s="116"/>
      <c r="I248" s="116"/>
      <c r="J248" s="116"/>
    </row>
    <row r="249" spans="2:10">
      <c r="B249" s="116"/>
      <c r="C249" s="116"/>
      <c r="D249" s="116"/>
      <c r="E249" s="116"/>
      <c r="F249" s="116"/>
      <c r="G249" s="116"/>
      <c r="H249" s="116"/>
      <c r="I249" s="116"/>
      <c r="J249" s="116"/>
    </row>
    <row r="250" spans="2:10">
      <c r="B250" s="116"/>
      <c r="C250" s="116"/>
      <c r="D250" s="116"/>
      <c r="E250" s="116"/>
      <c r="F250" s="116"/>
      <c r="G250" s="116"/>
      <c r="H250" s="116"/>
      <c r="I250" s="116"/>
      <c r="J250" s="116"/>
    </row>
    <row r="251" spans="2:10">
      <c r="B251" s="116"/>
      <c r="C251" s="116"/>
      <c r="D251" s="116"/>
      <c r="E251" s="116"/>
      <c r="F251" s="116"/>
      <c r="G251" s="116"/>
      <c r="H251" s="116"/>
      <c r="I251" s="116"/>
      <c r="J251" s="116"/>
    </row>
    <row r="252" spans="2:10">
      <c r="B252" s="116"/>
      <c r="C252" s="116"/>
      <c r="D252" s="116"/>
      <c r="E252" s="116"/>
      <c r="F252" s="116"/>
      <c r="G252" s="116"/>
      <c r="H252" s="116"/>
      <c r="I252" s="116"/>
      <c r="J252" s="116"/>
    </row>
    <row r="253" spans="2:10">
      <c r="B253" s="116"/>
      <c r="C253" s="116"/>
      <c r="D253" s="116"/>
      <c r="E253" s="116"/>
      <c r="F253" s="116"/>
      <c r="G253" s="116"/>
      <c r="H253" s="116"/>
      <c r="I253" s="116"/>
      <c r="J253" s="116"/>
    </row>
    <row r="254" spans="2:10">
      <c r="B254" s="116"/>
      <c r="C254" s="116"/>
      <c r="D254" s="116"/>
      <c r="E254" s="116"/>
      <c r="F254" s="116"/>
      <c r="G254" s="116"/>
      <c r="H254" s="116"/>
      <c r="I254" s="116"/>
      <c r="J254" s="116"/>
    </row>
    <row r="255" spans="2:10">
      <c r="B255" s="116"/>
      <c r="C255" s="116"/>
      <c r="D255" s="116"/>
      <c r="E255" s="116"/>
      <c r="F255" s="116"/>
      <c r="G255" s="116"/>
      <c r="H255" s="116"/>
      <c r="I255" s="116"/>
      <c r="J255" s="116"/>
    </row>
    <row r="256" spans="2:10">
      <c r="B256" s="116"/>
      <c r="C256" s="116"/>
      <c r="D256" s="116"/>
      <c r="E256" s="116"/>
      <c r="F256" s="116"/>
      <c r="G256" s="116"/>
      <c r="H256" s="116"/>
      <c r="I256" s="116"/>
      <c r="J256" s="116"/>
    </row>
    <row r="257" spans="2:10">
      <c r="B257" s="116"/>
      <c r="C257" s="116"/>
      <c r="D257" s="116"/>
      <c r="E257" s="116"/>
      <c r="F257" s="116"/>
      <c r="G257" s="116"/>
      <c r="H257" s="116"/>
      <c r="I257" s="116"/>
      <c r="J257" s="116"/>
    </row>
    <row r="258" spans="2:10">
      <c r="B258" s="116"/>
      <c r="C258" s="116"/>
      <c r="D258" s="116"/>
      <c r="E258" s="116"/>
      <c r="F258" s="116"/>
      <c r="G258" s="116"/>
      <c r="H258" s="116"/>
      <c r="I258" s="116"/>
      <c r="J258" s="116"/>
    </row>
    <row r="259" spans="2:10">
      <c r="B259" s="116"/>
      <c r="C259" s="116"/>
      <c r="D259" s="116"/>
      <c r="E259" s="116"/>
      <c r="F259" s="116"/>
      <c r="G259" s="116"/>
      <c r="H259" s="116"/>
      <c r="I259" s="116"/>
      <c r="J259" s="116"/>
    </row>
    <row r="260" spans="2:10">
      <c r="B260" s="116"/>
      <c r="C260" s="116"/>
      <c r="D260" s="116"/>
      <c r="E260" s="116"/>
      <c r="F260" s="116"/>
      <c r="G260" s="116"/>
      <c r="H260" s="116"/>
      <c r="I260" s="116"/>
      <c r="J260" s="116"/>
    </row>
    <row r="261" spans="2:10">
      <c r="B261" s="116"/>
      <c r="C261" s="116"/>
      <c r="D261" s="116"/>
      <c r="E261" s="116"/>
      <c r="F261" s="116"/>
      <c r="G261" s="116"/>
      <c r="H261" s="116"/>
      <c r="I261" s="116"/>
      <c r="J261" s="116"/>
    </row>
    <row r="262" spans="2:10">
      <c r="B262" s="116"/>
      <c r="C262" s="116"/>
      <c r="D262" s="116"/>
      <c r="E262" s="116"/>
      <c r="F262" s="116"/>
      <c r="G262" s="116"/>
      <c r="H262" s="116"/>
      <c r="I262" s="116"/>
      <c r="J262" s="116"/>
    </row>
    <row r="263" spans="2:10">
      <c r="B263" s="116"/>
      <c r="C263" s="116"/>
      <c r="D263" s="116"/>
      <c r="E263" s="116"/>
      <c r="F263" s="116"/>
      <c r="G263" s="116"/>
      <c r="H263" s="116"/>
      <c r="I263" s="116"/>
      <c r="J263" s="116"/>
    </row>
    <row r="264" spans="2:10">
      <c r="B264" s="116"/>
      <c r="C264" s="116"/>
      <c r="D264" s="116"/>
      <c r="E264" s="116"/>
      <c r="F264" s="116"/>
      <c r="G264" s="116"/>
      <c r="H264" s="116"/>
      <c r="I264" s="116"/>
      <c r="J264" s="116"/>
    </row>
    <row r="265" spans="2:10">
      <c r="B265" s="116"/>
      <c r="C265" s="116"/>
      <c r="D265" s="116"/>
      <c r="E265" s="116"/>
      <c r="F265" s="116"/>
      <c r="G265" s="116"/>
      <c r="H265" s="116"/>
      <c r="I265" s="116"/>
      <c r="J265" s="116"/>
    </row>
    <row r="266" spans="2:10">
      <c r="B266" s="116"/>
      <c r="C266" s="116"/>
      <c r="D266" s="116"/>
      <c r="E266" s="116"/>
      <c r="F266" s="116"/>
      <c r="G266" s="116"/>
      <c r="H266" s="116"/>
      <c r="I266" s="116"/>
      <c r="J266" s="116"/>
    </row>
    <row r="267" spans="2:10">
      <c r="B267" s="116"/>
      <c r="C267" s="116"/>
      <c r="D267" s="116"/>
      <c r="E267" s="116"/>
      <c r="F267" s="116"/>
      <c r="G267" s="116"/>
      <c r="H267" s="116"/>
      <c r="I267" s="116"/>
      <c r="J267" s="116"/>
    </row>
    <row r="268" spans="2:10">
      <c r="B268" s="116"/>
      <c r="C268" s="116"/>
      <c r="D268" s="116"/>
      <c r="E268" s="116"/>
      <c r="F268" s="116"/>
      <c r="G268" s="116"/>
      <c r="H268" s="116"/>
      <c r="I268" s="116"/>
      <c r="J268" s="116"/>
    </row>
    <row r="269" spans="2:10">
      <c r="B269" s="116"/>
      <c r="C269" s="116"/>
      <c r="D269" s="116"/>
      <c r="E269" s="116"/>
      <c r="F269" s="116"/>
      <c r="G269" s="116"/>
      <c r="H269" s="116"/>
      <c r="I269" s="116"/>
      <c r="J269" s="116"/>
    </row>
    <row r="270" spans="2:10">
      <c r="B270" s="116"/>
      <c r="C270" s="116"/>
      <c r="D270" s="116"/>
      <c r="E270" s="116"/>
      <c r="F270" s="116"/>
      <c r="G270" s="116"/>
      <c r="H270" s="116"/>
      <c r="I270" s="116"/>
      <c r="J270" s="116"/>
    </row>
    <row r="271" spans="2:10">
      <c r="B271" s="116"/>
      <c r="C271" s="116"/>
      <c r="D271" s="116"/>
      <c r="E271" s="116"/>
      <c r="F271" s="116"/>
      <c r="G271" s="116"/>
      <c r="H271" s="116"/>
      <c r="I271" s="116"/>
      <c r="J271" s="116"/>
    </row>
    <row r="272" spans="2:10">
      <c r="B272" s="116"/>
      <c r="C272" s="116"/>
      <c r="D272" s="116"/>
      <c r="E272" s="116"/>
      <c r="F272" s="116"/>
      <c r="G272" s="116"/>
      <c r="H272" s="116"/>
      <c r="I272" s="116"/>
      <c r="J272" s="116"/>
    </row>
    <row r="273" spans="2:10">
      <c r="B273" s="116"/>
      <c r="C273" s="116"/>
      <c r="D273" s="116"/>
      <c r="E273" s="116"/>
      <c r="F273" s="116"/>
      <c r="G273" s="116"/>
      <c r="H273" s="116"/>
      <c r="I273" s="116"/>
      <c r="J273" s="116"/>
    </row>
    <row r="274" spans="2:10">
      <c r="B274" s="116"/>
      <c r="C274" s="116"/>
      <c r="D274" s="116"/>
      <c r="E274" s="116"/>
      <c r="F274" s="116"/>
      <c r="G274" s="116"/>
      <c r="H274" s="116"/>
      <c r="I274" s="116"/>
      <c r="J274" s="116"/>
    </row>
    <row r="275" spans="2:10">
      <c r="B275" s="116"/>
      <c r="C275" s="116"/>
      <c r="D275" s="116"/>
      <c r="E275" s="116"/>
      <c r="F275" s="116"/>
      <c r="G275" s="116"/>
      <c r="H275" s="116"/>
      <c r="I275" s="116"/>
      <c r="J275" s="116"/>
    </row>
    <row r="276" spans="2:10">
      <c r="B276" s="116"/>
      <c r="C276" s="116"/>
      <c r="D276" s="116"/>
      <c r="E276" s="116"/>
      <c r="F276" s="116"/>
      <c r="G276" s="116"/>
      <c r="H276" s="116"/>
      <c r="I276" s="116"/>
      <c r="J276" s="116"/>
    </row>
    <row r="277" spans="2:10">
      <c r="B277" s="116"/>
      <c r="C277" s="116"/>
      <c r="D277" s="116"/>
      <c r="E277" s="116"/>
      <c r="F277" s="116"/>
      <c r="G277" s="116"/>
      <c r="H277" s="116"/>
      <c r="I277" s="116"/>
      <c r="J277" s="116"/>
    </row>
    <row r="278" spans="2:10">
      <c r="B278" s="116"/>
      <c r="C278" s="116"/>
      <c r="D278" s="116"/>
      <c r="E278" s="116"/>
      <c r="F278" s="116"/>
      <c r="G278" s="116"/>
      <c r="H278" s="116"/>
      <c r="I278" s="116"/>
      <c r="J278" s="116"/>
    </row>
    <row r="279" spans="2:10">
      <c r="B279" s="116"/>
      <c r="C279" s="116"/>
      <c r="D279" s="116"/>
      <c r="E279" s="116"/>
      <c r="F279" s="116"/>
      <c r="G279" s="116"/>
      <c r="H279" s="116"/>
      <c r="I279" s="116"/>
      <c r="J279" s="116"/>
    </row>
    <row r="280" spans="2:10">
      <c r="B280" s="116"/>
      <c r="C280" s="116"/>
      <c r="D280" s="116"/>
      <c r="E280" s="116"/>
      <c r="F280" s="116"/>
      <c r="G280" s="116"/>
      <c r="H280" s="116"/>
      <c r="I280" s="116"/>
      <c r="J280" s="116"/>
    </row>
    <row r="281" spans="2:10">
      <c r="B281" s="116"/>
      <c r="C281" s="116"/>
      <c r="D281" s="116"/>
      <c r="E281" s="116"/>
      <c r="F281" s="116"/>
      <c r="G281" s="116"/>
      <c r="H281" s="116"/>
      <c r="I281" s="116"/>
      <c r="J281" s="116"/>
    </row>
    <row r="282" spans="2:10">
      <c r="B282" s="116"/>
      <c r="C282" s="116"/>
      <c r="D282" s="116"/>
      <c r="E282" s="116"/>
      <c r="F282" s="116"/>
      <c r="G282" s="116"/>
      <c r="H282" s="116"/>
      <c r="I282" s="116"/>
      <c r="J282" s="116"/>
    </row>
    <row r="283" spans="2:10">
      <c r="B283" s="116"/>
      <c r="C283" s="116"/>
      <c r="D283" s="116"/>
      <c r="E283" s="116"/>
      <c r="F283" s="116"/>
      <c r="G283" s="116"/>
      <c r="H283" s="116"/>
      <c r="I283" s="116"/>
      <c r="J283" s="116"/>
    </row>
    <row r="284" spans="2:10">
      <c r="B284" s="116"/>
      <c r="C284" s="116"/>
      <c r="D284" s="116"/>
      <c r="E284" s="116"/>
      <c r="F284" s="116"/>
      <c r="G284" s="116"/>
      <c r="H284" s="116"/>
      <c r="I284" s="116"/>
      <c r="J284" s="116"/>
    </row>
    <row r="285" spans="2:10">
      <c r="B285" s="116"/>
      <c r="C285" s="116"/>
      <c r="D285" s="116"/>
      <c r="E285" s="116"/>
      <c r="F285" s="116"/>
      <c r="G285" s="116"/>
      <c r="H285" s="116"/>
      <c r="I285" s="116"/>
      <c r="J285" s="116"/>
    </row>
    <row r="286" spans="2:10">
      <c r="B286" s="116"/>
      <c r="C286" s="116"/>
      <c r="D286" s="116"/>
      <c r="E286" s="116"/>
      <c r="F286" s="116"/>
      <c r="G286" s="116"/>
      <c r="H286" s="116"/>
      <c r="I286" s="116"/>
      <c r="J286" s="116"/>
    </row>
    <row r="287" spans="2:10">
      <c r="B287" s="116"/>
      <c r="C287" s="116"/>
      <c r="D287" s="116"/>
      <c r="E287" s="116"/>
      <c r="F287" s="116"/>
      <c r="G287" s="116"/>
      <c r="H287" s="116"/>
      <c r="I287" s="116"/>
      <c r="J287" s="116"/>
    </row>
    <row r="288" spans="2:10">
      <c r="B288" s="116"/>
      <c r="C288" s="116"/>
      <c r="D288" s="116"/>
      <c r="E288" s="116"/>
      <c r="F288" s="116"/>
      <c r="G288" s="116"/>
      <c r="H288" s="116"/>
      <c r="I288" s="116"/>
      <c r="J288" s="116"/>
    </row>
    <row r="289" spans="2:10">
      <c r="B289" s="116"/>
      <c r="C289" s="116"/>
      <c r="D289" s="116"/>
      <c r="E289" s="116"/>
      <c r="F289" s="116"/>
      <c r="G289" s="116"/>
      <c r="H289" s="116"/>
      <c r="I289" s="116"/>
      <c r="J289" s="116"/>
    </row>
    <row r="290" spans="2:10">
      <c r="B290" s="116"/>
      <c r="C290" s="116"/>
      <c r="D290" s="116"/>
      <c r="E290" s="116"/>
      <c r="F290" s="116"/>
      <c r="G290" s="116"/>
      <c r="H290" s="116"/>
      <c r="I290" s="116"/>
      <c r="J290" s="116"/>
    </row>
    <row r="291" spans="2:10">
      <c r="B291" s="116"/>
      <c r="C291" s="116"/>
      <c r="D291" s="116"/>
      <c r="E291" s="116"/>
      <c r="F291" s="116"/>
      <c r="G291" s="116"/>
      <c r="H291" s="116"/>
      <c r="I291" s="116"/>
      <c r="J291" s="116"/>
    </row>
    <row r="292" spans="2:10">
      <c r="B292" s="116"/>
      <c r="C292" s="116"/>
      <c r="D292" s="116"/>
      <c r="E292" s="116"/>
      <c r="F292" s="116"/>
      <c r="G292" s="116"/>
      <c r="H292" s="116"/>
      <c r="I292" s="116"/>
      <c r="J292" s="116"/>
    </row>
    <row r="293" spans="2:10">
      <c r="B293" s="116"/>
      <c r="C293" s="116"/>
      <c r="D293" s="116"/>
      <c r="E293" s="116"/>
      <c r="F293" s="116"/>
      <c r="G293" s="116"/>
      <c r="H293" s="116"/>
      <c r="I293" s="116"/>
      <c r="J293" s="116"/>
    </row>
    <row r="294" spans="2:10">
      <c r="B294" s="116"/>
      <c r="C294" s="116"/>
      <c r="D294" s="116"/>
      <c r="E294" s="116"/>
      <c r="F294" s="116"/>
      <c r="G294" s="116"/>
      <c r="H294" s="116"/>
      <c r="I294" s="116"/>
      <c r="J294" s="116"/>
    </row>
    <row r="295" spans="2:10">
      <c r="B295" s="116"/>
      <c r="C295" s="116"/>
      <c r="D295" s="116"/>
      <c r="E295" s="116"/>
      <c r="F295" s="116"/>
      <c r="G295" s="116"/>
      <c r="H295" s="116"/>
      <c r="I295" s="116"/>
      <c r="J295" s="116"/>
    </row>
    <row r="296" spans="2:10">
      <c r="B296" s="116"/>
      <c r="C296" s="116"/>
      <c r="D296" s="116"/>
      <c r="E296" s="116"/>
      <c r="F296" s="116"/>
      <c r="G296" s="116"/>
      <c r="H296" s="116"/>
      <c r="I296" s="116"/>
      <c r="J296" s="116"/>
    </row>
    <row r="297" spans="2:10">
      <c r="B297" s="116"/>
      <c r="C297" s="116"/>
      <c r="D297" s="116"/>
      <c r="E297" s="116"/>
      <c r="F297" s="116"/>
      <c r="G297" s="116"/>
      <c r="H297" s="116"/>
      <c r="I297" s="116"/>
      <c r="J297" s="116"/>
    </row>
    <row r="298" spans="2:10">
      <c r="B298" s="116"/>
      <c r="C298" s="116"/>
      <c r="D298" s="116"/>
      <c r="E298" s="116"/>
      <c r="F298" s="116"/>
      <c r="G298" s="116"/>
      <c r="H298" s="116"/>
      <c r="I298" s="116"/>
      <c r="J298" s="116"/>
    </row>
    <row r="299" spans="2:10">
      <c r="B299" s="116"/>
      <c r="C299" s="116"/>
      <c r="D299" s="116"/>
      <c r="E299" s="116"/>
      <c r="F299" s="116"/>
      <c r="G299" s="116"/>
      <c r="H299" s="116"/>
      <c r="I299" s="116"/>
      <c r="J299" s="116"/>
    </row>
    <row r="300" spans="2:10">
      <c r="B300" s="116"/>
      <c r="C300" s="116"/>
      <c r="D300" s="116"/>
      <c r="E300" s="116"/>
      <c r="F300" s="116"/>
      <c r="G300" s="116"/>
      <c r="H300" s="116"/>
      <c r="I300" s="116"/>
      <c r="J300" s="116"/>
    </row>
    <row r="301" spans="2:10">
      <c r="B301" s="116"/>
      <c r="C301" s="116"/>
      <c r="D301" s="116"/>
      <c r="E301" s="116"/>
      <c r="F301" s="116"/>
      <c r="G301" s="116"/>
      <c r="H301" s="116"/>
      <c r="I301" s="116"/>
      <c r="J301" s="116"/>
    </row>
    <row r="302" spans="2:10">
      <c r="B302" s="116"/>
      <c r="C302" s="116"/>
      <c r="D302" s="116"/>
      <c r="E302" s="116"/>
      <c r="F302" s="116"/>
      <c r="G302" s="116"/>
      <c r="H302" s="116"/>
      <c r="I302" s="116"/>
      <c r="J302" s="116"/>
    </row>
    <row r="303" spans="2:10">
      <c r="B303" s="116"/>
      <c r="C303" s="116"/>
      <c r="D303" s="116"/>
      <c r="E303" s="116"/>
      <c r="F303" s="116"/>
      <c r="G303" s="116"/>
      <c r="H303" s="116"/>
      <c r="I303" s="116"/>
      <c r="J303" s="116"/>
    </row>
    <row r="304" spans="2:10">
      <c r="B304" s="116"/>
      <c r="C304" s="116"/>
      <c r="D304" s="116"/>
      <c r="E304" s="116"/>
      <c r="F304" s="116"/>
      <c r="G304" s="116"/>
      <c r="H304" s="116"/>
      <c r="I304" s="116"/>
      <c r="J304" s="116"/>
    </row>
    <row r="305" spans="2:10">
      <c r="B305" s="116"/>
      <c r="C305" s="116"/>
      <c r="D305" s="116"/>
      <c r="E305" s="116"/>
      <c r="F305" s="116"/>
      <c r="G305" s="116"/>
      <c r="H305" s="116"/>
      <c r="I305" s="116"/>
      <c r="J305" s="116"/>
    </row>
    <row r="306" spans="2:10">
      <c r="B306" s="116"/>
      <c r="C306" s="116"/>
      <c r="D306" s="116"/>
      <c r="E306" s="116"/>
      <c r="F306" s="116"/>
      <c r="G306" s="116"/>
      <c r="H306" s="116"/>
      <c r="I306" s="116"/>
      <c r="J306" s="116"/>
    </row>
    <row r="307" spans="2:10">
      <c r="B307" s="116"/>
      <c r="C307" s="116"/>
      <c r="D307" s="116"/>
      <c r="E307" s="116"/>
      <c r="F307" s="116"/>
      <c r="G307" s="116"/>
      <c r="H307" s="116"/>
      <c r="I307" s="116"/>
      <c r="J307" s="116"/>
    </row>
    <row r="308" spans="2:10">
      <c r="B308" s="116"/>
      <c r="C308" s="116"/>
      <c r="D308" s="116"/>
      <c r="E308" s="116"/>
      <c r="F308" s="116"/>
      <c r="G308" s="116"/>
      <c r="H308" s="116"/>
      <c r="I308" s="116"/>
      <c r="J308" s="116"/>
    </row>
    <row r="309" spans="2:10">
      <c r="B309" s="116"/>
      <c r="C309" s="116"/>
      <c r="D309" s="116"/>
      <c r="E309" s="116"/>
      <c r="F309" s="116"/>
      <c r="G309" s="116"/>
      <c r="H309" s="116"/>
      <c r="I309" s="116"/>
      <c r="J309" s="116"/>
    </row>
    <row r="310" spans="2:10">
      <c r="B310" s="116"/>
      <c r="C310" s="116"/>
      <c r="D310" s="116"/>
      <c r="E310" s="116"/>
      <c r="F310" s="116"/>
      <c r="G310" s="116"/>
      <c r="H310" s="116"/>
      <c r="I310" s="116"/>
      <c r="J310" s="116"/>
    </row>
    <row r="311" spans="2:10">
      <c r="B311" s="116"/>
      <c r="C311" s="116"/>
      <c r="D311" s="116"/>
      <c r="E311" s="116"/>
      <c r="F311" s="116"/>
      <c r="G311" s="116"/>
      <c r="H311" s="116"/>
      <c r="I311" s="116"/>
      <c r="J311" s="116"/>
    </row>
    <row r="312" spans="2:10">
      <c r="B312" s="116"/>
      <c r="C312" s="116"/>
      <c r="D312" s="116"/>
      <c r="E312" s="116"/>
      <c r="F312" s="116"/>
      <c r="G312" s="116"/>
      <c r="H312" s="116"/>
      <c r="I312" s="116"/>
      <c r="J312" s="116"/>
    </row>
    <row r="313" spans="2:10">
      <c r="B313" s="116"/>
      <c r="C313" s="116"/>
      <c r="D313" s="116"/>
      <c r="E313" s="116"/>
      <c r="F313" s="116"/>
      <c r="G313" s="116"/>
      <c r="H313" s="116"/>
      <c r="I313" s="116"/>
      <c r="J313" s="116"/>
    </row>
    <row r="314" spans="2:10">
      <c r="B314" s="116"/>
      <c r="C314" s="116"/>
      <c r="D314" s="116"/>
      <c r="E314" s="116"/>
      <c r="F314" s="116"/>
      <c r="G314" s="116"/>
      <c r="H314" s="116"/>
      <c r="I314" s="116"/>
      <c r="J314" s="116"/>
    </row>
    <row r="315" spans="2:10">
      <c r="B315" s="116"/>
      <c r="C315" s="116"/>
      <c r="D315" s="116"/>
      <c r="E315" s="116"/>
      <c r="F315" s="116"/>
      <c r="G315" s="116"/>
      <c r="H315" s="116"/>
      <c r="I315" s="116"/>
      <c r="J315" s="116"/>
    </row>
    <row r="316" spans="2:10">
      <c r="B316" s="116"/>
      <c r="C316" s="116"/>
      <c r="D316" s="116"/>
      <c r="E316" s="116"/>
      <c r="F316" s="116"/>
      <c r="G316" s="116"/>
      <c r="H316" s="116"/>
      <c r="I316" s="116"/>
      <c r="J316" s="116"/>
    </row>
    <row r="317" spans="2:10">
      <c r="B317" s="116"/>
      <c r="C317" s="116"/>
      <c r="D317" s="116"/>
      <c r="E317" s="116"/>
      <c r="F317" s="116"/>
      <c r="G317" s="116"/>
      <c r="H317" s="116"/>
      <c r="I317" s="116"/>
      <c r="J317" s="116"/>
    </row>
    <row r="318" spans="2:10">
      <c r="B318" s="116"/>
      <c r="C318" s="116"/>
      <c r="D318" s="116"/>
      <c r="E318" s="116"/>
      <c r="F318" s="116"/>
      <c r="G318" s="116"/>
      <c r="H318" s="116"/>
      <c r="I318" s="116"/>
      <c r="J318" s="116"/>
    </row>
    <row r="319" spans="2:10">
      <c r="B319" s="116"/>
      <c r="C319" s="116"/>
      <c r="D319" s="116"/>
      <c r="E319" s="116"/>
      <c r="F319" s="116"/>
      <c r="G319" s="116"/>
      <c r="H319" s="116"/>
      <c r="I319" s="116"/>
      <c r="J319" s="116"/>
    </row>
    <row r="320" spans="2:10">
      <c r="B320" s="116"/>
      <c r="C320" s="116"/>
      <c r="D320" s="116"/>
      <c r="E320" s="116"/>
      <c r="F320" s="116"/>
      <c r="G320" s="116"/>
      <c r="H320" s="116"/>
      <c r="I320" s="116"/>
      <c r="J320" s="116"/>
    </row>
    <row r="321" spans="2:10">
      <c r="B321" s="116"/>
      <c r="C321" s="116"/>
      <c r="D321" s="116"/>
      <c r="E321" s="116"/>
      <c r="F321" s="116"/>
      <c r="G321" s="116"/>
      <c r="H321" s="116"/>
      <c r="I321" s="116"/>
      <c r="J321" s="116"/>
    </row>
    <row r="322" spans="2:10">
      <c r="B322" s="116"/>
      <c r="C322" s="116"/>
      <c r="D322" s="116"/>
      <c r="E322" s="116"/>
      <c r="F322" s="116"/>
      <c r="G322" s="116"/>
      <c r="H322" s="116"/>
      <c r="I322" s="116"/>
      <c r="J322" s="116"/>
    </row>
    <row r="323" spans="2:10">
      <c r="B323" s="116"/>
      <c r="C323" s="116"/>
      <c r="D323" s="116"/>
      <c r="E323" s="116"/>
      <c r="F323" s="116"/>
      <c r="G323" s="116"/>
      <c r="H323" s="116"/>
      <c r="I323" s="116"/>
      <c r="J323" s="116"/>
    </row>
    <row r="324" spans="2:10">
      <c r="B324" s="116"/>
      <c r="C324" s="116"/>
      <c r="D324" s="116"/>
      <c r="E324" s="116"/>
      <c r="F324" s="116"/>
      <c r="G324" s="116"/>
      <c r="H324" s="116"/>
      <c r="I324" s="116"/>
      <c r="J324" s="116"/>
    </row>
    <row r="325" spans="2:10">
      <c r="B325" s="116"/>
      <c r="C325" s="116"/>
      <c r="D325" s="116"/>
      <c r="E325" s="116"/>
      <c r="F325" s="116"/>
      <c r="G325" s="116"/>
      <c r="H325" s="116"/>
      <c r="I325" s="116"/>
      <c r="J325" s="116"/>
    </row>
    <row r="326" spans="2:10">
      <c r="B326" s="116"/>
      <c r="C326" s="116"/>
      <c r="D326" s="116"/>
      <c r="E326" s="116"/>
      <c r="F326" s="116"/>
      <c r="G326" s="116"/>
      <c r="H326" s="116"/>
      <c r="I326" s="116"/>
      <c r="J326" s="116"/>
    </row>
    <row r="327" spans="2:10">
      <c r="B327" s="116"/>
      <c r="C327" s="116"/>
      <c r="D327" s="116"/>
      <c r="E327" s="116"/>
      <c r="F327" s="116"/>
      <c r="G327" s="116"/>
      <c r="H327" s="116"/>
      <c r="I327" s="116"/>
      <c r="J327" s="116"/>
    </row>
    <row r="328" spans="2:10">
      <c r="B328" s="116"/>
      <c r="C328" s="116"/>
      <c r="D328" s="116"/>
      <c r="E328" s="116"/>
      <c r="F328" s="116"/>
      <c r="G328" s="116"/>
      <c r="H328" s="116"/>
      <c r="I328" s="116"/>
      <c r="J328" s="116"/>
    </row>
    <row r="329" spans="2:10">
      <c r="B329" s="116"/>
      <c r="C329" s="116"/>
      <c r="D329" s="116"/>
      <c r="E329" s="116"/>
      <c r="F329" s="116"/>
      <c r="G329" s="116"/>
      <c r="H329" s="116"/>
      <c r="I329" s="116"/>
      <c r="J329" s="116"/>
    </row>
    <row r="330" spans="2:10">
      <c r="B330" s="116"/>
      <c r="C330" s="116"/>
      <c r="D330" s="116"/>
      <c r="E330" s="116"/>
      <c r="F330" s="116"/>
      <c r="G330" s="116"/>
      <c r="H330" s="116"/>
      <c r="I330" s="116"/>
      <c r="J330" s="116"/>
    </row>
    <row r="331" spans="2:10">
      <c r="B331" s="116"/>
      <c r="C331" s="116"/>
      <c r="D331" s="116"/>
      <c r="E331" s="116"/>
      <c r="F331" s="116"/>
      <c r="G331" s="116"/>
      <c r="H331" s="116"/>
      <c r="I331" s="116"/>
      <c r="J331" s="116"/>
    </row>
    <row r="332" spans="2:10">
      <c r="B332" s="116"/>
      <c r="C332" s="116"/>
      <c r="D332" s="116"/>
      <c r="E332" s="116"/>
      <c r="F332" s="116"/>
      <c r="G332" s="116"/>
      <c r="H332" s="116"/>
      <c r="I332" s="116"/>
      <c r="J332" s="116"/>
    </row>
    <row r="333" spans="2:10">
      <c r="B333" s="116"/>
      <c r="C333" s="116"/>
      <c r="D333" s="116"/>
      <c r="E333" s="116"/>
      <c r="F333" s="116"/>
      <c r="G333" s="116"/>
      <c r="H333" s="116"/>
      <c r="I333" s="116"/>
      <c r="J333" s="116"/>
    </row>
    <row r="334" spans="2:10">
      <c r="B334" s="116"/>
      <c r="C334" s="116"/>
      <c r="D334" s="116"/>
      <c r="E334" s="116"/>
      <c r="F334" s="116"/>
      <c r="G334" s="116"/>
      <c r="H334" s="116"/>
      <c r="I334" s="116"/>
      <c r="J334" s="116"/>
    </row>
    <row r="335" spans="2:10">
      <c r="B335" s="116"/>
      <c r="C335" s="116"/>
      <c r="D335" s="116"/>
      <c r="E335" s="116"/>
      <c r="F335" s="116"/>
      <c r="G335" s="116"/>
      <c r="H335" s="116"/>
      <c r="I335" s="116"/>
      <c r="J335" s="116"/>
    </row>
    <row r="336" spans="2:10">
      <c r="B336" s="116"/>
      <c r="C336" s="116"/>
      <c r="D336" s="116"/>
      <c r="E336" s="116"/>
      <c r="F336" s="116"/>
      <c r="G336" s="116"/>
      <c r="H336" s="116"/>
      <c r="I336" s="116"/>
      <c r="J336" s="116"/>
    </row>
    <row r="337" spans="2:10">
      <c r="B337" s="116"/>
      <c r="C337" s="116"/>
      <c r="D337" s="116"/>
      <c r="E337" s="116"/>
      <c r="F337" s="116"/>
      <c r="G337" s="116"/>
      <c r="H337" s="116"/>
      <c r="I337" s="116"/>
      <c r="J337" s="116"/>
    </row>
    <row r="338" spans="2:10">
      <c r="B338" s="116"/>
      <c r="C338" s="116"/>
      <c r="D338" s="116"/>
      <c r="E338" s="116"/>
      <c r="F338" s="116"/>
      <c r="G338" s="116"/>
      <c r="H338" s="116"/>
      <c r="I338" s="116"/>
      <c r="J338" s="116"/>
    </row>
    <row r="339" spans="2:10">
      <c r="B339" s="116"/>
      <c r="C339" s="116"/>
      <c r="D339" s="116"/>
      <c r="E339" s="116"/>
      <c r="F339" s="116"/>
      <c r="G339" s="116"/>
      <c r="H339" s="116"/>
      <c r="I339" s="116"/>
      <c r="J339" s="116"/>
    </row>
    <row r="340" spans="2:10">
      <c r="B340" s="116"/>
      <c r="C340" s="116"/>
      <c r="D340" s="116"/>
      <c r="E340" s="116"/>
      <c r="F340" s="116"/>
      <c r="G340" s="116"/>
      <c r="H340" s="116"/>
      <c r="I340" s="116"/>
      <c r="J340" s="116"/>
    </row>
    <row r="341" spans="2:10">
      <c r="B341" s="116"/>
      <c r="C341" s="116"/>
      <c r="D341" s="116"/>
      <c r="E341" s="116"/>
      <c r="F341" s="116"/>
      <c r="G341" s="116"/>
      <c r="H341" s="116"/>
      <c r="I341" s="116"/>
      <c r="J341" s="116"/>
    </row>
    <row r="342" spans="2:10">
      <c r="B342" s="116"/>
      <c r="C342" s="116"/>
      <c r="D342" s="116"/>
      <c r="E342" s="116"/>
      <c r="F342" s="116"/>
      <c r="G342" s="116"/>
      <c r="H342" s="116"/>
      <c r="I342" s="116"/>
      <c r="J342" s="116"/>
    </row>
    <row r="343" spans="2:10">
      <c r="B343" s="116"/>
      <c r="C343" s="116"/>
      <c r="D343" s="116"/>
      <c r="E343" s="116"/>
      <c r="F343" s="116"/>
      <c r="G343" s="116"/>
      <c r="H343" s="116"/>
      <c r="I343" s="116"/>
      <c r="J343" s="116"/>
    </row>
    <row r="344" spans="2:10">
      <c r="B344" s="116"/>
      <c r="C344" s="116"/>
      <c r="D344" s="116"/>
      <c r="E344" s="116"/>
      <c r="F344" s="116"/>
      <c r="G344" s="116"/>
      <c r="H344" s="116"/>
      <c r="I344" s="116"/>
      <c r="J344" s="116"/>
    </row>
    <row r="345" spans="2:10">
      <c r="B345" s="116"/>
      <c r="C345" s="116"/>
      <c r="D345" s="116"/>
      <c r="E345" s="116"/>
      <c r="F345" s="116"/>
      <c r="G345" s="116"/>
      <c r="H345" s="116"/>
      <c r="I345" s="116"/>
      <c r="J345" s="116"/>
    </row>
    <row r="346" spans="2:10">
      <c r="B346" s="116"/>
      <c r="C346" s="116"/>
      <c r="D346" s="116"/>
      <c r="E346" s="116"/>
      <c r="F346" s="116"/>
      <c r="G346" s="116"/>
      <c r="H346" s="116"/>
      <c r="I346" s="116"/>
      <c r="J346" s="116"/>
    </row>
    <row r="347" spans="2:10">
      <c r="B347" s="116"/>
      <c r="C347" s="116"/>
      <c r="D347" s="116"/>
      <c r="E347" s="116"/>
      <c r="F347" s="116"/>
      <c r="G347" s="116"/>
      <c r="H347" s="116"/>
      <c r="I347" s="116"/>
      <c r="J347" s="116"/>
    </row>
    <row r="348" spans="2:10">
      <c r="B348" s="116"/>
      <c r="C348" s="116"/>
      <c r="D348" s="116"/>
      <c r="E348" s="116"/>
      <c r="F348" s="116"/>
      <c r="G348" s="116"/>
      <c r="H348" s="116"/>
      <c r="I348" s="116"/>
      <c r="J348" s="116"/>
    </row>
    <row r="349" spans="2:10">
      <c r="B349" s="116"/>
      <c r="C349" s="116"/>
      <c r="D349" s="116"/>
      <c r="E349" s="116"/>
      <c r="F349" s="116"/>
      <c r="G349" s="116"/>
      <c r="H349" s="116"/>
      <c r="I349" s="116"/>
      <c r="J349" s="116"/>
    </row>
    <row r="350" spans="2:10">
      <c r="B350" s="116"/>
      <c r="C350" s="116"/>
      <c r="D350" s="116"/>
      <c r="E350" s="116"/>
      <c r="F350" s="116"/>
      <c r="G350" s="116"/>
      <c r="H350" s="116"/>
      <c r="I350" s="116"/>
      <c r="J350" s="116"/>
    </row>
    <row r="351" spans="2:10">
      <c r="B351" s="116"/>
      <c r="C351" s="116"/>
      <c r="D351" s="116"/>
      <c r="E351" s="116"/>
      <c r="F351" s="116"/>
      <c r="G351" s="116"/>
      <c r="H351" s="116"/>
      <c r="I351" s="116"/>
      <c r="J351" s="116"/>
    </row>
    <row r="352" spans="2:10">
      <c r="B352" s="116"/>
      <c r="C352" s="116"/>
      <c r="D352" s="116"/>
      <c r="E352" s="116"/>
      <c r="F352" s="116"/>
      <c r="G352" s="116"/>
      <c r="H352" s="116"/>
      <c r="I352" s="116"/>
      <c r="J352" s="116"/>
    </row>
    <row r="353" spans="2:10">
      <c r="B353" s="116"/>
      <c r="C353" s="116"/>
      <c r="D353" s="116"/>
      <c r="E353" s="116"/>
      <c r="F353" s="116"/>
      <c r="G353" s="116"/>
      <c r="H353" s="116"/>
      <c r="I353" s="116"/>
      <c r="J353" s="116"/>
    </row>
  </sheetData>
  <pageMargins left="0.7" right="0.7" top="0.75" bottom="0.75" header="0.3" footer="0.3"/>
  <pageSetup orientation="portrait"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B4:W408"/>
  <sheetViews>
    <sheetView showFormulas="1" workbookViewId="0"/>
  </sheetViews>
  <sheetFormatPr defaultColWidth="9.1796875" defaultRowHeight="12.5"/>
  <cols>
    <col min="1" max="1" width="9.1796875" style="63"/>
    <col min="2" max="2" width="31.81640625" style="63" customWidth="1"/>
    <col min="3" max="3" width="7.81640625" style="63" bestFit="1" customWidth="1"/>
    <col min="4" max="4" width="7" style="63" bestFit="1" customWidth="1"/>
    <col min="5" max="5" width="19.1796875" style="63" bestFit="1" customWidth="1"/>
    <col min="6" max="6" width="20.7265625" style="63" bestFit="1" customWidth="1"/>
    <col min="7" max="7" width="23" style="63" bestFit="1" customWidth="1"/>
    <col min="8" max="8" width="14" style="63" bestFit="1" customWidth="1"/>
    <col min="9" max="9" width="19.1796875" style="63" bestFit="1" customWidth="1"/>
    <col min="10" max="10" width="20.7265625" style="63" bestFit="1" customWidth="1"/>
    <col min="11" max="11" width="23" style="63" bestFit="1" customWidth="1"/>
    <col min="12" max="12" width="14" style="63" bestFit="1" customWidth="1"/>
    <col min="13" max="13" width="18.1796875" style="63" bestFit="1" customWidth="1"/>
    <col min="14" max="16384" width="9.1796875" style="63"/>
  </cols>
  <sheetData>
    <row r="4" spans="2:19" ht="23">
      <c r="B4" s="259" t="s">
        <v>503</v>
      </c>
      <c r="C4" s="260"/>
      <c r="D4" s="260"/>
      <c r="E4" s="260"/>
      <c r="F4" s="260"/>
      <c r="G4" s="260"/>
      <c r="H4" s="151"/>
      <c r="I4" s="151"/>
      <c r="J4" s="151"/>
    </row>
    <row r="5" spans="2:19" ht="13" thickBot="1"/>
    <row r="6" spans="2:19" ht="13.5" thickBot="1">
      <c r="B6" s="156" t="s">
        <v>169</v>
      </c>
      <c r="C6" s="157" t="s">
        <v>1</v>
      </c>
      <c r="D6" s="157" t="s">
        <v>380</v>
      </c>
      <c r="E6" s="157" t="s">
        <v>455</v>
      </c>
      <c r="F6" s="158" t="s">
        <v>456</v>
      </c>
      <c r="G6" s="120"/>
      <c r="H6" s="116"/>
      <c r="I6" s="116"/>
      <c r="J6" s="116"/>
      <c r="K6" s="116"/>
      <c r="L6" s="116"/>
      <c r="M6" s="116"/>
      <c r="N6" s="116"/>
      <c r="O6" s="116"/>
      <c r="P6" s="116"/>
      <c r="Q6" s="116"/>
      <c r="R6" s="116"/>
      <c r="S6" s="116"/>
    </row>
    <row r="7" spans="2:19">
      <c r="B7" s="138" t="s">
        <v>171</v>
      </c>
      <c r="C7" s="139" t="s">
        <v>3</v>
      </c>
      <c r="D7" s="139">
        <v>1.9607300000000001</v>
      </c>
      <c r="E7" s="139" t="s">
        <v>4</v>
      </c>
      <c r="F7" s="140" t="s">
        <v>172</v>
      </c>
      <c r="G7" s="120"/>
      <c r="H7" s="116"/>
      <c r="I7" s="116"/>
      <c r="J7" s="116"/>
      <c r="K7" s="116"/>
      <c r="L7" s="116"/>
      <c r="M7" s="116"/>
      <c r="N7" s="116"/>
      <c r="O7" s="116"/>
      <c r="P7" s="116"/>
      <c r="Q7" s="116"/>
      <c r="R7" s="116"/>
      <c r="S7" s="116"/>
    </row>
    <row r="8" spans="2:19">
      <c r="B8" s="132" t="s">
        <v>173</v>
      </c>
      <c r="C8" s="118" t="s">
        <v>3</v>
      </c>
      <c r="D8" s="118">
        <v>1.4738899999999999</v>
      </c>
      <c r="E8" s="118" t="s">
        <v>4</v>
      </c>
      <c r="F8" s="141" t="s">
        <v>172</v>
      </c>
      <c r="G8" s="120"/>
      <c r="H8" s="116"/>
      <c r="I8" s="116"/>
      <c r="J8" s="116"/>
      <c r="K8" s="116"/>
      <c r="L8" s="116"/>
      <c r="M8" s="116"/>
      <c r="N8" s="116"/>
      <c r="O8" s="116"/>
      <c r="P8" s="116"/>
      <c r="Q8" s="116"/>
      <c r="R8" s="116"/>
      <c r="S8" s="116"/>
    </row>
    <row r="9" spans="2:19">
      <c r="B9" s="132" t="s">
        <v>174</v>
      </c>
      <c r="C9" s="118" t="s">
        <v>3</v>
      </c>
      <c r="D9" s="118">
        <v>0.61324000000000001</v>
      </c>
      <c r="E9" s="118" t="s">
        <v>4</v>
      </c>
      <c r="F9" s="141" t="s">
        <v>172</v>
      </c>
      <c r="G9" s="120"/>
      <c r="H9" s="116"/>
      <c r="I9" s="116"/>
      <c r="J9" s="116"/>
      <c r="K9" s="116"/>
      <c r="L9" s="116"/>
      <c r="M9" s="116"/>
      <c r="N9" s="116"/>
      <c r="O9" s="116"/>
      <c r="P9" s="116"/>
      <c r="Q9" s="116"/>
      <c r="R9" s="116"/>
      <c r="S9" s="116"/>
    </row>
    <row r="10" spans="2:19">
      <c r="B10" s="132" t="s">
        <v>26</v>
      </c>
      <c r="C10" s="118" t="s">
        <v>3</v>
      </c>
      <c r="D10" s="118">
        <v>2.52E-2</v>
      </c>
      <c r="E10" s="118" t="s">
        <v>4</v>
      </c>
      <c r="F10" s="141" t="s">
        <v>175</v>
      </c>
      <c r="G10" s="120"/>
      <c r="H10" s="116"/>
      <c r="I10" s="116"/>
      <c r="J10" s="116"/>
      <c r="K10" s="116"/>
      <c r="L10" s="116"/>
      <c r="M10" s="116"/>
      <c r="N10" s="116"/>
      <c r="O10" s="116"/>
      <c r="P10" s="116"/>
      <c r="Q10" s="116"/>
      <c r="R10" s="116"/>
      <c r="S10" s="116"/>
    </row>
    <row r="11" spans="2:19">
      <c r="B11" s="132" t="s">
        <v>176</v>
      </c>
      <c r="C11" s="118" t="s">
        <v>3</v>
      </c>
      <c r="D11" s="118">
        <v>0.29699999999999999</v>
      </c>
      <c r="E11" s="118" t="s">
        <v>4</v>
      </c>
      <c r="F11" s="141" t="s">
        <v>175</v>
      </c>
      <c r="G11" s="120"/>
      <c r="H11" s="116"/>
      <c r="I11" s="116"/>
      <c r="J11" s="116"/>
      <c r="K11" s="116"/>
      <c r="L11" s="116"/>
      <c r="M11" s="116"/>
      <c r="N11" s="116"/>
      <c r="O11" s="116"/>
      <c r="P11" s="116"/>
      <c r="Q11" s="116"/>
      <c r="R11" s="116"/>
      <c r="S11" s="116"/>
    </row>
    <row r="12" spans="2:19">
      <c r="B12" s="132" t="s">
        <v>178</v>
      </c>
      <c r="C12" s="118" t="s">
        <v>3</v>
      </c>
      <c r="D12" s="118">
        <v>0.29699999999999999</v>
      </c>
      <c r="E12" s="118" t="s">
        <v>4</v>
      </c>
      <c r="F12" s="141" t="s">
        <v>175</v>
      </c>
      <c r="G12" s="120"/>
      <c r="H12" s="116"/>
      <c r="I12" s="116"/>
      <c r="J12" s="116"/>
      <c r="K12" s="116"/>
      <c r="L12" s="116"/>
      <c r="M12" s="116"/>
      <c r="N12" s="116"/>
      <c r="O12" s="116"/>
      <c r="P12" s="116"/>
      <c r="Q12" s="116"/>
      <c r="R12" s="116"/>
      <c r="S12" s="116"/>
    </row>
    <row r="13" spans="2:19">
      <c r="B13" s="132" t="s">
        <v>179</v>
      </c>
      <c r="C13" s="118" t="s">
        <v>3</v>
      </c>
      <c r="D13" s="118">
        <v>0.29699999999999999</v>
      </c>
      <c r="E13" s="118" t="s">
        <v>4</v>
      </c>
      <c r="F13" s="141" t="s">
        <v>175</v>
      </c>
      <c r="G13" s="120"/>
      <c r="H13" s="116"/>
      <c r="I13" s="116"/>
      <c r="J13" s="116"/>
      <c r="K13" s="116"/>
      <c r="L13" s="116"/>
      <c r="M13" s="116"/>
      <c r="N13" s="116"/>
      <c r="O13" s="116"/>
      <c r="P13" s="116"/>
      <c r="Q13" s="116"/>
      <c r="R13" s="116"/>
      <c r="S13" s="116"/>
    </row>
    <row r="14" spans="2:19">
      <c r="B14" s="132" t="s">
        <v>180</v>
      </c>
      <c r="C14" s="118" t="s">
        <v>3</v>
      </c>
      <c r="D14" s="118">
        <v>0.29699999999999999</v>
      </c>
      <c r="E14" s="118" t="s">
        <v>4</v>
      </c>
      <c r="F14" s="141" t="s">
        <v>175</v>
      </c>
      <c r="G14" s="120"/>
      <c r="H14" s="116"/>
      <c r="I14" s="116"/>
      <c r="J14" s="116"/>
      <c r="K14" s="116"/>
      <c r="L14" s="116"/>
      <c r="M14" s="116"/>
      <c r="N14" s="116"/>
      <c r="O14" s="116"/>
      <c r="P14" s="116"/>
      <c r="Q14" s="116"/>
      <c r="R14" s="116"/>
      <c r="S14" s="116"/>
    </row>
    <row r="15" spans="2:19">
      <c r="B15" s="132" t="s">
        <v>181</v>
      </c>
      <c r="C15" s="118" t="s">
        <v>3</v>
      </c>
      <c r="D15" s="118">
        <v>0.29699999999999999</v>
      </c>
      <c r="E15" s="118" t="s">
        <v>4</v>
      </c>
      <c r="F15" s="141" t="s">
        <v>175</v>
      </c>
      <c r="G15" s="120"/>
      <c r="H15" s="116"/>
      <c r="I15" s="116"/>
      <c r="J15" s="116"/>
      <c r="K15" s="116"/>
      <c r="L15" s="116"/>
      <c r="M15" s="116"/>
      <c r="N15" s="116"/>
      <c r="O15" s="116"/>
      <c r="P15" s="116"/>
      <c r="Q15" s="116"/>
      <c r="R15" s="116"/>
      <c r="S15" s="116"/>
    </row>
    <row r="16" spans="2:19">
      <c r="B16" s="132" t="s">
        <v>182</v>
      </c>
      <c r="C16" s="118" t="s">
        <v>3</v>
      </c>
      <c r="D16" s="118">
        <v>0.29699999999999999</v>
      </c>
      <c r="E16" s="118" t="s">
        <v>4</v>
      </c>
      <c r="F16" s="141" t="s">
        <v>175</v>
      </c>
      <c r="G16" s="120"/>
      <c r="H16" s="116"/>
      <c r="I16" s="116"/>
      <c r="J16" s="116"/>
      <c r="K16" s="116"/>
      <c r="L16" s="116"/>
      <c r="M16" s="116"/>
      <c r="N16" s="116"/>
      <c r="O16" s="116"/>
      <c r="P16" s="116"/>
      <c r="Q16" s="116"/>
      <c r="R16" s="116"/>
      <c r="S16" s="116"/>
    </row>
    <row r="17" spans="2:19">
      <c r="B17" s="132" t="s">
        <v>183</v>
      </c>
      <c r="C17" s="118" t="s">
        <v>3</v>
      </c>
      <c r="D17" s="118">
        <v>0.29699999999999999</v>
      </c>
      <c r="E17" s="118" t="s">
        <v>4</v>
      </c>
      <c r="F17" s="141" t="s">
        <v>175</v>
      </c>
      <c r="G17" s="120"/>
      <c r="H17" s="116"/>
      <c r="I17" s="116"/>
      <c r="J17" s="116"/>
      <c r="K17" s="116"/>
      <c r="L17" s="116"/>
      <c r="M17" s="116"/>
      <c r="N17" s="116"/>
      <c r="O17" s="116"/>
      <c r="P17" s="116"/>
      <c r="Q17" s="116"/>
      <c r="R17" s="116"/>
      <c r="S17" s="116"/>
    </row>
    <row r="18" spans="2:19">
      <c r="B18" s="132" t="s">
        <v>184</v>
      </c>
      <c r="C18" s="118" t="s">
        <v>3</v>
      </c>
      <c r="D18" s="118">
        <v>0.29699999999999999</v>
      </c>
      <c r="E18" s="118" t="s">
        <v>4</v>
      </c>
      <c r="F18" s="141" t="s">
        <v>175</v>
      </c>
      <c r="G18" s="120"/>
      <c r="H18" s="116"/>
      <c r="I18" s="116"/>
      <c r="J18" s="116"/>
      <c r="K18" s="116"/>
      <c r="L18" s="116"/>
      <c r="M18" s="116"/>
      <c r="N18" s="116"/>
      <c r="O18" s="116"/>
      <c r="P18" s="116"/>
      <c r="Q18" s="116"/>
      <c r="R18" s="116"/>
      <c r="S18" s="116"/>
    </row>
    <row r="19" spans="2:19">
      <c r="B19" s="132" t="s">
        <v>185</v>
      </c>
      <c r="C19" s="118" t="s">
        <v>3</v>
      </c>
      <c r="D19" s="118">
        <v>0.29699999999999999</v>
      </c>
      <c r="E19" s="118" t="s">
        <v>4</v>
      </c>
      <c r="F19" s="141" t="s">
        <v>175</v>
      </c>
      <c r="G19" s="120"/>
      <c r="H19" s="116"/>
      <c r="I19" s="116"/>
      <c r="J19" s="116"/>
      <c r="K19" s="116"/>
      <c r="L19" s="116"/>
      <c r="M19" s="116"/>
      <c r="N19" s="116"/>
      <c r="O19" s="116"/>
      <c r="P19" s="116"/>
      <c r="Q19" s="116"/>
      <c r="R19" s="116"/>
      <c r="S19" s="116"/>
    </row>
    <row r="20" spans="2:19">
      <c r="B20" s="132" t="s">
        <v>186</v>
      </c>
      <c r="C20" s="118" t="s">
        <v>3</v>
      </c>
      <c r="D20" s="118">
        <v>0.29699999999999999</v>
      </c>
      <c r="E20" s="118" t="s">
        <v>4</v>
      </c>
      <c r="F20" s="141" t="s">
        <v>175</v>
      </c>
      <c r="G20" s="120"/>
      <c r="H20" s="116"/>
      <c r="I20" s="116"/>
      <c r="J20" s="116"/>
      <c r="K20" s="116"/>
      <c r="L20" s="116"/>
      <c r="M20" s="116"/>
      <c r="N20" s="116"/>
      <c r="O20" s="116"/>
      <c r="P20" s="116"/>
      <c r="Q20" s="116"/>
      <c r="R20" s="116"/>
      <c r="S20" s="116"/>
    </row>
    <row r="21" spans="2:19">
      <c r="B21" s="132" t="s">
        <v>187</v>
      </c>
      <c r="C21" s="118" t="s">
        <v>3</v>
      </c>
      <c r="D21" s="118">
        <v>0.29699999999999999</v>
      </c>
      <c r="E21" s="118" t="s">
        <v>4</v>
      </c>
      <c r="F21" s="141" t="s">
        <v>175</v>
      </c>
      <c r="G21" s="120"/>
      <c r="H21" s="116"/>
      <c r="I21" s="116"/>
      <c r="J21" s="116"/>
      <c r="K21" s="116"/>
      <c r="L21" s="116"/>
      <c r="M21" s="116"/>
      <c r="N21" s="116"/>
      <c r="O21" s="116"/>
      <c r="P21" s="116"/>
      <c r="Q21" s="116"/>
      <c r="R21" s="116"/>
      <c r="S21" s="116"/>
    </row>
    <row r="22" spans="2:19">
      <c r="B22" s="132" t="s">
        <v>188</v>
      </c>
      <c r="C22" s="118" t="s">
        <v>3</v>
      </c>
      <c r="D22" s="118">
        <v>0.29699999999999999</v>
      </c>
      <c r="E22" s="118" t="s">
        <v>4</v>
      </c>
      <c r="F22" s="141" t="s">
        <v>175</v>
      </c>
      <c r="G22" s="120"/>
      <c r="H22" s="116"/>
      <c r="I22" s="116"/>
      <c r="J22" s="116"/>
      <c r="K22" s="116"/>
      <c r="L22" s="116"/>
      <c r="M22" s="116"/>
      <c r="N22" s="116"/>
      <c r="O22" s="116"/>
      <c r="P22" s="116"/>
      <c r="Q22" s="116"/>
      <c r="R22" s="116"/>
      <c r="S22" s="116"/>
    </row>
    <row r="23" spans="2:19">
      <c r="B23" s="132" t="s">
        <v>189</v>
      </c>
      <c r="C23" s="118" t="s">
        <v>3</v>
      </c>
      <c r="D23" s="118">
        <v>4.8000000000000001E-2</v>
      </c>
      <c r="E23" s="118" t="s">
        <v>4</v>
      </c>
      <c r="F23" s="141" t="s">
        <v>172</v>
      </c>
      <c r="G23" s="120"/>
      <c r="H23" s="116"/>
      <c r="I23" s="116"/>
      <c r="J23" s="116"/>
      <c r="K23" s="116"/>
      <c r="L23" s="116"/>
      <c r="M23" s="116"/>
      <c r="N23" s="116"/>
      <c r="O23" s="116"/>
      <c r="P23" s="116"/>
      <c r="Q23" s="116"/>
      <c r="R23" s="116"/>
      <c r="S23" s="116"/>
    </row>
    <row r="24" spans="2:19">
      <c r="B24" s="132" t="s">
        <v>191</v>
      </c>
      <c r="C24" s="118" t="s">
        <v>3</v>
      </c>
      <c r="D24" s="118">
        <v>4.8000000000000001E-2</v>
      </c>
      <c r="E24" s="118" t="s">
        <v>4</v>
      </c>
      <c r="F24" s="141" t="s">
        <v>175</v>
      </c>
      <c r="G24" s="120"/>
      <c r="H24" s="116"/>
      <c r="I24" s="116"/>
      <c r="J24" s="116"/>
      <c r="K24" s="116"/>
      <c r="L24" s="116"/>
      <c r="M24" s="116"/>
      <c r="N24" s="116"/>
      <c r="O24" s="116"/>
      <c r="P24" s="116"/>
      <c r="Q24" s="116"/>
      <c r="R24" s="116"/>
      <c r="S24" s="116"/>
    </row>
    <row r="25" spans="2:19">
      <c r="B25" s="132" t="s">
        <v>192</v>
      </c>
      <c r="C25" s="118" t="s">
        <v>3</v>
      </c>
      <c r="D25" s="118">
        <v>4.8000000000000001E-2</v>
      </c>
      <c r="E25" s="118" t="s">
        <v>4</v>
      </c>
      <c r="F25" s="141" t="s">
        <v>175</v>
      </c>
      <c r="G25" s="120"/>
      <c r="H25" s="116"/>
      <c r="I25" s="116"/>
      <c r="J25" s="116"/>
      <c r="K25" s="116"/>
      <c r="L25" s="116"/>
      <c r="M25" s="116"/>
      <c r="N25" s="116"/>
      <c r="O25" s="116"/>
      <c r="P25" s="116"/>
      <c r="Q25" s="116"/>
      <c r="R25" s="116"/>
      <c r="S25" s="116"/>
    </row>
    <row r="26" spans="2:19">
      <c r="B26" s="132" t="s">
        <v>193</v>
      </c>
      <c r="C26" s="118" t="s">
        <v>3</v>
      </c>
      <c r="D26" s="118">
        <v>4.8000000000000001E-2</v>
      </c>
      <c r="E26" s="118" t="s">
        <v>4</v>
      </c>
      <c r="F26" s="141" t="s">
        <v>175</v>
      </c>
      <c r="G26" s="120"/>
      <c r="H26" s="116"/>
      <c r="I26" s="116"/>
      <c r="J26" s="116"/>
      <c r="K26" s="116"/>
      <c r="L26" s="116"/>
      <c r="M26" s="116"/>
      <c r="N26" s="116"/>
      <c r="O26" s="116"/>
      <c r="P26" s="116"/>
      <c r="Q26" s="116"/>
      <c r="R26" s="116"/>
      <c r="S26" s="116"/>
    </row>
    <row r="27" spans="2:19">
      <c r="B27" s="132" t="s">
        <v>194</v>
      </c>
      <c r="C27" s="118" t="s">
        <v>3</v>
      </c>
      <c r="D27" s="118">
        <v>4.8000000000000001E-2</v>
      </c>
      <c r="E27" s="118" t="s">
        <v>4</v>
      </c>
      <c r="F27" s="141" t="s">
        <v>175</v>
      </c>
      <c r="G27" s="120"/>
      <c r="H27" s="116"/>
      <c r="I27" s="116"/>
      <c r="J27" s="116"/>
      <c r="K27" s="116"/>
      <c r="L27" s="116"/>
      <c r="M27" s="116"/>
      <c r="N27" s="116"/>
      <c r="O27" s="116"/>
      <c r="P27" s="116"/>
      <c r="Q27" s="116"/>
      <c r="R27" s="116"/>
      <c r="S27" s="116"/>
    </row>
    <row r="28" spans="2:19">
      <c r="B28" s="132" t="s">
        <v>195</v>
      </c>
      <c r="C28" s="118" t="s">
        <v>3</v>
      </c>
      <c r="D28" s="118">
        <v>4.8000000000000001E-2</v>
      </c>
      <c r="E28" s="118" t="s">
        <v>4</v>
      </c>
      <c r="F28" s="141" t="s">
        <v>175</v>
      </c>
      <c r="G28" s="120"/>
      <c r="H28" s="116"/>
      <c r="I28" s="116"/>
      <c r="J28" s="116"/>
      <c r="K28" s="116"/>
      <c r="L28" s="116"/>
      <c r="M28" s="116"/>
      <c r="N28" s="116"/>
      <c r="O28" s="116"/>
      <c r="P28" s="116"/>
      <c r="Q28" s="116"/>
      <c r="R28" s="116"/>
      <c r="S28" s="116"/>
    </row>
    <row r="29" spans="2:19">
      <c r="B29" s="132" t="s">
        <v>196</v>
      </c>
      <c r="C29" s="118" t="s">
        <v>3</v>
      </c>
      <c r="D29" s="118">
        <v>4.8000000000000001E-2</v>
      </c>
      <c r="E29" s="118" t="s">
        <v>4</v>
      </c>
      <c r="F29" s="141" t="s">
        <v>175</v>
      </c>
      <c r="G29" s="120"/>
      <c r="H29" s="116"/>
      <c r="I29" s="116"/>
      <c r="J29" s="116"/>
      <c r="K29" s="116"/>
      <c r="L29" s="116"/>
      <c r="M29" s="116"/>
      <c r="N29" s="116"/>
      <c r="O29" s="116"/>
      <c r="P29" s="116"/>
      <c r="Q29" s="116"/>
      <c r="R29" s="116"/>
      <c r="S29" s="116"/>
    </row>
    <row r="30" spans="2:19">
      <c r="B30" s="132" t="s">
        <v>197</v>
      </c>
      <c r="C30" s="118" t="s">
        <v>3</v>
      </c>
      <c r="D30" s="118">
        <v>4.8000000000000001E-2</v>
      </c>
      <c r="E30" s="118" t="s">
        <v>4</v>
      </c>
      <c r="F30" s="141" t="s">
        <v>175</v>
      </c>
      <c r="G30" s="120"/>
      <c r="H30" s="116"/>
      <c r="I30" s="116"/>
      <c r="J30" s="116"/>
      <c r="K30" s="116"/>
      <c r="L30" s="116"/>
      <c r="M30" s="116"/>
      <c r="N30" s="116"/>
      <c r="O30" s="116"/>
      <c r="P30" s="116"/>
      <c r="Q30" s="116"/>
      <c r="R30" s="116"/>
      <c r="S30" s="116"/>
    </row>
    <row r="31" spans="2:19">
      <c r="B31" s="132" t="s">
        <v>198</v>
      </c>
      <c r="C31" s="118" t="s">
        <v>3</v>
      </c>
      <c r="D31" s="118">
        <v>4.8000000000000001E-2</v>
      </c>
      <c r="E31" s="118" t="s">
        <v>4</v>
      </c>
      <c r="F31" s="141" t="s">
        <v>175</v>
      </c>
      <c r="G31" s="120"/>
      <c r="H31" s="116"/>
      <c r="I31" s="116"/>
      <c r="J31" s="116"/>
      <c r="K31" s="116"/>
      <c r="L31" s="116"/>
      <c r="M31" s="116"/>
      <c r="N31" s="116"/>
      <c r="O31" s="116"/>
      <c r="P31" s="116"/>
      <c r="Q31" s="116"/>
      <c r="R31" s="116"/>
      <c r="S31" s="116"/>
    </row>
    <row r="32" spans="2:19">
      <c r="B32" s="132" t="s">
        <v>171</v>
      </c>
      <c r="C32" s="118" t="s">
        <v>19</v>
      </c>
      <c r="D32" s="118">
        <v>1.9607300000000001</v>
      </c>
      <c r="E32" s="118" t="s">
        <v>4</v>
      </c>
      <c r="F32" s="141" t="s">
        <v>172</v>
      </c>
      <c r="G32" s="120"/>
      <c r="H32" s="116"/>
      <c r="I32" s="116"/>
      <c r="J32" s="116"/>
      <c r="K32" s="116"/>
      <c r="L32" s="116"/>
      <c r="M32" s="116"/>
      <c r="N32" s="116"/>
      <c r="O32" s="116"/>
      <c r="P32" s="116"/>
      <c r="Q32" s="116"/>
      <c r="R32" s="116"/>
      <c r="S32" s="116"/>
    </row>
    <row r="33" spans="2:19">
      <c r="B33" s="132" t="s">
        <v>173</v>
      </c>
      <c r="C33" s="118" t="s">
        <v>19</v>
      </c>
      <c r="D33" s="118">
        <v>1.4738899999999999</v>
      </c>
      <c r="E33" s="118" t="s">
        <v>4</v>
      </c>
      <c r="F33" s="141" t="s">
        <v>172</v>
      </c>
      <c r="G33" s="120"/>
      <c r="H33" s="116"/>
      <c r="I33" s="116"/>
      <c r="J33" s="116"/>
      <c r="K33" s="116"/>
      <c r="L33" s="116"/>
      <c r="M33" s="116"/>
      <c r="N33" s="116"/>
      <c r="O33" s="116"/>
      <c r="P33" s="116"/>
      <c r="Q33" s="116"/>
      <c r="R33" s="116"/>
      <c r="S33" s="116"/>
    </row>
    <row r="34" spans="2:19">
      <c r="B34" s="132" t="s">
        <v>174</v>
      </c>
      <c r="C34" s="118" t="s">
        <v>19</v>
      </c>
      <c r="D34" s="118">
        <v>0.61324000000000001</v>
      </c>
      <c r="E34" s="118" t="s">
        <v>4</v>
      </c>
      <c r="F34" s="141" t="s">
        <v>172</v>
      </c>
      <c r="G34" s="120"/>
      <c r="H34" s="116"/>
      <c r="I34" s="116"/>
      <c r="J34" s="116"/>
      <c r="K34" s="116"/>
      <c r="L34" s="116"/>
      <c r="M34" s="116"/>
      <c r="N34" s="116"/>
      <c r="O34" s="116"/>
      <c r="P34" s="116"/>
      <c r="Q34" s="116"/>
      <c r="R34" s="116"/>
      <c r="S34" s="116"/>
    </row>
    <row r="35" spans="2:19">
      <c r="B35" s="132" t="s">
        <v>26</v>
      </c>
      <c r="C35" s="118" t="s">
        <v>19</v>
      </c>
      <c r="D35" s="118">
        <v>2.8500000000000001E-2</v>
      </c>
      <c r="E35" s="118" t="s">
        <v>4</v>
      </c>
      <c r="F35" s="141" t="s">
        <v>172</v>
      </c>
      <c r="G35" s="120"/>
      <c r="H35" s="116"/>
      <c r="I35" s="116"/>
      <c r="J35" s="116"/>
      <c r="K35" s="116"/>
      <c r="L35" s="116"/>
      <c r="M35" s="116"/>
      <c r="N35" s="116"/>
      <c r="O35" s="116"/>
      <c r="P35" s="116"/>
      <c r="Q35" s="116"/>
      <c r="R35" s="116"/>
      <c r="S35" s="116"/>
    </row>
    <row r="36" spans="2:19">
      <c r="B36" s="132" t="s">
        <v>176</v>
      </c>
      <c r="C36" s="118" t="s">
        <v>19</v>
      </c>
      <c r="D36" s="118">
        <v>0.65946000000000005</v>
      </c>
      <c r="E36" s="118" t="s">
        <v>4</v>
      </c>
      <c r="F36" s="141" t="s">
        <v>172</v>
      </c>
      <c r="G36" s="120"/>
      <c r="H36" s="116"/>
      <c r="I36" s="116"/>
      <c r="J36" s="116"/>
      <c r="K36" s="116"/>
      <c r="L36" s="116"/>
      <c r="M36" s="116"/>
      <c r="N36" s="116"/>
      <c r="O36" s="116"/>
      <c r="P36" s="116"/>
      <c r="Q36" s="116"/>
      <c r="R36" s="116"/>
      <c r="S36" s="116"/>
    </row>
    <row r="37" spans="2:19">
      <c r="B37" s="132" t="s">
        <v>178</v>
      </c>
      <c r="C37" s="118" t="s">
        <v>19</v>
      </c>
      <c r="D37" s="118">
        <v>0.41243000000000002</v>
      </c>
      <c r="E37" s="118" t="s">
        <v>4</v>
      </c>
      <c r="F37" s="141" t="s">
        <v>172</v>
      </c>
      <c r="G37" s="120"/>
      <c r="H37" s="116"/>
      <c r="I37" s="116"/>
      <c r="J37" s="116"/>
      <c r="K37" s="116"/>
      <c r="L37" s="116"/>
      <c r="M37" s="116"/>
      <c r="N37" s="116"/>
      <c r="O37" s="116"/>
      <c r="P37" s="116"/>
      <c r="Q37" s="116"/>
      <c r="R37" s="116"/>
      <c r="S37" s="116"/>
    </row>
    <row r="38" spans="2:19">
      <c r="B38" s="132" t="s">
        <v>179</v>
      </c>
      <c r="C38" s="118" t="s">
        <v>19</v>
      </c>
      <c r="D38" s="118">
        <v>0.20027</v>
      </c>
      <c r="E38" s="118" t="s">
        <v>4</v>
      </c>
      <c r="F38" s="141" t="s">
        <v>172</v>
      </c>
      <c r="G38" s="120"/>
      <c r="H38" s="116"/>
      <c r="I38" s="116"/>
      <c r="J38" s="116"/>
      <c r="K38" s="116"/>
      <c r="L38" s="116"/>
      <c r="M38" s="116"/>
      <c r="N38" s="116"/>
      <c r="O38" s="116"/>
      <c r="P38" s="116"/>
      <c r="Q38" s="116"/>
      <c r="R38" s="116"/>
      <c r="S38" s="116"/>
    </row>
    <row r="39" spans="2:19">
      <c r="B39" s="132" t="s">
        <v>180</v>
      </c>
      <c r="C39" s="118" t="s">
        <v>19</v>
      </c>
      <c r="D39" s="118">
        <v>0.25114999999999998</v>
      </c>
      <c r="E39" s="118" t="s">
        <v>4</v>
      </c>
      <c r="F39" s="141" t="s">
        <v>172</v>
      </c>
      <c r="G39" s="120"/>
      <c r="H39" s="116"/>
      <c r="I39" s="116"/>
      <c r="J39" s="116"/>
      <c r="K39" s="116"/>
      <c r="L39" s="116"/>
      <c r="M39" s="116"/>
      <c r="N39" s="116"/>
      <c r="O39" s="116"/>
      <c r="P39" s="116"/>
      <c r="Q39" s="116"/>
      <c r="R39" s="116"/>
      <c r="S39" s="116"/>
    </row>
    <row r="40" spans="2:19">
      <c r="B40" s="132" t="s">
        <v>181</v>
      </c>
      <c r="C40" s="118" t="s">
        <v>19</v>
      </c>
      <c r="D40" s="118">
        <v>0.15262000000000001</v>
      </c>
      <c r="E40" s="118" t="s">
        <v>4</v>
      </c>
      <c r="F40" s="141" t="s">
        <v>172</v>
      </c>
      <c r="G40" s="120"/>
      <c r="H40" s="116"/>
      <c r="I40" s="116"/>
      <c r="J40" s="116"/>
      <c r="K40" s="116"/>
      <c r="L40" s="116"/>
      <c r="M40" s="116"/>
      <c r="N40" s="116"/>
      <c r="O40" s="116"/>
      <c r="P40" s="116"/>
      <c r="Q40" s="116"/>
      <c r="R40" s="116"/>
      <c r="S40" s="116"/>
    </row>
    <row r="41" spans="2:19">
      <c r="B41" s="132" t="s">
        <v>182</v>
      </c>
      <c r="C41" s="118" t="s">
        <v>19</v>
      </c>
      <c r="D41" s="118">
        <v>8.6779999999999996E-2</v>
      </c>
      <c r="E41" s="118" t="s">
        <v>4</v>
      </c>
      <c r="F41" s="141" t="s">
        <v>172</v>
      </c>
      <c r="G41" s="120"/>
      <c r="H41" s="116"/>
      <c r="I41" s="116"/>
      <c r="J41" s="116"/>
      <c r="K41" s="116"/>
      <c r="L41" s="116"/>
      <c r="M41" s="116"/>
      <c r="N41" s="116"/>
      <c r="O41" s="116"/>
      <c r="P41" s="116"/>
      <c r="Q41" s="116"/>
      <c r="R41" s="116"/>
      <c r="S41" s="116"/>
    </row>
    <row r="42" spans="2:19">
      <c r="B42" s="132" t="s">
        <v>183</v>
      </c>
      <c r="C42" s="118" t="s">
        <v>19</v>
      </c>
      <c r="D42" s="118">
        <v>8.8690000000000005E-2</v>
      </c>
      <c r="E42" s="118" t="s">
        <v>4</v>
      </c>
      <c r="F42" s="141" t="s">
        <v>172</v>
      </c>
      <c r="G42" s="120"/>
      <c r="H42" s="116"/>
      <c r="I42" s="116"/>
      <c r="J42" s="116"/>
      <c r="K42" s="116"/>
      <c r="L42" s="116"/>
      <c r="M42" s="116"/>
      <c r="N42" s="116"/>
      <c r="O42" s="116"/>
      <c r="P42" s="116"/>
      <c r="Q42" s="116"/>
      <c r="R42" s="116"/>
      <c r="S42" s="116"/>
    </row>
    <row r="43" spans="2:19">
      <c r="B43" s="132" t="s">
        <v>184</v>
      </c>
      <c r="C43" s="118" t="s">
        <v>19</v>
      </c>
      <c r="D43" s="118">
        <v>0.12427000000000001</v>
      </c>
      <c r="E43" s="118" t="s">
        <v>4</v>
      </c>
      <c r="F43" s="141" t="s">
        <v>172</v>
      </c>
      <c r="G43" s="120"/>
      <c r="H43" s="116"/>
      <c r="I43" s="116"/>
      <c r="J43" s="116"/>
      <c r="K43" s="116"/>
      <c r="L43" s="116"/>
      <c r="M43" s="116"/>
      <c r="N43" s="116"/>
      <c r="O43" s="116"/>
      <c r="P43" s="116"/>
      <c r="Q43" s="116"/>
      <c r="R43" s="116"/>
      <c r="S43" s="116"/>
    </row>
    <row r="44" spans="2:19" s="95" customFormat="1">
      <c r="B44" s="132" t="s">
        <v>199</v>
      </c>
      <c r="C44" s="118" t="s">
        <v>19</v>
      </c>
      <c r="D44" s="118">
        <v>1.173514123485599</v>
      </c>
      <c r="E44" s="118" t="s">
        <v>4</v>
      </c>
      <c r="F44" s="141" t="s">
        <v>172</v>
      </c>
      <c r="G44" s="153"/>
      <c r="H44" s="118"/>
      <c r="I44" s="118"/>
      <c r="J44" s="118"/>
      <c r="K44" s="118"/>
      <c r="L44" s="118"/>
      <c r="M44" s="118"/>
      <c r="N44" s="118"/>
      <c r="O44" s="118"/>
      <c r="P44" s="118"/>
      <c r="Q44" s="118"/>
      <c r="R44" s="118"/>
      <c r="S44" s="118"/>
    </row>
    <row r="45" spans="2:19" s="95" customFormat="1">
      <c r="B45" s="132" t="s">
        <v>200</v>
      </c>
      <c r="C45" s="118" t="s">
        <v>19</v>
      </c>
      <c r="D45" s="118">
        <v>0.82063338590271184</v>
      </c>
      <c r="E45" s="118" t="s">
        <v>4</v>
      </c>
      <c r="F45" s="141" t="s">
        <v>172</v>
      </c>
      <c r="G45" s="153"/>
      <c r="H45" s="118"/>
      <c r="I45" s="118"/>
      <c r="J45" s="118"/>
      <c r="K45" s="118"/>
      <c r="L45" s="118"/>
      <c r="M45" s="118"/>
      <c r="N45" s="118"/>
      <c r="O45" s="118"/>
      <c r="P45" s="118"/>
      <c r="Q45" s="118"/>
      <c r="R45" s="118"/>
      <c r="S45" s="118"/>
    </row>
    <row r="46" spans="2:19" s="95" customFormat="1">
      <c r="B46" s="132" t="s">
        <v>201</v>
      </c>
      <c r="C46" s="118" t="s">
        <v>19</v>
      </c>
      <c r="D46" s="118">
        <v>0.49600663249155191</v>
      </c>
      <c r="E46" s="118" t="s">
        <v>4</v>
      </c>
      <c r="F46" s="141" t="s">
        <v>172</v>
      </c>
      <c r="G46" s="153"/>
      <c r="H46" s="118"/>
      <c r="I46" s="118"/>
      <c r="J46" s="118"/>
      <c r="K46" s="118"/>
      <c r="L46" s="118"/>
      <c r="M46" s="118"/>
      <c r="N46" s="118"/>
      <c r="O46" s="118"/>
      <c r="P46" s="118"/>
      <c r="Q46" s="118"/>
      <c r="R46" s="118"/>
      <c r="S46" s="118"/>
    </row>
    <row r="47" spans="2:19" s="95" customFormat="1">
      <c r="B47" s="132" t="s">
        <v>202</v>
      </c>
      <c r="C47" s="118" t="s">
        <v>19</v>
      </c>
      <c r="D47" s="118">
        <v>0.94952000000000003</v>
      </c>
      <c r="E47" s="118" t="s">
        <v>4</v>
      </c>
      <c r="F47" s="141" t="s">
        <v>172</v>
      </c>
      <c r="G47" s="153"/>
      <c r="H47" s="118"/>
      <c r="I47" s="118"/>
      <c r="J47" s="118"/>
      <c r="K47" s="118"/>
      <c r="L47" s="118"/>
      <c r="M47" s="118"/>
      <c r="N47" s="118"/>
      <c r="O47" s="118"/>
      <c r="P47" s="118"/>
      <c r="Q47" s="118"/>
      <c r="R47" s="118"/>
      <c r="S47" s="118"/>
    </row>
    <row r="48" spans="2:19" s="95" customFormat="1">
      <c r="B48" s="132" t="s">
        <v>203</v>
      </c>
      <c r="C48" s="118" t="s">
        <v>19</v>
      </c>
      <c r="D48" s="118">
        <v>0.87385999999999997</v>
      </c>
      <c r="E48" s="118" t="s">
        <v>4</v>
      </c>
      <c r="F48" s="141" t="s">
        <v>172</v>
      </c>
      <c r="G48" s="153"/>
      <c r="H48" s="118"/>
      <c r="I48" s="118"/>
      <c r="J48" s="118"/>
      <c r="K48" s="118"/>
      <c r="L48" s="118"/>
      <c r="M48" s="118"/>
      <c r="N48" s="118"/>
      <c r="O48" s="118"/>
      <c r="P48" s="118"/>
      <c r="Q48" s="118"/>
      <c r="R48" s="118"/>
      <c r="S48" s="118"/>
    </row>
    <row r="49" spans="2:19" s="95" customFormat="1">
      <c r="B49" s="132" t="s">
        <v>204</v>
      </c>
      <c r="C49" s="118" t="s">
        <v>19</v>
      </c>
      <c r="D49" s="118">
        <v>0.52197000000000005</v>
      </c>
      <c r="E49" s="118" t="s">
        <v>4</v>
      </c>
      <c r="F49" s="141" t="s">
        <v>172</v>
      </c>
      <c r="G49" s="153"/>
      <c r="H49" s="118"/>
      <c r="I49" s="118"/>
      <c r="J49" s="118"/>
      <c r="K49" s="118"/>
      <c r="L49" s="118"/>
      <c r="M49" s="118"/>
      <c r="N49" s="118"/>
      <c r="O49" s="118"/>
      <c r="P49" s="118"/>
      <c r="Q49" s="118"/>
      <c r="R49" s="118"/>
      <c r="S49" s="118"/>
    </row>
    <row r="50" spans="2:19">
      <c r="B50" s="132" t="s">
        <v>187</v>
      </c>
      <c r="C50" s="118" t="s">
        <v>19</v>
      </c>
      <c r="D50" s="118">
        <v>0.61741999999999997</v>
      </c>
      <c r="E50" s="118" t="s">
        <v>4</v>
      </c>
      <c r="F50" s="141" t="s">
        <v>172</v>
      </c>
      <c r="G50" s="120"/>
      <c r="H50" s="116"/>
      <c r="I50" s="116"/>
      <c r="J50" s="116"/>
      <c r="K50" s="116"/>
      <c r="L50" s="116"/>
      <c r="M50" s="116"/>
      <c r="N50" s="116"/>
      <c r="O50" s="116"/>
      <c r="P50" s="116"/>
      <c r="Q50" s="116"/>
      <c r="R50" s="116"/>
      <c r="S50" s="116"/>
    </row>
    <row r="51" spans="2:19">
      <c r="B51" s="132" t="s">
        <v>205</v>
      </c>
      <c r="C51" s="118" t="s">
        <v>19</v>
      </c>
      <c r="D51" s="118">
        <v>0.58650999999999998</v>
      </c>
      <c r="E51" s="118" t="s">
        <v>4</v>
      </c>
      <c r="F51" s="141" t="s">
        <v>172</v>
      </c>
      <c r="G51" s="120"/>
      <c r="H51" s="116"/>
      <c r="I51" s="116"/>
      <c r="J51" s="116"/>
      <c r="K51" s="116"/>
      <c r="L51" s="116"/>
      <c r="M51" s="116"/>
      <c r="N51" s="116"/>
      <c r="O51" s="116"/>
      <c r="P51" s="116"/>
      <c r="Q51" s="116"/>
      <c r="R51" s="116"/>
      <c r="S51" s="116"/>
    </row>
    <row r="52" spans="2:19">
      <c r="B52" s="132" t="s">
        <v>189</v>
      </c>
      <c r="C52" s="118" t="s">
        <v>19</v>
      </c>
      <c r="D52" s="118">
        <v>4.9500000000000002E-2</v>
      </c>
      <c r="E52" s="118" t="s">
        <v>4</v>
      </c>
      <c r="F52" s="141" t="s">
        <v>172</v>
      </c>
      <c r="G52" s="120"/>
      <c r="H52" s="116"/>
      <c r="I52" s="116"/>
      <c r="J52" s="116"/>
      <c r="K52" s="116"/>
      <c r="L52" s="116"/>
      <c r="M52" s="116"/>
      <c r="N52" s="116"/>
      <c r="O52" s="116"/>
      <c r="P52" s="116"/>
      <c r="Q52" s="116"/>
      <c r="R52" s="116"/>
      <c r="S52" s="116"/>
    </row>
    <row r="53" spans="2:19">
      <c r="B53" s="132" t="s">
        <v>191</v>
      </c>
      <c r="C53" s="118" t="s">
        <v>19</v>
      </c>
      <c r="D53" s="118">
        <v>3.3300000000000003E-2</v>
      </c>
      <c r="E53" s="118" t="s">
        <v>4</v>
      </c>
      <c r="F53" s="141" t="s">
        <v>172</v>
      </c>
      <c r="G53" s="120"/>
      <c r="H53" s="116"/>
      <c r="I53" s="116"/>
      <c r="J53" s="116"/>
      <c r="K53" s="116"/>
      <c r="L53" s="116"/>
      <c r="M53" s="116"/>
      <c r="N53" s="116"/>
      <c r="O53" s="116"/>
      <c r="P53" s="116"/>
      <c r="Q53" s="116"/>
      <c r="R53" s="116"/>
      <c r="S53" s="116"/>
    </row>
    <row r="54" spans="2:19">
      <c r="B54" s="132" t="s">
        <v>192</v>
      </c>
      <c r="C54" s="118" t="s">
        <v>19</v>
      </c>
      <c r="D54" s="118">
        <v>9.1000000000000004E-3</v>
      </c>
      <c r="E54" s="118" t="s">
        <v>4</v>
      </c>
      <c r="F54" s="141" t="s">
        <v>172</v>
      </c>
      <c r="G54" s="120"/>
      <c r="H54" s="116"/>
      <c r="I54" s="116"/>
      <c r="J54" s="116"/>
      <c r="K54" s="116"/>
      <c r="L54" s="116"/>
      <c r="M54" s="116"/>
      <c r="N54" s="116"/>
      <c r="O54" s="116"/>
      <c r="P54" s="116"/>
      <c r="Q54" s="116"/>
      <c r="R54" s="116"/>
      <c r="S54" s="116"/>
    </row>
    <row r="55" spans="2:19">
      <c r="B55" s="132" t="s">
        <v>193</v>
      </c>
      <c r="C55" s="118" t="s">
        <v>19</v>
      </c>
      <c r="D55" s="118">
        <v>5.8999999999999999E-3</v>
      </c>
      <c r="E55" s="118" t="s">
        <v>4</v>
      </c>
      <c r="F55" s="141" t="s">
        <v>172</v>
      </c>
      <c r="G55" s="120"/>
      <c r="H55" s="116"/>
      <c r="I55" s="116"/>
      <c r="J55" s="116"/>
      <c r="K55" s="116"/>
      <c r="L55" s="116"/>
      <c r="M55" s="116"/>
      <c r="N55" s="116"/>
      <c r="O55" s="116"/>
      <c r="P55" s="116"/>
      <c r="Q55" s="116"/>
      <c r="R55" s="116"/>
      <c r="S55" s="116"/>
    </row>
    <row r="56" spans="2:19">
      <c r="B56" s="132" t="s">
        <v>194</v>
      </c>
      <c r="C56" s="118" t="s">
        <v>19</v>
      </c>
      <c r="D56" s="118">
        <v>2.92E-2</v>
      </c>
      <c r="E56" s="118" t="s">
        <v>4</v>
      </c>
      <c r="F56" s="141" t="s">
        <v>172</v>
      </c>
      <c r="G56" s="120"/>
      <c r="H56" s="116"/>
      <c r="I56" s="116"/>
      <c r="J56" s="116"/>
      <c r="K56" s="116"/>
      <c r="L56" s="116"/>
      <c r="M56" s="116"/>
      <c r="N56" s="116"/>
      <c r="O56" s="116"/>
      <c r="P56" s="116"/>
      <c r="Q56" s="116"/>
      <c r="R56" s="116"/>
      <c r="S56" s="116"/>
    </row>
    <row r="57" spans="2:19">
      <c r="B57" s="132" t="s">
        <v>195</v>
      </c>
      <c r="C57" s="118" t="s">
        <v>19</v>
      </c>
      <c r="D57" s="118">
        <v>7.9000000000000008E-3</v>
      </c>
      <c r="E57" s="118" t="s">
        <v>4</v>
      </c>
      <c r="F57" s="141" t="s">
        <v>172</v>
      </c>
      <c r="G57" s="120"/>
      <c r="H57" s="116"/>
      <c r="I57" s="116"/>
      <c r="J57" s="116"/>
      <c r="K57" s="116"/>
      <c r="L57" s="116"/>
      <c r="M57" s="116"/>
      <c r="N57" s="116"/>
      <c r="O57" s="116"/>
      <c r="P57" s="116"/>
      <c r="Q57" s="116"/>
      <c r="R57" s="116"/>
      <c r="S57" s="116"/>
    </row>
    <row r="58" spans="2:19">
      <c r="B58" s="132" t="s">
        <v>196</v>
      </c>
      <c r="C58" s="118" t="s">
        <v>19</v>
      </c>
      <c r="D58" s="118">
        <v>4.1000000000000003E-3</v>
      </c>
      <c r="E58" s="118" t="s">
        <v>4</v>
      </c>
      <c r="F58" s="141" t="s">
        <v>172</v>
      </c>
      <c r="G58" s="120"/>
      <c r="H58" s="116"/>
      <c r="I58" s="116"/>
      <c r="J58" s="116"/>
      <c r="K58" s="116"/>
      <c r="L58" s="116"/>
      <c r="M58" s="116"/>
      <c r="N58" s="116"/>
      <c r="O58" s="116"/>
      <c r="P58" s="116"/>
      <c r="Q58" s="116"/>
      <c r="R58" s="116"/>
      <c r="S58" s="116"/>
    </row>
    <row r="59" spans="2:19">
      <c r="B59" s="132" t="s">
        <v>197</v>
      </c>
      <c r="C59" s="118" t="s">
        <v>19</v>
      </c>
      <c r="D59" s="118">
        <v>0.02</v>
      </c>
      <c r="E59" s="118" t="s">
        <v>4</v>
      </c>
      <c r="F59" s="141" t="s">
        <v>172</v>
      </c>
      <c r="G59" s="120"/>
      <c r="H59" s="116"/>
      <c r="I59" s="116"/>
      <c r="J59" s="116"/>
      <c r="K59" s="116"/>
      <c r="L59" s="116"/>
      <c r="M59" s="116"/>
      <c r="N59" s="116"/>
      <c r="O59" s="116"/>
      <c r="P59" s="116"/>
      <c r="Q59" s="116"/>
      <c r="R59" s="116"/>
      <c r="S59" s="116"/>
    </row>
    <row r="60" spans="2:19">
      <c r="B60" s="132" t="s">
        <v>198</v>
      </c>
      <c r="C60" s="118" t="s">
        <v>19</v>
      </c>
      <c r="D60" s="118">
        <v>1.2500000000000001E-2</v>
      </c>
      <c r="E60" s="118" t="s">
        <v>4</v>
      </c>
      <c r="F60" s="141" t="s">
        <v>172</v>
      </c>
      <c r="G60" s="120"/>
      <c r="H60" s="116"/>
      <c r="I60" s="116"/>
      <c r="J60" s="116"/>
      <c r="K60" s="116"/>
      <c r="L60" s="116"/>
      <c r="M60" s="116"/>
      <c r="N60" s="116"/>
      <c r="O60" s="116"/>
      <c r="P60" s="116"/>
      <c r="Q60" s="116"/>
      <c r="R60" s="116"/>
      <c r="S60" s="116"/>
    </row>
    <row r="61" spans="2:19">
      <c r="B61" s="132" t="s">
        <v>171</v>
      </c>
      <c r="C61" s="118" t="s">
        <v>20</v>
      </c>
      <c r="D61" s="118">
        <v>1.5269999999999999</v>
      </c>
      <c r="E61" s="118" t="s">
        <v>4</v>
      </c>
      <c r="F61" s="141" t="s">
        <v>175</v>
      </c>
      <c r="G61" s="120"/>
      <c r="H61" s="116"/>
      <c r="I61" s="116"/>
      <c r="J61" s="116"/>
      <c r="K61" s="116"/>
      <c r="L61" s="116"/>
      <c r="M61" s="116"/>
      <c r="N61" s="116"/>
      <c r="O61" s="116"/>
      <c r="P61" s="116"/>
      <c r="Q61" s="116"/>
      <c r="R61" s="116"/>
      <c r="S61" s="116"/>
    </row>
    <row r="62" spans="2:19">
      <c r="B62" s="132" t="s">
        <v>173</v>
      </c>
      <c r="C62" s="118" t="s">
        <v>20</v>
      </c>
      <c r="D62" s="118">
        <v>1.5269999999999999</v>
      </c>
      <c r="E62" s="118" t="s">
        <v>4</v>
      </c>
      <c r="F62" s="141" t="s">
        <v>175</v>
      </c>
      <c r="G62" s="120"/>
      <c r="H62" s="116"/>
      <c r="I62" s="116"/>
      <c r="J62" s="116"/>
      <c r="K62" s="116"/>
      <c r="L62" s="116"/>
      <c r="M62" s="116"/>
      <c r="N62" s="116"/>
      <c r="O62" s="116"/>
      <c r="P62" s="116"/>
      <c r="Q62" s="116"/>
      <c r="R62" s="116"/>
      <c r="S62" s="116"/>
    </row>
    <row r="63" spans="2:19">
      <c r="B63" s="132" t="s">
        <v>174</v>
      </c>
      <c r="C63" s="118" t="s">
        <v>20</v>
      </c>
      <c r="D63" s="118">
        <v>1.5269999999999999</v>
      </c>
      <c r="E63" s="118" t="s">
        <v>4</v>
      </c>
      <c r="F63" s="141" t="s">
        <v>175</v>
      </c>
      <c r="G63" s="120"/>
      <c r="H63" s="116"/>
      <c r="I63" s="116"/>
      <c r="J63" s="116"/>
      <c r="K63" s="116"/>
      <c r="L63" s="116"/>
      <c r="M63" s="116"/>
      <c r="N63" s="116"/>
      <c r="O63" s="116"/>
      <c r="P63" s="116"/>
      <c r="Q63" s="116"/>
      <c r="R63" s="116"/>
      <c r="S63" s="116"/>
    </row>
    <row r="64" spans="2:19">
      <c r="B64" s="132" t="s">
        <v>26</v>
      </c>
      <c r="C64" s="118" t="s">
        <v>20</v>
      </c>
      <c r="D64" s="118">
        <v>2.52E-2</v>
      </c>
      <c r="E64" s="118" t="s">
        <v>4</v>
      </c>
      <c r="F64" s="141" t="s">
        <v>175</v>
      </c>
      <c r="G64" s="120"/>
      <c r="H64" s="116"/>
      <c r="I64" s="116"/>
      <c r="J64" s="116"/>
      <c r="K64" s="116"/>
      <c r="L64" s="116"/>
      <c r="M64" s="116"/>
      <c r="N64" s="116"/>
      <c r="O64" s="116"/>
      <c r="P64" s="116"/>
      <c r="Q64" s="116"/>
      <c r="R64" s="116"/>
      <c r="S64" s="116"/>
    </row>
    <row r="65" spans="2:19">
      <c r="B65" s="132" t="s">
        <v>176</v>
      </c>
      <c r="C65" s="118" t="s">
        <v>20</v>
      </c>
      <c r="D65" s="118">
        <v>0.29699999999999999</v>
      </c>
      <c r="E65" s="118" t="s">
        <v>4</v>
      </c>
      <c r="F65" s="141" t="s">
        <v>175</v>
      </c>
      <c r="G65" s="120"/>
      <c r="H65" s="116"/>
      <c r="I65" s="116"/>
      <c r="J65" s="116"/>
      <c r="K65" s="116"/>
      <c r="L65" s="116"/>
      <c r="M65" s="116"/>
      <c r="N65" s="116"/>
      <c r="O65" s="116"/>
      <c r="P65" s="116"/>
      <c r="Q65" s="116"/>
      <c r="R65" s="116"/>
      <c r="S65" s="116"/>
    </row>
    <row r="66" spans="2:19">
      <c r="B66" s="132" t="s">
        <v>178</v>
      </c>
      <c r="C66" s="118" t="s">
        <v>20</v>
      </c>
      <c r="D66" s="118">
        <v>0.29699999999999999</v>
      </c>
      <c r="E66" s="118" t="s">
        <v>4</v>
      </c>
      <c r="F66" s="141" t="s">
        <v>175</v>
      </c>
      <c r="G66" s="120"/>
      <c r="H66" s="116"/>
      <c r="I66" s="116"/>
      <c r="J66" s="116"/>
      <c r="K66" s="116"/>
      <c r="L66" s="116"/>
      <c r="M66" s="116"/>
      <c r="N66" s="116"/>
      <c r="O66" s="116"/>
      <c r="P66" s="116"/>
      <c r="Q66" s="116"/>
      <c r="R66" s="116"/>
      <c r="S66" s="116"/>
    </row>
    <row r="67" spans="2:19">
      <c r="B67" s="132" t="s">
        <v>179</v>
      </c>
      <c r="C67" s="118" t="s">
        <v>20</v>
      </c>
      <c r="D67" s="118">
        <v>0.29699999999999999</v>
      </c>
      <c r="E67" s="118" t="s">
        <v>4</v>
      </c>
      <c r="F67" s="141" t="s">
        <v>175</v>
      </c>
      <c r="G67" s="120"/>
      <c r="H67" s="116"/>
      <c r="I67" s="116"/>
      <c r="J67" s="116"/>
      <c r="K67" s="116"/>
      <c r="L67" s="116"/>
      <c r="M67" s="116"/>
      <c r="N67" s="116"/>
      <c r="O67" s="116"/>
      <c r="P67" s="116"/>
      <c r="Q67" s="116"/>
      <c r="R67" s="116"/>
      <c r="S67" s="116"/>
    </row>
    <row r="68" spans="2:19">
      <c r="B68" s="132" t="s">
        <v>180</v>
      </c>
      <c r="C68" s="118" t="s">
        <v>20</v>
      </c>
      <c r="D68" s="118">
        <v>0.29699999999999999</v>
      </c>
      <c r="E68" s="118" t="s">
        <v>4</v>
      </c>
      <c r="F68" s="141" t="s">
        <v>175</v>
      </c>
      <c r="G68" s="120"/>
      <c r="H68" s="116"/>
      <c r="I68" s="116"/>
      <c r="J68" s="116"/>
      <c r="K68" s="116"/>
      <c r="L68" s="116"/>
      <c r="M68" s="116"/>
      <c r="N68" s="116"/>
      <c r="O68" s="116"/>
      <c r="P68" s="116"/>
      <c r="Q68" s="116"/>
      <c r="R68" s="116"/>
      <c r="S68" s="116"/>
    </row>
    <row r="69" spans="2:19">
      <c r="B69" s="132" t="s">
        <v>181</v>
      </c>
      <c r="C69" s="118" t="s">
        <v>20</v>
      </c>
      <c r="D69" s="118">
        <v>0.29699999999999999</v>
      </c>
      <c r="E69" s="118" t="s">
        <v>4</v>
      </c>
      <c r="F69" s="141" t="s">
        <v>175</v>
      </c>
      <c r="G69" s="120"/>
      <c r="H69" s="116"/>
      <c r="I69" s="116"/>
      <c r="J69" s="116"/>
      <c r="K69" s="116"/>
      <c r="L69" s="116"/>
      <c r="M69" s="116"/>
      <c r="N69" s="116"/>
      <c r="O69" s="116"/>
      <c r="P69" s="116"/>
      <c r="Q69" s="116"/>
      <c r="R69" s="116"/>
      <c r="S69" s="116"/>
    </row>
    <row r="70" spans="2:19">
      <c r="B70" s="132" t="s">
        <v>182</v>
      </c>
      <c r="C70" s="118" t="s">
        <v>20</v>
      </c>
      <c r="D70" s="118">
        <v>0.29699999999999999</v>
      </c>
      <c r="E70" s="118" t="s">
        <v>4</v>
      </c>
      <c r="F70" s="141" t="s">
        <v>175</v>
      </c>
      <c r="G70" s="120"/>
      <c r="H70" s="116"/>
      <c r="I70" s="116"/>
      <c r="J70" s="116"/>
      <c r="K70" s="116"/>
      <c r="L70" s="116"/>
      <c r="M70" s="116"/>
      <c r="N70" s="116"/>
      <c r="O70" s="116"/>
      <c r="P70" s="116"/>
      <c r="Q70" s="116"/>
      <c r="R70" s="116"/>
      <c r="S70" s="116"/>
    </row>
    <row r="71" spans="2:19">
      <c r="B71" s="132" t="s">
        <v>183</v>
      </c>
      <c r="C71" s="118" t="s">
        <v>20</v>
      </c>
      <c r="D71" s="118">
        <v>0.29699999999999999</v>
      </c>
      <c r="E71" s="118" t="s">
        <v>4</v>
      </c>
      <c r="F71" s="141" t="s">
        <v>175</v>
      </c>
      <c r="G71" s="120"/>
      <c r="H71" s="116"/>
      <c r="I71" s="116"/>
      <c r="J71" s="116"/>
      <c r="K71" s="116"/>
      <c r="L71" s="116"/>
      <c r="M71" s="116"/>
      <c r="N71" s="116"/>
      <c r="O71" s="116"/>
      <c r="P71" s="116"/>
      <c r="Q71" s="116"/>
      <c r="R71" s="116"/>
      <c r="S71" s="116"/>
    </row>
    <row r="72" spans="2:19">
      <c r="B72" s="132" t="s">
        <v>184</v>
      </c>
      <c r="C72" s="118" t="s">
        <v>20</v>
      </c>
      <c r="D72" s="118">
        <v>0.29699999999999999</v>
      </c>
      <c r="E72" s="118" t="s">
        <v>4</v>
      </c>
      <c r="F72" s="141" t="s">
        <v>175</v>
      </c>
      <c r="G72" s="120"/>
      <c r="H72" s="116"/>
      <c r="I72" s="116"/>
      <c r="J72" s="116"/>
      <c r="K72" s="116"/>
      <c r="L72" s="116"/>
      <c r="M72" s="116"/>
      <c r="N72" s="116"/>
      <c r="O72" s="116"/>
      <c r="P72" s="116"/>
      <c r="Q72" s="116"/>
      <c r="R72" s="116"/>
      <c r="S72" s="116"/>
    </row>
    <row r="73" spans="2:19">
      <c r="B73" s="132" t="s">
        <v>185</v>
      </c>
      <c r="C73" s="118" t="s">
        <v>20</v>
      </c>
      <c r="D73" s="118">
        <v>0.29699999999999999</v>
      </c>
      <c r="E73" s="118" t="s">
        <v>4</v>
      </c>
      <c r="F73" s="141" t="s">
        <v>175</v>
      </c>
      <c r="G73" s="120"/>
      <c r="H73" s="116"/>
      <c r="I73" s="116"/>
      <c r="J73" s="116"/>
      <c r="K73" s="116"/>
      <c r="L73" s="116"/>
      <c r="M73" s="116"/>
      <c r="N73" s="116"/>
      <c r="O73" s="116"/>
      <c r="P73" s="116"/>
      <c r="Q73" s="116"/>
      <c r="R73" s="116"/>
      <c r="S73" s="116"/>
    </row>
    <row r="74" spans="2:19">
      <c r="B74" s="132" t="s">
        <v>186</v>
      </c>
      <c r="C74" s="118" t="s">
        <v>20</v>
      </c>
      <c r="D74" s="118">
        <v>0.29699999999999999</v>
      </c>
      <c r="E74" s="118" t="s">
        <v>4</v>
      </c>
      <c r="F74" s="141" t="s">
        <v>175</v>
      </c>
      <c r="G74" s="120"/>
      <c r="H74" s="116"/>
      <c r="I74" s="116"/>
      <c r="J74" s="116"/>
      <c r="K74" s="116"/>
      <c r="L74" s="116"/>
      <c r="M74" s="116"/>
      <c r="N74" s="116"/>
      <c r="O74" s="116"/>
      <c r="P74" s="116"/>
      <c r="Q74" s="116"/>
      <c r="R74" s="116"/>
      <c r="S74" s="116"/>
    </row>
    <row r="75" spans="2:19">
      <c r="B75" s="132" t="s">
        <v>187</v>
      </c>
      <c r="C75" s="118" t="s">
        <v>20</v>
      </c>
      <c r="D75" s="118">
        <v>0.29699999999999999</v>
      </c>
      <c r="E75" s="118" t="s">
        <v>4</v>
      </c>
      <c r="F75" s="141" t="s">
        <v>175</v>
      </c>
      <c r="G75" s="120"/>
      <c r="H75" s="116"/>
      <c r="I75" s="116"/>
      <c r="J75" s="116"/>
      <c r="K75" s="116"/>
      <c r="L75" s="116"/>
      <c r="M75" s="116"/>
      <c r="N75" s="116"/>
      <c r="O75" s="116"/>
      <c r="P75" s="116"/>
      <c r="Q75" s="116"/>
      <c r="R75" s="116"/>
      <c r="S75" s="116"/>
    </row>
    <row r="76" spans="2:19">
      <c r="B76" s="132" t="s">
        <v>188</v>
      </c>
      <c r="C76" s="118" t="s">
        <v>20</v>
      </c>
      <c r="D76" s="118">
        <v>0.29699999999999999</v>
      </c>
      <c r="E76" s="118" t="s">
        <v>4</v>
      </c>
      <c r="F76" s="141" t="s">
        <v>175</v>
      </c>
      <c r="G76" s="120"/>
      <c r="H76" s="116"/>
      <c r="I76" s="116"/>
      <c r="J76" s="116"/>
      <c r="K76" s="116"/>
      <c r="L76" s="116"/>
      <c r="M76" s="116"/>
      <c r="N76" s="116"/>
      <c r="O76" s="116"/>
      <c r="P76" s="116"/>
      <c r="Q76" s="116"/>
      <c r="R76" s="116"/>
      <c r="S76" s="116"/>
    </row>
    <row r="77" spans="2:19">
      <c r="B77" s="132" t="s">
        <v>189</v>
      </c>
      <c r="C77" s="118" t="s">
        <v>20</v>
      </c>
      <c r="D77" s="118">
        <v>4.8000000000000001E-2</v>
      </c>
      <c r="E77" s="118" t="s">
        <v>4</v>
      </c>
      <c r="F77" s="141" t="s">
        <v>175</v>
      </c>
      <c r="G77" s="120"/>
      <c r="H77" s="116"/>
      <c r="I77" s="116"/>
      <c r="J77" s="116"/>
      <c r="K77" s="116"/>
      <c r="L77" s="116"/>
      <c r="M77" s="116"/>
      <c r="N77" s="116"/>
      <c r="O77" s="116"/>
      <c r="P77" s="116"/>
      <c r="Q77" s="116"/>
      <c r="R77" s="116"/>
      <c r="S77" s="116"/>
    </row>
    <row r="78" spans="2:19">
      <c r="B78" s="132" t="s">
        <v>191</v>
      </c>
      <c r="C78" s="118" t="s">
        <v>20</v>
      </c>
      <c r="D78" s="118">
        <v>4.8000000000000001E-2</v>
      </c>
      <c r="E78" s="118" t="s">
        <v>4</v>
      </c>
      <c r="F78" s="141" t="s">
        <v>175</v>
      </c>
      <c r="G78" s="120"/>
      <c r="H78" s="116"/>
      <c r="I78" s="116"/>
      <c r="J78" s="116"/>
      <c r="K78" s="116"/>
      <c r="L78" s="116"/>
      <c r="M78" s="116"/>
      <c r="N78" s="116"/>
      <c r="O78" s="116"/>
      <c r="P78" s="116"/>
      <c r="Q78" s="116"/>
      <c r="R78" s="116"/>
      <c r="S78" s="116"/>
    </row>
    <row r="79" spans="2:19">
      <c r="B79" s="132" t="s">
        <v>192</v>
      </c>
      <c r="C79" s="118" t="s">
        <v>20</v>
      </c>
      <c r="D79" s="118">
        <v>4.8000000000000001E-2</v>
      </c>
      <c r="E79" s="118" t="s">
        <v>4</v>
      </c>
      <c r="F79" s="141" t="s">
        <v>175</v>
      </c>
      <c r="G79" s="120"/>
      <c r="H79" s="116"/>
      <c r="I79" s="116"/>
      <c r="J79" s="116"/>
      <c r="K79" s="116"/>
      <c r="L79" s="116"/>
      <c r="M79" s="116"/>
      <c r="N79" s="116"/>
      <c r="O79" s="116"/>
      <c r="P79" s="116"/>
      <c r="Q79" s="116"/>
      <c r="R79" s="116"/>
      <c r="S79" s="116"/>
    </row>
    <row r="80" spans="2:19">
      <c r="B80" s="132" t="s">
        <v>193</v>
      </c>
      <c r="C80" s="118" t="s">
        <v>20</v>
      </c>
      <c r="D80" s="118">
        <v>4.8000000000000001E-2</v>
      </c>
      <c r="E80" s="118" t="s">
        <v>4</v>
      </c>
      <c r="F80" s="141" t="s">
        <v>175</v>
      </c>
      <c r="G80" s="120"/>
      <c r="H80" s="116"/>
      <c r="I80" s="116"/>
      <c r="J80" s="116"/>
      <c r="K80" s="116"/>
      <c r="L80" s="116"/>
      <c r="M80" s="116"/>
      <c r="N80" s="116"/>
      <c r="O80" s="116"/>
      <c r="P80" s="116"/>
      <c r="Q80" s="116"/>
      <c r="R80" s="116"/>
      <c r="S80" s="116"/>
    </row>
    <row r="81" spans="2:23">
      <c r="B81" s="132" t="s">
        <v>194</v>
      </c>
      <c r="C81" s="118" t="s">
        <v>20</v>
      </c>
      <c r="D81" s="118">
        <v>4.8000000000000001E-2</v>
      </c>
      <c r="E81" s="118" t="s">
        <v>4</v>
      </c>
      <c r="F81" s="141" t="s">
        <v>175</v>
      </c>
      <c r="G81" s="120"/>
      <c r="H81" s="116"/>
      <c r="I81" s="116"/>
      <c r="J81" s="116"/>
      <c r="K81" s="116"/>
      <c r="L81" s="116"/>
      <c r="M81" s="116"/>
      <c r="N81" s="116"/>
      <c r="O81" s="116"/>
      <c r="P81" s="116"/>
      <c r="Q81" s="116"/>
      <c r="R81" s="116"/>
      <c r="S81" s="116"/>
    </row>
    <row r="82" spans="2:23">
      <c r="B82" s="132" t="s">
        <v>195</v>
      </c>
      <c r="C82" s="118" t="s">
        <v>20</v>
      </c>
      <c r="D82" s="118">
        <v>4.8000000000000001E-2</v>
      </c>
      <c r="E82" s="118" t="s">
        <v>4</v>
      </c>
      <c r="F82" s="141" t="s">
        <v>175</v>
      </c>
      <c r="G82" s="120"/>
      <c r="H82" s="116"/>
      <c r="I82" s="116"/>
      <c r="J82" s="116"/>
      <c r="K82" s="116"/>
      <c r="L82" s="116"/>
      <c r="M82" s="116"/>
      <c r="N82" s="116"/>
      <c r="O82" s="116"/>
      <c r="P82" s="116"/>
      <c r="Q82" s="116"/>
      <c r="R82" s="116"/>
      <c r="S82" s="116"/>
    </row>
    <row r="83" spans="2:23">
      <c r="B83" s="132" t="s">
        <v>196</v>
      </c>
      <c r="C83" s="118" t="s">
        <v>20</v>
      </c>
      <c r="D83" s="118">
        <v>4.8000000000000001E-2</v>
      </c>
      <c r="E83" s="118" t="s">
        <v>4</v>
      </c>
      <c r="F83" s="141" t="s">
        <v>175</v>
      </c>
      <c r="G83" s="120"/>
      <c r="H83" s="116"/>
      <c r="I83" s="116"/>
      <c r="J83" s="116"/>
      <c r="K83" s="116"/>
      <c r="L83" s="116"/>
      <c r="M83" s="116"/>
      <c r="N83" s="116"/>
      <c r="O83" s="116"/>
      <c r="P83" s="116"/>
      <c r="Q83" s="116"/>
      <c r="R83" s="116"/>
      <c r="S83" s="116"/>
    </row>
    <row r="84" spans="2:23">
      <c r="B84" s="132" t="s">
        <v>197</v>
      </c>
      <c r="C84" s="118" t="s">
        <v>20</v>
      </c>
      <c r="D84" s="118">
        <v>4.8000000000000001E-2</v>
      </c>
      <c r="E84" s="118" t="s">
        <v>4</v>
      </c>
      <c r="F84" s="141" t="s">
        <v>175</v>
      </c>
      <c r="G84" s="120"/>
      <c r="H84" s="116"/>
      <c r="I84" s="116"/>
      <c r="J84" s="116"/>
      <c r="K84" s="116"/>
      <c r="L84" s="116"/>
      <c r="M84" s="116"/>
      <c r="N84" s="116"/>
      <c r="O84" s="116"/>
      <c r="P84" s="116"/>
      <c r="Q84" s="116"/>
      <c r="R84" s="116"/>
      <c r="S84" s="116"/>
    </row>
    <row r="85" spans="2:23" ht="13" thickBot="1">
      <c r="B85" s="133" t="s">
        <v>198</v>
      </c>
      <c r="C85" s="134" t="s">
        <v>20</v>
      </c>
      <c r="D85" s="134">
        <v>4.8000000000000001E-2</v>
      </c>
      <c r="E85" s="134" t="s">
        <v>4</v>
      </c>
      <c r="F85" s="144" t="s">
        <v>175</v>
      </c>
      <c r="G85" s="120"/>
      <c r="H85" s="116"/>
      <c r="I85" s="116"/>
      <c r="J85" s="116"/>
      <c r="K85" s="116"/>
      <c r="L85" s="116"/>
      <c r="M85" s="116"/>
      <c r="N85" s="116"/>
      <c r="O85" s="116"/>
      <c r="P85" s="116"/>
      <c r="Q85" s="116"/>
      <c r="R85" s="116"/>
      <c r="S85" s="116"/>
    </row>
    <row r="86" spans="2:23">
      <c r="B86" s="124"/>
      <c r="C86" s="124"/>
      <c r="D86" s="124"/>
      <c r="E86" s="124"/>
      <c r="F86" s="124"/>
      <c r="G86" s="116"/>
      <c r="H86" s="116"/>
      <c r="I86" s="116"/>
      <c r="J86" s="116"/>
      <c r="K86" s="116"/>
      <c r="L86" s="116"/>
      <c r="M86" s="116"/>
      <c r="N86" s="116"/>
      <c r="O86" s="116"/>
      <c r="P86" s="116"/>
      <c r="Q86" s="116"/>
      <c r="R86" s="116"/>
      <c r="S86" s="116"/>
      <c r="T86" s="116"/>
      <c r="U86" s="116"/>
      <c r="V86" s="116"/>
      <c r="W86" s="116"/>
    </row>
    <row r="87" spans="2:23" ht="23">
      <c r="B87" s="261" t="s">
        <v>504</v>
      </c>
      <c r="C87" s="262"/>
      <c r="D87" s="263"/>
      <c r="E87" s="263"/>
      <c r="F87" s="263"/>
      <c r="G87" s="264"/>
      <c r="H87" s="159"/>
      <c r="I87" s="159"/>
      <c r="J87" s="150"/>
      <c r="K87" s="150"/>
      <c r="L87" s="150"/>
      <c r="M87" s="150"/>
      <c r="N87" s="116"/>
      <c r="O87" s="116"/>
      <c r="P87" s="116"/>
      <c r="Q87" s="116"/>
      <c r="R87" s="116"/>
      <c r="S87" s="116"/>
      <c r="T87" s="116"/>
      <c r="U87" s="116"/>
      <c r="V87" s="116"/>
      <c r="W87" s="116"/>
    </row>
    <row r="88" spans="2:23" ht="13.5" thickBot="1">
      <c r="B88" s="155"/>
      <c r="C88" s="126"/>
      <c r="D88" s="126"/>
      <c r="E88" s="126"/>
      <c r="F88" s="126"/>
      <c r="G88" s="126"/>
      <c r="H88" s="126"/>
      <c r="I88" s="126"/>
      <c r="J88" s="116"/>
      <c r="K88" s="116"/>
      <c r="L88" s="116"/>
      <c r="M88" s="116"/>
      <c r="N88" s="116"/>
      <c r="O88" s="116"/>
      <c r="P88" s="116"/>
      <c r="Q88" s="116"/>
      <c r="R88" s="116"/>
      <c r="S88" s="116"/>
      <c r="T88" s="116"/>
      <c r="U88" s="116"/>
      <c r="V88" s="116"/>
      <c r="W88" s="116"/>
    </row>
    <row r="89" spans="2:23" ht="13.5" thickBot="1">
      <c r="B89" s="156" t="s">
        <v>170</v>
      </c>
      <c r="C89" s="157" t="s">
        <v>1</v>
      </c>
      <c r="D89" s="157" t="s">
        <v>22</v>
      </c>
      <c r="E89" s="157" t="s">
        <v>457</v>
      </c>
      <c r="F89" s="157" t="s">
        <v>458</v>
      </c>
      <c r="G89" s="157" t="s">
        <v>23</v>
      </c>
      <c r="H89" s="157" t="s">
        <v>459</v>
      </c>
      <c r="I89" s="158" t="s">
        <v>460</v>
      </c>
      <c r="J89" s="154"/>
      <c r="K89" s="117"/>
      <c r="L89" s="116"/>
      <c r="M89" s="116"/>
      <c r="N89" s="116"/>
      <c r="O89" s="116"/>
      <c r="P89" s="116"/>
      <c r="Q89" s="116"/>
      <c r="R89" s="116"/>
      <c r="S89" s="116"/>
      <c r="T89" s="116"/>
      <c r="U89" s="116"/>
      <c r="V89" s="116"/>
      <c r="W89" s="116"/>
    </row>
    <row r="90" spans="2:23">
      <c r="B90" s="142" t="s">
        <v>6</v>
      </c>
      <c r="C90" s="123" t="s">
        <v>19</v>
      </c>
      <c r="D90" s="123">
        <v>4.1700000000000001E-2</v>
      </c>
      <c r="E90" s="123" t="s">
        <v>25</v>
      </c>
      <c r="F90" s="123" t="s">
        <v>175</v>
      </c>
      <c r="G90" s="123">
        <v>4.7899999999999998E-2</v>
      </c>
      <c r="H90" s="123" t="s">
        <v>25</v>
      </c>
      <c r="I90" s="143" t="s">
        <v>175</v>
      </c>
      <c r="J90" s="153"/>
      <c r="K90" s="116"/>
      <c r="L90" s="116"/>
      <c r="M90" s="116"/>
      <c r="N90" s="116"/>
      <c r="O90" s="116"/>
      <c r="P90" s="116"/>
      <c r="Q90" s="116"/>
      <c r="R90" s="116"/>
      <c r="S90" s="116"/>
      <c r="T90" s="116"/>
      <c r="U90" s="116"/>
      <c r="V90" s="116"/>
      <c r="W90" s="116"/>
    </row>
    <row r="91" spans="2:23">
      <c r="B91" s="132" t="s">
        <v>26</v>
      </c>
      <c r="C91" s="118" t="s">
        <v>19</v>
      </c>
      <c r="D91" s="118">
        <v>2E-3</v>
      </c>
      <c r="E91" s="118" t="s">
        <v>25</v>
      </c>
      <c r="F91" s="118" t="s">
        <v>175</v>
      </c>
      <c r="G91" s="118">
        <v>5.9999999999999995E-4</v>
      </c>
      <c r="H91" s="118" t="s">
        <v>25</v>
      </c>
      <c r="I91" s="141" t="s">
        <v>175</v>
      </c>
      <c r="J91" s="153"/>
      <c r="K91" s="116"/>
      <c r="L91" s="116"/>
      <c r="M91" s="116"/>
      <c r="N91" s="116"/>
      <c r="O91" s="116"/>
      <c r="P91" s="116"/>
      <c r="Q91" s="116"/>
      <c r="R91" s="116"/>
      <c r="S91" s="116"/>
      <c r="T91" s="116"/>
      <c r="U91" s="116"/>
      <c r="V91" s="116"/>
      <c r="W91" s="116"/>
    </row>
    <row r="92" spans="2:23">
      <c r="B92" s="132" t="s">
        <v>177</v>
      </c>
      <c r="C92" s="118" t="s">
        <v>19</v>
      </c>
      <c r="D92" s="118">
        <v>3.5000000000000001E-3</v>
      </c>
      <c r="E92" s="118" t="s">
        <v>25</v>
      </c>
      <c r="F92" s="118" t="s">
        <v>175</v>
      </c>
      <c r="G92" s="118">
        <v>2.7000000000000001E-3</v>
      </c>
      <c r="H92" s="118" t="s">
        <v>25</v>
      </c>
      <c r="I92" s="141" t="s">
        <v>175</v>
      </c>
      <c r="J92" s="153"/>
      <c r="K92" s="116"/>
      <c r="L92" s="116"/>
      <c r="M92" s="116"/>
      <c r="N92" s="116"/>
      <c r="O92" s="116"/>
      <c r="P92" s="116"/>
      <c r="Q92" s="116"/>
      <c r="R92" s="116"/>
      <c r="S92" s="116"/>
      <c r="T92" s="116"/>
      <c r="U92" s="116"/>
      <c r="V92" s="116"/>
      <c r="W92" s="116"/>
    </row>
    <row r="93" spans="2:23">
      <c r="B93" s="132" t="s">
        <v>190</v>
      </c>
      <c r="C93" s="118" t="s">
        <v>19</v>
      </c>
      <c r="D93" s="118">
        <v>4.1000000000000003E-3</v>
      </c>
      <c r="E93" s="118" t="s">
        <v>25</v>
      </c>
      <c r="F93" s="118" t="s">
        <v>175</v>
      </c>
      <c r="G93" s="118">
        <v>1.4E-3</v>
      </c>
      <c r="H93" s="118" t="s">
        <v>25</v>
      </c>
      <c r="I93" s="141" t="s">
        <v>175</v>
      </c>
      <c r="J93" s="153"/>
      <c r="K93" s="116"/>
      <c r="L93" s="116"/>
      <c r="M93" s="116"/>
      <c r="N93" s="116"/>
      <c r="O93" s="116"/>
      <c r="P93" s="116"/>
      <c r="Q93" s="116"/>
      <c r="R93" s="116"/>
      <c r="S93" s="116"/>
      <c r="T93" s="116"/>
      <c r="U93" s="116"/>
      <c r="V93" s="116"/>
      <c r="W93" s="116"/>
    </row>
    <row r="94" spans="2:23">
      <c r="B94" s="132" t="s">
        <v>6</v>
      </c>
      <c r="C94" s="118" t="s">
        <v>20</v>
      </c>
      <c r="D94" s="118">
        <v>4.1700000000000001E-2</v>
      </c>
      <c r="E94" s="118" t="s">
        <v>25</v>
      </c>
      <c r="F94" s="118" t="s">
        <v>175</v>
      </c>
      <c r="G94" s="118">
        <v>4.7899999999999998E-2</v>
      </c>
      <c r="H94" s="118" t="s">
        <v>25</v>
      </c>
      <c r="I94" s="141" t="s">
        <v>175</v>
      </c>
      <c r="J94" s="153"/>
      <c r="K94" s="116"/>
      <c r="L94" s="116"/>
      <c r="M94" s="116"/>
      <c r="N94" s="116"/>
      <c r="O94" s="116"/>
      <c r="P94" s="116"/>
      <c r="Q94" s="116"/>
      <c r="R94" s="116"/>
      <c r="S94" s="116"/>
      <c r="T94" s="116"/>
      <c r="U94" s="116"/>
      <c r="V94" s="116"/>
      <c r="W94" s="116"/>
    </row>
    <row r="95" spans="2:23">
      <c r="B95" s="132" t="s">
        <v>26</v>
      </c>
      <c r="C95" s="118" t="s">
        <v>20</v>
      </c>
      <c r="D95" s="118">
        <v>2E-3</v>
      </c>
      <c r="E95" s="118" t="s">
        <v>25</v>
      </c>
      <c r="F95" s="118" t="s">
        <v>175</v>
      </c>
      <c r="G95" s="118">
        <v>5.9999999999999995E-4</v>
      </c>
      <c r="H95" s="118" t="s">
        <v>25</v>
      </c>
      <c r="I95" s="141" t="s">
        <v>175</v>
      </c>
      <c r="J95" s="153"/>
      <c r="K95" s="116"/>
      <c r="L95" s="116"/>
      <c r="M95" s="116"/>
      <c r="N95" s="116"/>
      <c r="O95" s="116"/>
      <c r="P95" s="116"/>
      <c r="Q95" s="116"/>
      <c r="R95" s="116"/>
      <c r="S95" s="116"/>
      <c r="T95" s="116"/>
      <c r="U95" s="116"/>
      <c r="V95" s="116"/>
      <c r="W95" s="116"/>
    </row>
    <row r="96" spans="2:23">
      <c r="B96" s="132" t="s">
        <v>177</v>
      </c>
      <c r="C96" s="118" t="s">
        <v>20</v>
      </c>
      <c r="D96" s="118">
        <v>3.5000000000000001E-3</v>
      </c>
      <c r="E96" s="118" t="s">
        <v>25</v>
      </c>
      <c r="F96" s="118" t="s">
        <v>175</v>
      </c>
      <c r="G96" s="118">
        <v>2.7000000000000001E-3</v>
      </c>
      <c r="H96" s="118" t="s">
        <v>25</v>
      </c>
      <c r="I96" s="141" t="s">
        <v>175</v>
      </c>
      <c r="J96" s="153"/>
      <c r="K96" s="116"/>
      <c r="L96" s="116"/>
      <c r="M96" s="116"/>
      <c r="N96" s="116"/>
      <c r="O96" s="116"/>
      <c r="P96" s="116"/>
      <c r="Q96" s="116"/>
      <c r="R96" s="116"/>
      <c r="S96" s="116"/>
      <c r="T96" s="116"/>
      <c r="U96" s="116"/>
      <c r="V96" s="116"/>
      <c r="W96" s="116"/>
    </row>
    <row r="97" spans="2:23">
      <c r="B97" s="132" t="s">
        <v>190</v>
      </c>
      <c r="C97" s="118" t="s">
        <v>20</v>
      </c>
      <c r="D97" s="118">
        <v>4.1000000000000003E-3</v>
      </c>
      <c r="E97" s="118" t="s">
        <v>25</v>
      </c>
      <c r="F97" s="118" t="s">
        <v>175</v>
      </c>
      <c r="G97" s="118">
        <v>1.4E-3</v>
      </c>
      <c r="H97" s="118" t="s">
        <v>25</v>
      </c>
      <c r="I97" s="141" t="s">
        <v>175</v>
      </c>
      <c r="J97" s="153"/>
      <c r="K97" s="116"/>
      <c r="L97" s="116"/>
      <c r="M97" s="116"/>
      <c r="N97" s="116"/>
      <c r="O97" s="116"/>
      <c r="P97" s="116"/>
      <c r="Q97" s="116"/>
      <c r="R97" s="116"/>
      <c r="S97" s="116"/>
      <c r="T97" s="116"/>
      <c r="U97" s="116"/>
      <c r="V97" s="116"/>
      <c r="W97" s="116"/>
    </row>
    <row r="98" spans="2:23">
      <c r="B98" s="132" t="s">
        <v>6</v>
      </c>
      <c r="C98" s="118" t="s">
        <v>3</v>
      </c>
      <c r="D98" s="118">
        <v>4.1700000000000001E-2</v>
      </c>
      <c r="E98" s="118" t="s">
        <v>25</v>
      </c>
      <c r="F98" s="118" t="s">
        <v>175</v>
      </c>
      <c r="G98" s="118">
        <v>4.7899999999999998E-2</v>
      </c>
      <c r="H98" s="118" t="s">
        <v>25</v>
      </c>
      <c r="I98" s="141" t="s">
        <v>175</v>
      </c>
      <c r="J98" s="153"/>
      <c r="K98" s="116"/>
      <c r="L98" s="116"/>
      <c r="M98" s="116"/>
      <c r="N98" s="116"/>
      <c r="O98" s="116"/>
      <c r="P98" s="116"/>
      <c r="Q98" s="116"/>
      <c r="R98" s="116"/>
      <c r="S98" s="116"/>
      <c r="T98" s="116"/>
      <c r="U98" s="116"/>
      <c r="V98" s="116"/>
      <c r="W98" s="116"/>
    </row>
    <row r="99" spans="2:23">
      <c r="B99" s="132" t="s">
        <v>26</v>
      </c>
      <c r="C99" s="118" t="s">
        <v>3</v>
      </c>
      <c r="D99" s="118">
        <v>2E-3</v>
      </c>
      <c r="E99" s="118" t="s">
        <v>25</v>
      </c>
      <c r="F99" s="118" t="s">
        <v>175</v>
      </c>
      <c r="G99" s="118">
        <v>5.9999999999999995E-4</v>
      </c>
      <c r="H99" s="118" t="s">
        <v>25</v>
      </c>
      <c r="I99" s="141" t="s">
        <v>175</v>
      </c>
      <c r="J99" s="153"/>
      <c r="K99" s="116"/>
      <c r="L99" s="116"/>
      <c r="M99" s="116"/>
      <c r="N99" s="116"/>
      <c r="O99" s="116"/>
      <c r="P99" s="116"/>
      <c r="Q99" s="116"/>
      <c r="R99" s="116"/>
      <c r="S99" s="116"/>
      <c r="T99" s="116"/>
      <c r="U99" s="116"/>
      <c r="V99" s="116"/>
      <c r="W99" s="116"/>
    </row>
    <row r="100" spans="2:23">
      <c r="B100" s="132" t="s">
        <v>177</v>
      </c>
      <c r="C100" s="118" t="s">
        <v>3</v>
      </c>
      <c r="D100" s="118">
        <v>3.5000000000000001E-3</v>
      </c>
      <c r="E100" s="118" t="s">
        <v>25</v>
      </c>
      <c r="F100" s="118" t="s">
        <v>175</v>
      </c>
      <c r="G100" s="118">
        <v>2.7000000000000001E-3</v>
      </c>
      <c r="H100" s="118" t="s">
        <v>25</v>
      </c>
      <c r="I100" s="141" t="s">
        <v>175</v>
      </c>
      <c r="J100" s="153"/>
      <c r="K100" s="116"/>
      <c r="L100" s="116"/>
      <c r="M100" s="116"/>
      <c r="N100" s="116"/>
      <c r="O100" s="116"/>
      <c r="P100" s="116"/>
      <c r="Q100" s="116"/>
      <c r="R100" s="116"/>
      <c r="S100" s="116"/>
      <c r="T100" s="116"/>
      <c r="U100" s="116"/>
      <c r="V100" s="116"/>
      <c r="W100" s="116"/>
    </row>
    <row r="101" spans="2:23" ht="13" thickBot="1">
      <c r="B101" s="133" t="s">
        <v>190</v>
      </c>
      <c r="C101" s="134" t="s">
        <v>3</v>
      </c>
      <c r="D101" s="134">
        <v>4.1000000000000003E-3</v>
      </c>
      <c r="E101" s="134" t="s">
        <v>25</v>
      </c>
      <c r="F101" s="134" t="s">
        <v>175</v>
      </c>
      <c r="G101" s="134">
        <v>1.4E-3</v>
      </c>
      <c r="H101" s="134" t="s">
        <v>25</v>
      </c>
      <c r="I101" s="144" t="s">
        <v>175</v>
      </c>
      <c r="J101" s="153"/>
      <c r="K101" s="116"/>
      <c r="L101" s="116"/>
      <c r="M101" s="116"/>
      <c r="N101" s="116"/>
      <c r="O101" s="116"/>
      <c r="P101" s="116"/>
      <c r="Q101" s="116"/>
      <c r="R101" s="116"/>
      <c r="S101" s="116"/>
      <c r="T101" s="116"/>
      <c r="U101" s="116"/>
      <c r="V101" s="116"/>
      <c r="W101" s="116"/>
    </row>
    <row r="102" spans="2:23">
      <c r="B102" s="124"/>
      <c r="C102" s="124"/>
      <c r="D102" s="123"/>
      <c r="E102" s="123"/>
      <c r="F102" s="123"/>
      <c r="G102" s="123"/>
      <c r="H102" s="123"/>
      <c r="I102" s="123"/>
      <c r="J102" s="118"/>
      <c r="K102" s="116"/>
      <c r="L102" s="116"/>
      <c r="M102" s="116"/>
      <c r="N102" s="116"/>
      <c r="O102" s="116"/>
      <c r="P102" s="116"/>
      <c r="Q102" s="116"/>
      <c r="R102" s="116"/>
      <c r="S102" s="116"/>
      <c r="T102" s="116"/>
      <c r="U102" s="116"/>
      <c r="V102" s="116"/>
      <c r="W102" s="116"/>
    </row>
    <row r="103" spans="2:23">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row>
    <row r="104" spans="2:23">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row>
    <row r="105" spans="2:23">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row>
    <row r="106" spans="2:23">
      <c r="B106" s="116"/>
      <c r="C106" s="118"/>
      <c r="D106" s="152"/>
      <c r="E106" s="116"/>
      <c r="F106" s="116"/>
      <c r="G106" s="116"/>
      <c r="H106" s="116"/>
      <c r="I106" s="116"/>
      <c r="J106" s="116"/>
      <c r="K106" s="116"/>
      <c r="L106" s="116"/>
      <c r="M106" s="116"/>
      <c r="N106" s="116"/>
      <c r="O106" s="116"/>
      <c r="P106" s="116"/>
      <c r="Q106" s="116"/>
      <c r="R106" s="116"/>
      <c r="S106" s="116"/>
      <c r="T106" s="116"/>
      <c r="U106" s="116"/>
      <c r="V106" s="116"/>
      <c r="W106" s="116"/>
    </row>
    <row r="107" spans="2:23">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row>
    <row r="108" spans="2:23">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row>
    <row r="109" spans="2:23">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row>
    <row r="110" spans="2:23">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row>
    <row r="111" spans="2:23">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row>
    <row r="112" spans="2:23">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row>
    <row r="113" spans="2:23">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row>
    <row r="114" spans="2:23">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row>
    <row r="115" spans="2:23">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row>
    <row r="116" spans="2:23">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row>
    <row r="117" spans="2:23">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row>
    <row r="118" spans="2:23">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row>
    <row r="119" spans="2:23">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row>
    <row r="120" spans="2:23">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row>
    <row r="121" spans="2:23">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row>
    <row r="122" spans="2:23">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row>
    <row r="123" spans="2:23">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row>
    <row r="124" spans="2:23">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row>
    <row r="125" spans="2:23">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row>
    <row r="126" spans="2:23">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row>
    <row r="127" spans="2:23">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row>
    <row r="128" spans="2:23">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row>
    <row r="129" spans="2:23">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row>
    <row r="130" spans="2:23">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row>
    <row r="131" spans="2:23">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row>
    <row r="132" spans="2:23">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row>
    <row r="133" spans="2:23">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row>
    <row r="134" spans="2:23">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row>
    <row r="135" spans="2:23">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row>
    <row r="136" spans="2:23">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row>
    <row r="137" spans="2:23">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row>
    <row r="138" spans="2:23">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row>
    <row r="139" spans="2:23">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row>
    <row r="140" spans="2:23">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row>
    <row r="141" spans="2:23">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row>
    <row r="142" spans="2:23">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row>
    <row r="143" spans="2:23">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row>
    <row r="144" spans="2:23">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row>
    <row r="145" spans="2:23">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row>
    <row r="146" spans="2:23">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row>
    <row r="147" spans="2:23">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row>
    <row r="148" spans="2:23">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row>
    <row r="149" spans="2:23">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row>
    <row r="150" spans="2:23">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row>
    <row r="151" spans="2:23">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row>
    <row r="152" spans="2:23">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row>
    <row r="153" spans="2:23">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row>
    <row r="154" spans="2:23">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row>
    <row r="155" spans="2:23">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row>
    <row r="156" spans="2:23">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row>
    <row r="157" spans="2:23">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row>
    <row r="158" spans="2:23">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row>
    <row r="159" spans="2:23">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row>
    <row r="160" spans="2:23">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row>
    <row r="161" spans="2:23">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row>
    <row r="162" spans="2:23">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row>
    <row r="163" spans="2:23">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row>
    <row r="164" spans="2:23">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row>
    <row r="165" spans="2:23">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row>
    <row r="166" spans="2:23">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row>
    <row r="167" spans="2:23">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row>
    <row r="168" spans="2:23">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row>
    <row r="169" spans="2:23">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row>
    <row r="170" spans="2:23">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row>
    <row r="171" spans="2:23">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row>
    <row r="172" spans="2:23">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row>
    <row r="173" spans="2:23">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row>
    <row r="174" spans="2:23">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row>
    <row r="175" spans="2:23">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row>
    <row r="176" spans="2:23">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row>
    <row r="177" spans="2:23">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row>
    <row r="178" spans="2:23">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row>
    <row r="179" spans="2:23">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row>
    <row r="180" spans="2:23">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row>
    <row r="181" spans="2:23">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row>
    <row r="182" spans="2:23">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row>
    <row r="183" spans="2:23">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row>
    <row r="184" spans="2:23">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row>
    <row r="185" spans="2:23">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row>
    <row r="186" spans="2:23">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row>
    <row r="187" spans="2:23">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row>
    <row r="188" spans="2:23">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row>
    <row r="189" spans="2:23">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row>
    <row r="190" spans="2:23">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row>
    <row r="191" spans="2:23">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row>
    <row r="192" spans="2:23">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row>
    <row r="193" spans="2:23">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row>
    <row r="194" spans="2:23">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row>
    <row r="195" spans="2:23">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row>
    <row r="196" spans="2:23">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row>
    <row r="197" spans="2:23">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row>
    <row r="198" spans="2:23">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row>
    <row r="199" spans="2:23">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row>
    <row r="200" spans="2:23">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row>
    <row r="201" spans="2:23">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row>
    <row r="202" spans="2:23">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row>
    <row r="203" spans="2:23">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row>
    <row r="204" spans="2:23">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row>
    <row r="205" spans="2:23">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row>
    <row r="206" spans="2:23">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row>
    <row r="207" spans="2:23">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row>
    <row r="208" spans="2:23">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row>
    <row r="209" spans="2:23">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row>
    <row r="210" spans="2:23">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row>
    <row r="211" spans="2:23">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row>
    <row r="212" spans="2:23">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row>
    <row r="213" spans="2:23">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row>
    <row r="214" spans="2:23">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row>
    <row r="215" spans="2:23">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row>
    <row r="216" spans="2:23">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row>
    <row r="217" spans="2:23">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row>
    <row r="218" spans="2:23">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row>
    <row r="219" spans="2:23">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row>
    <row r="220" spans="2:23">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row>
    <row r="221" spans="2:23">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row>
    <row r="222" spans="2:23">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row>
    <row r="223" spans="2:23">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row>
    <row r="224" spans="2:23">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row>
    <row r="225" spans="2:23">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row>
    <row r="226" spans="2:23">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row>
    <row r="227" spans="2:23">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row>
    <row r="228" spans="2:23">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row>
    <row r="229" spans="2:23">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row>
    <row r="230" spans="2:23">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row>
    <row r="231" spans="2:23">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row>
    <row r="232" spans="2:23">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row>
    <row r="233" spans="2:23">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row>
    <row r="234" spans="2:23">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row>
    <row r="235" spans="2:23">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row>
    <row r="236" spans="2:23">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row>
    <row r="237" spans="2:23">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row>
    <row r="238" spans="2:23">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row>
    <row r="239" spans="2:23">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row>
    <row r="240" spans="2:23">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row>
    <row r="241" spans="2:23">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row>
    <row r="242" spans="2:23">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row>
    <row r="243" spans="2:23">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row>
    <row r="244" spans="2:23">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row>
    <row r="245" spans="2:23">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row>
    <row r="246" spans="2:23">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row>
    <row r="247" spans="2:23">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row>
    <row r="248" spans="2:23">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row>
    <row r="249" spans="2:23">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row>
    <row r="250" spans="2:23">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row>
    <row r="251" spans="2:23">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row>
    <row r="252" spans="2:23">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row>
    <row r="253" spans="2:23">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row>
    <row r="254" spans="2:23">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row>
    <row r="255" spans="2:23">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row>
    <row r="256" spans="2:23">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row>
    <row r="257" spans="2:23">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row>
    <row r="258" spans="2:23">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row>
    <row r="259" spans="2:23">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row>
    <row r="260" spans="2:23">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row>
    <row r="261" spans="2:23">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row>
    <row r="262" spans="2:23">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row>
    <row r="263" spans="2:23">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row>
    <row r="264" spans="2:23">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row>
    <row r="265" spans="2:23">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row>
    <row r="266" spans="2:23">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row>
    <row r="267" spans="2:23">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row>
    <row r="268" spans="2:23">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row>
    <row r="269" spans="2:23">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row>
    <row r="270" spans="2:23">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row>
    <row r="271" spans="2:23">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row>
    <row r="272" spans="2:23">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row>
    <row r="273" spans="2:23">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row>
    <row r="274" spans="2:23">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row>
    <row r="275" spans="2:23">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row>
    <row r="276" spans="2:23">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row>
    <row r="277" spans="2:23">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row>
    <row r="278" spans="2:23">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row>
    <row r="279" spans="2:23">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row>
    <row r="280" spans="2:23">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row>
    <row r="281" spans="2:23">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row>
    <row r="282" spans="2:23">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row>
    <row r="283" spans="2:23">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row>
    <row r="284" spans="2:23">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row>
    <row r="285" spans="2:23">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row>
    <row r="286" spans="2:23">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row>
    <row r="287" spans="2:23">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row>
    <row r="288" spans="2:23">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row>
    <row r="289" spans="2:23">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row>
    <row r="290" spans="2:23">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row>
    <row r="291" spans="2:23">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row>
    <row r="292" spans="2:23">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row>
    <row r="293" spans="2:23">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row>
    <row r="294" spans="2:23">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row>
    <row r="295" spans="2:23">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row>
    <row r="296" spans="2:23">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row>
    <row r="297" spans="2:23">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row>
    <row r="298" spans="2:23">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row>
    <row r="299" spans="2:23">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row>
    <row r="300" spans="2:23">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row>
    <row r="301" spans="2:23">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row>
    <row r="302" spans="2:23">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row>
    <row r="303" spans="2:23">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row>
    <row r="304" spans="2:23">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row>
    <row r="305" spans="2:23">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row>
    <row r="306" spans="2:23">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row>
    <row r="307" spans="2:23">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row>
    <row r="308" spans="2:23">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row>
    <row r="309" spans="2:23">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row>
    <row r="310" spans="2:23">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row>
    <row r="311" spans="2:23">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row>
    <row r="312" spans="2:23">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row>
    <row r="313" spans="2:23">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row>
    <row r="314" spans="2:23">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row>
    <row r="315" spans="2:23">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row>
    <row r="316" spans="2:23">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row>
    <row r="317" spans="2:23">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row>
    <row r="318" spans="2:23">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row>
    <row r="319" spans="2:23">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row>
    <row r="320" spans="2:23">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row>
    <row r="321" spans="2:23">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row>
    <row r="322" spans="2:23">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row>
    <row r="323" spans="2:23">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row>
    <row r="324" spans="2:23">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row>
    <row r="325" spans="2:23">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row>
    <row r="326" spans="2:23">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row>
    <row r="327" spans="2:23">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row>
    <row r="328" spans="2:23">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row>
    <row r="329" spans="2:23">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row>
    <row r="330" spans="2:23">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row>
    <row r="331" spans="2:23">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row>
    <row r="332" spans="2:23">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row>
    <row r="333" spans="2:23">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row>
    <row r="334" spans="2:23">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row>
    <row r="335" spans="2:23">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row>
    <row r="336" spans="2:23">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row>
    <row r="337" spans="2:23">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row>
    <row r="338" spans="2:23">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row>
    <row r="339" spans="2:23">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row>
    <row r="340" spans="2:23">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row>
    <row r="341" spans="2:23">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row>
    <row r="342" spans="2:23">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row>
    <row r="343" spans="2:23">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row>
    <row r="344" spans="2:23">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row>
    <row r="345" spans="2:23">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row>
    <row r="346" spans="2:23">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row>
    <row r="347" spans="2:23">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row>
    <row r="348" spans="2:23">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row>
    <row r="349" spans="2:23">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row>
    <row r="350" spans="2:23">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row>
    <row r="351" spans="2:23">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row>
    <row r="352" spans="2:23">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row>
    <row r="353" spans="2:23">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row>
    <row r="354" spans="2:23">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row>
    <row r="355" spans="2:23">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row>
    <row r="356" spans="2:23">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row>
    <row r="357" spans="2:23">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row>
    <row r="358" spans="2:23">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row>
    <row r="359" spans="2:23">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row>
    <row r="360" spans="2:23">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row>
    <row r="361" spans="2:23">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row>
    <row r="362" spans="2:23">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row>
    <row r="363" spans="2:23">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row>
    <row r="364" spans="2:23">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row>
    <row r="365" spans="2:23">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row>
    <row r="366" spans="2:23">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row>
    <row r="367" spans="2:23">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row>
    <row r="368" spans="2:23">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row>
    <row r="369" spans="2:23">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row>
    <row r="370" spans="2:23">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row>
    <row r="371" spans="2:23">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row>
    <row r="372" spans="2:23">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row>
    <row r="373" spans="2:23">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row>
    <row r="374" spans="2:23">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row>
    <row r="375" spans="2:23">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row>
    <row r="376" spans="2:23">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row>
    <row r="377" spans="2:23">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row>
    <row r="378" spans="2:23">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row>
    <row r="379" spans="2:23">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row>
    <row r="380" spans="2:23">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row>
    <row r="381" spans="2:23">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row>
    <row r="382" spans="2:23">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row>
    <row r="383" spans="2:23">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row>
    <row r="384" spans="2:23">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row>
    <row r="385" spans="2:23">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row>
    <row r="386" spans="2:23">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row>
    <row r="387" spans="2:23">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row>
    <row r="388" spans="2:23">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row>
    <row r="389" spans="2:23">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row>
    <row r="390" spans="2:23">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row>
    <row r="391" spans="2:23">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row>
    <row r="392" spans="2:23">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row>
    <row r="393" spans="2:23">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row>
    <row r="394" spans="2:23">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row>
    <row r="395" spans="2:23">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row>
    <row r="396" spans="2:23">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row>
    <row r="397" spans="2:23">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row>
    <row r="398" spans="2:23">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row>
    <row r="399" spans="2:23">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row>
    <row r="400" spans="2:23">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row>
    <row r="401" spans="2:23">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row>
    <row r="402" spans="2:23">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row>
    <row r="403" spans="2:23">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row>
    <row r="404" spans="2:23">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row>
    <row r="405" spans="2:23">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row>
    <row r="406" spans="2:23">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row>
    <row r="407" spans="2:23">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row>
    <row r="408" spans="2:23">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row>
  </sheetData>
  <mergeCells count="2">
    <mergeCell ref="B4:G4"/>
    <mergeCell ref="B87:G87"/>
  </mergeCells>
  <pageMargins left="0.7" right="0.7" top="0.75" bottom="0.75" header="0.3" footer="0.3"/>
  <pageSetup orientation="portrait" horizontalDpi="0"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B4:T89"/>
  <sheetViews>
    <sheetView workbookViewId="0">
      <selection activeCell="C8" sqref="C8"/>
    </sheetView>
  </sheetViews>
  <sheetFormatPr defaultColWidth="9.1796875" defaultRowHeight="12.5"/>
  <cols>
    <col min="1" max="1" width="9.1796875" style="63"/>
    <col min="2" max="2" width="33.453125" style="63" bestFit="1" customWidth="1"/>
    <col min="3" max="3" width="7.81640625" style="63" bestFit="1" customWidth="1"/>
    <col min="4" max="4" width="9" style="63" bestFit="1" customWidth="1"/>
    <col min="5" max="5" width="19.1796875" style="63" bestFit="1" customWidth="1"/>
    <col min="6" max="6" width="20.7265625" style="63" bestFit="1" customWidth="1"/>
    <col min="7" max="7" width="23" style="63" bestFit="1" customWidth="1"/>
    <col min="8" max="8" width="7" style="63" bestFit="1" customWidth="1"/>
    <col min="9" max="9" width="20.54296875" style="63" bestFit="1" customWidth="1"/>
    <col min="10" max="10" width="22.81640625" style="63" bestFit="1" customWidth="1"/>
    <col min="11" max="11" width="7" style="63" bestFit="1" customWidth="1"/>
    <col min="12" max="12" width="20.7265625" style="63" bestFit="1" customWidth="1"/>
    <col min="13" max="13" width="23" style="63" customWidth="1"/>
    <col min="14" max="16384" width="9.1796875" style="63"/>
  </cols>
  <sheetData>
    <row r="4" spans="2:20" ht="23">
      <c r="B4" s="115" t="s">
        <v>505</v>
      </c>
      <c r="C4" s="93"/>
      <c r="D4" s="93"/>
      <c r="E4" s="93"/>
      <c r="F4" s="93"/>
      <c r="G4" s="93"/>
      <c r="H4" s="93"/>
      <c r="I4" s="93"/>
      <c r="J4" s="93"/>
      <c r="K4" s="93"/>
      <c r="L4" s="93"/>
      <c r="M4" s="93"/>
    </row>
    <row r="5" spans="2:20" ht="13" thickBot="1"/>
    <row r="6" spans="2:20" ht="13.5" thickBot="1">
      <c r="B6" s="179" t="s">
        <v>206</v>
      </c>
      <c r="C6" s="180" t="s">
        <v>1</v>
      </c>
      <c r="D6" s="180" t="s">
        <v>380</v>
      </c>
      <c r="E6" s="180" t="s">
        <v>454</v>
      </c>
      <c r="F6" s="180" t="s">
        <v>455</v>
      </c>
      <c r="G6" s="180" t="s">
        <v>456</v>
      </c>
      <c r="H6" s="180" t="s">
        <v>22</v>
      </c>
      <c r="I6" s="180" t="s">
        <v>457</v>
      </c>
      <c r="J6" s="180" t="s">
        <v>458</v>
      </c>
      <c r="K6" s="180" t="s">
        <v>23</v>
      </c>
      <c r="L6" s="180" t="s">
        <v>459</v>
      </c>
      <c r="M6" s="181" t="s">
        <v>460</v>
      </c>
      <c r="N6" s="168"/>
      <c r="O6" s="166"/>
      <c r="P6" s="166"/>
      <c r="Q6" s="166"/>
      <c r="R6" s="166"/>
      <c r="S6" s="166"/>
      <c r="T6" s="166"/>
    </row>
    <row r="7" spans="2:20" ht="13" thickBot="1">
      <c r="B7" s="171" t="s">
        <v>171</v>
      </c>
      <c r="C7" s="172" t="s">
        <v>3</v>
      </c>
      <c r="D7" s="172">
        <v>0.17147000000000001</v>
      </c>
      <c r="E7" s="172"/>
      <c r="F7" s="172" t="s">
        <v>4</v>
      </c>
      <c r="G7" s="172" t="s">
        <v>207</v>
      </c>
      <c r="H7" s="172"/>
      <c r="I7" s="172"/>
      <c r="J7" s="172"/>
      <c r="K7" s="172"/>
      <c r="L7" s="172"/>
      <c r="M7" s="173"/>
      <c r="N7" s="168"/>
      <c r="O7" s="166"/>
      <c r="P7" s="166"/>
      <c r="Q7" s="166"/>
      <c r="R7" s="166"/>
      <c r="S7" s="166"/>
      <c r="T7" s="166"/>
    </row>
    <row r="8" spans="2:20" ht="13" thickBot="1">
      <c r="B8" s="174" t="s">
        <v>208</v>
      </c>
      <c r="C8" s="167" t="s">
        <v>3</v>
      </c>
      <c r="D8" s="167">
        <v>9.7000000000000003E-2</v>
      </c>
      <c r="E8" s="167"/>
      <c r="F8" s="167" t="s">
        <v>4</v>
      </c>
      <c r="G8" s="167" t="s">
        <v>207</v>
      </c>
      <c r="H8" s="167"/>
      <c r="I8" s="167"/>
      <c r="J8" s="167"/>
      <c r="K8" s="167"/>
      <c r="L8" s="167"/>
      <c r="M8" s="175"/>
      <c r="N8" s="168"/>
      <c r="O8" s="166"/>
      <c r="P8" s="166"/>
      <c r="Q8" s="166"/>
      <c r="R8" s="166"/>
      <c r="S8" s="166"/>
      <c r="T8" s="166"/>
    </row>
    <row r="9" spans="2:20" ht="13" thickBot="1">
      <c r="B9" s="174" t="s">
        <v>209</v>
      </c>
      <c r="C9" s="167" t="s">
        <v>3</v>
      </c>
      <c r="D9" s="167">
        <v>9.2450000000000004E-2</v>
      </c>
      <c r="E9" s="167"/>
      <c r="F9" s="167" t="s">
        <v>4</v>
      </c>
      <c r="G9" s="167" t="s">
        <v>207</v>
      </c>
      <c r="H9" s="167"/>
      <c r="I9" s="167"/>
      <c r="J9" s="167"/>
      <c r="K9" s="167"/>
      <c r="L9" s="167"/>
      <c r="M9" s="175"/>
      <c r="N9" s="168"/>
      <c r="O9" s="166"/>
      <c r="P9" s="166"/>
      <c r="Q9" s="166"/>
      <c r="R9" s="166"/>
      <c r="S9" s="166"/>
      <c r="T9" s="166"/>
    </row>
    <row r="10" spans="2:20" ht="13" thickBot="1">
      <c r="B10" s="174" t="s">
        <v>210</v>
      </c>
      <c r="C10" s="167" t="s">
        <v>3</v>
      </c>
      <c r="D10" s="167">
        <v>0.13866999999999999</v>
      </c>
      <c r="E10" s="167"/>
      <c r="F10" s="167" t="s">
        <v>4</v>
      </c>
      <c r="G10" s="167" t="s">
        <v>207</v>
      </c>
      <c r="H10" s="167"/>
      <c r="I10" s="167"/>
      <c r="J10" s="167"/>
      <c r="K10" s="167"/>
      <c r="L10" s="167"/>
      <c r="M10" s="175"/>
      <c r="N10" s="168"/>
      <c r="O10" s="166"/>
      <c r="P10" s="166"/>
      <c r="Q10" s="166"/>
      <c r="R10" s="166"/>
      <c r="S10" s="166"/>
      <c r="T10" s="166"/>
    </row>
    <row r="11" spans="2:20" ht="13" thickBot="1">
      <c r="B11" s="174" t="s">
        <v>211</v>
      </c>
      <c r="C11" s="167" t="s">
        <v>3</v>
      </c>
      <c r="D11" s="167">
        <v>0.11319</v>
      </c>
      <c r="E11" s="167"/>
      <c r="F11" s="167" t="s">
        <v>4</v>
      </c>
      <c r="G11" s="167" t="s">
        <v>207</v>
      </c>
      <c r="H11" s="167"/>
      <c r="I11" s="167"/>
      <c r="J11" s="167"/>
      <c r="K11" s="167"/>
      <c r="L11" s="167"/>
      <c r="M11" s="175"/>
      <c r="N11" s="168"/>
      <c r="O11" s="166"/>
      <c r="P11" s="166"/>
      <c r="Q11" s="166"/>
      <c r="R11" s="166"/>
      <c r="S11" s="166"/>
      <c r="T11" s="166"/>
    </row>
    <row r="12" spans="2:20" ht="13" thickBot="1">
      <c r="B12" s="174" t="s">
        <v>212</v>
      </c>
      <c r="C12" s="167" t="s">
        <v>3</v>
      </c>
      <c r="D12" s="167">
        <v>8.2629999999999995E-2</v>
      </c>
      <c r="E12" s="167"/>
      <c r="F12" s="167" t="s">
        <v>4</v>
      </c>
      <c r="G12" s="167" t="s">
        <v>207</v>
      </c>
      <c r="H12" s="167"/>
      <c r="I12" s="167"/>
      <c r="J12" s="167"/>
      <c r="K12" s="167"/>
      <c r="L12" s="167"/>
      <c r="M12" s="175"/>
      <c r="N12" s="168"/>
      <c r="O12" s="166"/>
      <c r="P12" s="166"/>
      <c r="Q12" s="166"/>
      <c r="R12" s="166"/>
      <c r="S12" s="166"/>
      <c r="T12" s="166"/>
    </row>
    <row r="13" spans="2:20" ht="13" thickBot="1">
      <c r="B13" s="174" t="s">
        <v>213</v>
      </c>
      <c r="C13" s="167" t="s">
        <v>3</v>
      </c>
      <c r="D13" s="167">
        <v>0.13220999999999999</v>
      </c>
      <c r="E13" s="167"/>
      <c r="F13" s="167" t="s">
        <v>4</v>
      </c>
      <c r="G13" s="167" t="s">
        <v>207</v>
      </c>
      <c r="H13" s="167"/>
      <c r="I13" s="167"/>
      <c r="J13" s="167"/>
      <c r="K13" s="167"/>
      <c r="L13" s="167"/>
      <c r="M13" s="175"/>
      <c r="N13" s="168"/>
      <c r="O13" s="166"/>
      <c r="P13" s="166"/>
      <c r="Q13" s="166"/>
      <c r="R13" s="166"/>
      <c r="S13" s="166"/>
      <c r="T13" s="166"/>
    </row>
    <row r="14" spans="2:20" ht="13" thickBot="1">
      <c r="B14" s="174" t="s">
        <v>214</v>
      </c>
      <c r="C14" s="167" t="s">
        <v>3</v>
      </c>
      <c r="D14" s="167">
        <v>0.23963000000000001</v>
      </c>
      <c r="E14" s="167"/>
      <c r="F14" s="167" t="s">
        <v>4</v>
      </c>
      <c r="G14" s="167" t="s">
        <v>207</v>
      </c>
      <c r="H14" s="167"/>
      <c r="I14" s="167"/>
      <c r="J14" s="167"/>
      <c r="K14" s="167"/>
      <c r="L14" s="167"/>
      <c r="M14" s="175"/>
      <c r="N14" s="168"/>
      <c r="O14" s="166"/>
      <c r="P14" s="166"/>
      <c r="Q14" s="166"/>
      <c r="R14" s="166"/>
      <c r="S14" s="166"/>
      <c r="T14" s="166"/>
    </row>
    <row r="15" spans="2:20" ht="13" thickBot="1">
      <c r="B15" s="174" t="s">
        <v>215</v>
      </c>
      <c r="C15" s="167" t="s">
        <v>3</v>
      </c>
      <c r="D15" s="167">
        <v>0.33051999999999998</v>
      </c>
      <c r="E15" s="167"/>
      <c r="F15" s="167" t="s">
        <v>4</v>
      </c>
      <c r="G15" s="167" t="s">
        <v>207</v>
      </c>
      <c r="H15" s="167"/>
      <c r="I15" s="167"/>
      <c r="J15" s="167"/>
      <c r="K15" s="167"/>
      <c r="L15" s="167"/>
      <c r="M15" s="175"/>
      <c r="N15" s="168"/>
      <c r="O15" s="166"/>
      <c r="P15" s="166"/>
      <c r="Q15" s="166"/>
      <c r="R15" s="166"/>
      <c r="S15" s="166"/>
      <c r="T15" s="166"/>
    </row>
    <row r="16" spans="2:20" ht="13" thickBot="1">
      <c r="B16" s="174" t="s">
        <v>216</v>
      </c>
      <c r="C16" s="167" t="s">
        <v>3</v>
      </c>
      <c r="D16" s="167">
        <v>0.16300000000000001</v>
      </c>
      <c r="E16" s="167"/>
      <c r="F16" s="167" t="s">
        <v>4</v>
      </c>
      <c r="G16" s="167" t="s">
        <v>217</v>
      </c>
      <c r="H16" s="167">
        <v>4.0000000000000001E-3</v>
      </c>
      <c r="I16" s="167" t="s">
        <v>25</v>
      </c>
      <c r="J16" s="167" t="s">
        <v>217</v>
      </c>
      <c r="K16" s="167">
        <v>2E-3</v>
      </c>
      <c r="L16" s="167" t="s">
        <v>25</v>
      </c>
      <c r="M16" s="175" t="s">
        <v>217</v>
      </c>
      <c r="N16" s="168"/>
      <c r="O16" s="166"/>
      <c r="P16" s="166"/>
      <c r="Q16" s="166"/>
      <c r="R16" s="166"/>
      <c r="S16" s="166"/>
      <c r="T16" s="166"/>
    </row>
    <row r="17" spans="2:20" ht="13" thickBot="1">
      <c r="B17" s="174" t="s">
        <v>218</v>
      </c>
      <c r="C17" s="167" t="s">
        <v>3</v>
      </c>
      <c r="D17" s="167">
        <v>0.16300000000000001</v>
      </c>
      <c r="E17" s="167"/>
      <c r="F17" s="167" t="s">
        <v>4</v>
      </c>
      <c r="G17" s="167" t="s">
        <v>217</v>
      </c>
      <c r="H17" s="167">
        <v>4.0000000000000001E-3</v>
      </c>
      <c r="I17" s="167" t="s">
        <v>25</v>
      </c>
      <c r="J17" s="167" t="s">
        <v>217</v>
      </c>
      <c r="K17" s="167">
        <v>2E-3</v>
      </c>
      <c r="L17" s="167" t="s">
        <v>25</v>
      </c>
      <c r="M17" s="175" t="s">
        <v>217</v>
      </c>
      <c r="N17" s="168"/>
      <c r="O17" s="166"/>
      <c r="P17" s="166"/>
      <c r="Q17" s="166"/>
      <c r="R17" s="166"/>
      <c r="S17" s="166"/>
      <c r="T17" s="166"/>
    </row>
    <row r="18" spans="2:20" ht="13" thickBot="1">
      <c r="B18" s="174" t="s">
        <v>219</v>
      </c>
      <c r="C18" s="167" t="s">
        <v>3</v>
      </c>
      <c r="D18" s="167">
        <v>0.16300000000000001</v>
      </c>
      <c r="E18" s="167"/>
      <c r="F18" s="167" t="s">
        <v>4</v>
      </c>
      <c r="G18" s="167" t="s">
        <v>217</v>
      </c>
      <c r="H18" s="167">
        <v>4.0000000000000001E-3</v>
      </c>
      <c r="I18" s="167" t="s">
        <v>25</v>
      </c>
      <c r="J18" s="167" t="s">
        <v>217</v>
      </c>
      <c r="K18" s="167">
        <v>2E-3</v>
      </c>
      <c r="L18" s="167" t="s">
        <v>25</v>
      </c>
      <c r="M18" s="175" t="s">
        <v>217</v>
      </c>
      <c r="N18" s="168"/>
      <c r="O18" s="166"/>
      <c r="P18" s="166"/>
      <c r="Q18" s="166"/>
      <c r="R18" s="166"/>
      <c r="S18" s="166"/>
      <c r="T18" s="166"/>
    </row>
    <row r="19" spans="2:20" ht="13" thickBot="1">
      <c r="B19" s="174" t="s">
        <v>220</v>
      </c>
      <c r="C19" s="167" t="s">
        <v>3</v>
      </c>
      <c r="D19" s="167">
        <v>0.185</v>
      </c>
      <c r="E19" s="167"/>
      <c r="F19" s="167" t="s">
        <v>4</v>
      </c>
      <c r="G19" s="167" t="s">
        <v>217</v>
      </c>
      <c r="H19" s="167">
        <v>2E-3</v>
      </c>
      <c r="I19" s="167" t="s">
        <v>25</v>
      </c>
      <c r="J19" s="167" t="s">
        <v>217</v>
      </c>
      <c r="K19" s="167">
        <v>1E-3</v>
      </c>
      <c r="L19" s="167" t="s">
        <v>25</v>
      </c>
      <c r="M19" s="175" t="s">
        <v>217</v>
      </c>
      <c r="N19" s="168"/>
      <c r="O19" s="166"/>
      <c r="P19" s="166"/>
      <c r="Q19" s="166"/>
      <c r="R19" s="166"/>
      <c r="S19" s="166"/>
      <c r="T19" s="166"/>
    </row>
    <row r="20" spans="2:20" ht="13" thickBot="1">
      <c r="B20" s="174" t="s">
        <v>221</v>
      </c>
      <c r="C20" s="167" t="s">
        <v>3</v>
      </c>
      <c r="D20" s="167">
        <v>0.16300000000000001</v>
      </c>
      <c r="E20" s="167"/>
      <c r="F20" s="167" t="s">
        <v>4</v>
      </c>
      <c r="G20" s="167" t="s">
        <v>217</v>
      </c>
      <c r="H20" s="167">
        <v>4.0000000000000001E-3</v>
      </c>
      <c r="I20" s="167" t="s">
        <v>25</v>
      </c>
      <c r="J20" s="167" t="s">
        <v>217</v>
      </c>
      <c r="K20" s="167">
        <v>2E-3</v>
      </c>
      <c r="L20" s="167" t="s">
        <v>25</v>
      </c>
      <c r="M20" s="175" t="s">
        <v>217</v>
      </c>
      <c r="N20" s="168"/>
      <c r="O20" s="166"/>
      <c r="P20" s="166"/>
      <c r="Q20" s="166"/>
      <c r="R20" s="166"/>
      <c r="S20" s="166"/>
      <c r="T20" s="166"/>
    </row>
    <row r="21" spans="2:20" ht="13" thickBot="1">
      <c r="B21" s="174" t="s">
        <v>222</v>
      </c>
      <c r="C21" s="167" t="s">
        <v>3</v>
      </c>
      <c r="D21" s="167">
        <v>0.23</v>
      </c>
      <c r="E21" s="167"/>
      <c r="F21" s="167" t="s">
        <v>4</v>
      </c>
      <c r="G21" s="167" t="s">
        <v>217</v>
      </c>
      <c r="H21" s="167">
        <v>0.02</v>
      </c>
      <c r="I21" s="167" t="s">
        <v>25</v>
      </c>
      <c r="J21" s="167" t="s">
        <v>217</v>
      </c>
      <c r="K21" s="167">
        <v>2.1000000000000001E-2</v>
      </c>
      <c r="L21" s="167" t="s">
        <v>25</v>
      </c>
      <c r="M21" s="175" t="s">
        <v>217</v>
      </c>
      <c r="N21" s="168"/>
      <c r="O21" s="166"/>
      <c r="P21" s="166"/>
      <c r="Q21" s="166"/>
      <c r="R21" s="166"/>
      <c r="S21" s="166"/>
      <c r="T21" s="166"/>
    </row>
    <row r="22" spans="2:20" ht="13" thickBot="1">
      <c r="B22" s="174" t="s">
        <v>223</v>
      </c>
      <c r="C22" s="167" t="s">
        <v>3</v>
      </c>
      <c r="D22" s="167">
        <v>0.107</v>
      </c>
      <c r="E22" s="167"/>
      <c r="F22" s="167" t="s">
        <v>4</v>
      </c>
      <c r="G22" s="167" t="s">
        <v>217</v>
      </c>
      <c r="H22" s="167">
        <v>5.9999999999999995E-4</v>
      </c>
      <c r="I22" s="167" t="s">
        <v>25</v>
      </c>
      <c r="J22" s="167" t="s">
        <v>217</v>
      </c>
      <c r="K22" s="167">
        <v>5.0000000000000001E-4</v>
      </c>
      <c r="L22" s="167" t="s">
        <v>25</v>
      </c>
      <c r="M22" s="175" t="s">
        <v>217</v>
      </c>
      <c r="N22" s="168"/>
      <c r="O22" s="166"/>
      <c r="P22" s="166"/>
      <c r="Q22" s="166"/>
      <c r="R22" s="166"/>
      <c r="S22" s="166"/>
      <c r="T22" s="166"/>
    </row>
    <row r="23" spans="2:20" ht="13" thickBot="1">
      <c r="B23" s="174" t="s">
        <v>224</v>
      </c>
      <c r="C23" s="167" t="s">
        <v>3</v>
      </c>
      <c r="D23" s="167">
        <v>0.107</v>
      </c>
      <c r="E23" s="167"/>
      <c r="F23" s="167" t="s">
        <v>4</v>
      </c>
      <c r="G23" s="167" t="s">
        <v>217</v>
      </c>
      <c r="H23" s="167">
        <v>5.9999999999999995E-4</v>
      </c>
      <c r="I23" s="167" t="s">
        <v>25</v>
      </c>
      <c r="J23" s="167" t="s">
        <v>217</v>
      </c>
      <c r="K23" s="167">
        <v>5.0000000000000001E-4</v>
      </c>
      <c r="L23" s="167" t="s">
        <v>25</v>
      </c>
      <c r="M23" s="175" t="s">
        <v>217</v>
      </c>
      <c r="N23" s="168"/>
      <c r="O23" s="166"/>
      <c r="P23" s="166"/>
      <c r="Q23" s="166"/>
      <c r="R23" s="166"/>
      <c r="S23" s="166"/>
      <c r="T23" s="166"/>
    </row>
    <row r="24" spans="2:20" ht="13" thickBot="1">
      <c r="B24" s="174" t="s">
        <v>225</v>
      </c>
      <c r="C24" s="167" t="s">
        <v>3</v>
      </c>
      <c r="D24" s="167">
        <v>0.107</v>
      </c>
      <c r="E24" s="167"/>
      <c r="F24" s="167" t="s">
        <v>4</v>
      </c>
      <c r="G24" s="167" t="s">
        <v>217</v>
      </c>
      <c r="H24" s="167">
        <v>5.9999999999999995E-4</v>
      </c>
      <c r="I24" s="167" t="s">
        <v>25</v>
      </c>
      <c r="J24" s="167" t="s">
        <v>217</v>
      </c>
      <c r="K24" s="167">
        <v>5.0000000000000001E-4</v>
      </c>
      <c r="L24" s="167" t="s">
        <v>25</v>
      </c>
      <c r="M24" s="175" t="s">
        <v>217</v>
      </c>
      <c r="N24" s="168"/>
      <c r="O24" s="166"/>
      <c r="P24" s="166"/>
      <c r="Q24" s="166"/>
      <c r="R24" s="166"/>
      <c r="S24" s="166"/>
      <c r="T24" s="166"/>
    </row>
    <row r="25" spans="2:20" ht="13" thickBot="1">
      <c r="B25" s="174" t="s">
        <v>226</v>
      </c>
      <c r="C25" s="167" t="s">
        <v>3</v>
      </c>
      <c r="D25" s="167">
        <v>0.1152</v>
      </c>
      <c r="E25" s="167"/>
      <c r="F25" s="167" t="s">
        <v>4</v>
      </c>
      <c r="G25" s="167" t="s">
        <v>207</v>
      </c>
      <c r="H25" s="167"/>
      <c r="I25" s="167"/>
      <c r="J25" s="167"/>
      <c r="K25" s="167"/>
      <c r="L25" s="167"/>
      <c r="M25" s="175"/>
      <c r="N25" s="168"/>
      <c r="O25" s="166"/>
      <c r="P25" s="166"/>
      <c r="Q25" s="166"/>
      <c r="R25" s="166"/>
      <c r="S25" s="166"/>
      <c r="T25" s="166"/>
    </row>
    <row r="26" spans="2:20" ht="13" thickBot="1">
      <c r="B26" s="174" t="s">
        <v>171</v>
      </c>
      <c r="C26" s="167" t="s">
        <v>19</v>
      </c>
      <c r="D26" s="167">
        <v>0.17147000000000001</v>
      </c>
      <c r="E26" s="167"/>
      <c r="F26" s="167" t="s">
        <v>4</v>
      </c>
      <c r="G26" s="167" t="s">
        <v>207</v>
      </c>
      <c r="H26" s="167"/>
      <c r="I26" s="167"/>
      <c r="J26" s="167"/>
      <c r="K26" s="167"/>
      <c r="L26" s="167"/>
      <c r="M26" s="175"/>
      <c r="N26" s="168"/>
      <c r="O26" s="166"/>
      <c r="P26" s="166"/>
      <c r="Q26" s="166"/>
      <c r="R26" s="166"/>
      <c r="S26" s="166"/>
      <c r="T26" s="166"/>
    </row>
    <row r="27" spans="2:20" ht="13" thickBot="1">
      <c r="B27" s="174" t="s">
        <v>208</v>
      </c>
      <c r="C27" s="167" t="s">
        <v>19</v>
      </c>
      <c r="D27" s="167">
        <v>9.7000000000000003E-2</v>
      </c>
      <c r="E27" s="167"/>
      <c r="F27" s="167" t="s">
        <v>4</v>
      </c>
      <c r="G27" s="167" t="s">
        <v>207</v>
      </c>
      <c r="H27" s="167"/>
      <c r="I27" s="167"/>
      <c r="J27" s="167"/>
      <c r="K27" s="167"/>
      <c r="L27" s="167"/>
      <c r="M27" s="175"/>
      <c r="N27" s="168"/>
      <c r="O27" s="166"/>
      <c r="P27" s="166"/>
      <c r="Q27" s="166"/>
      <c r="R27" s="166"/>
      <c r="S27" s="166"/>
      <c r="T27" s="166"/>
    </row>
    <row r="28" spans="2:20" ht="13" thickBot="1">
      <c r="B28" s="174" t="s">
        <v>209</v>
      </c>
      <c r="C28" s="167" t="s">
        <v>19</v>
      </c>
      <c r="D28" s="167">
        <v>9.2450000000000004E-2</v>
      </c>
      <c r="E28" s="167"/>
      <c r="F28" s="167" t="s">
        <v>4</v>
      </c>
      <c r="G28" s="167" t="s">
        <v>207</v>
      </c>
      <c r="H28" s="167"/>
      <c r="I28" s="167"/>
      <c r="J28" s="167"/>
      <c r="K28" s="167"/>
      <c r="L28" s="167"/>
      <c r="M28" s="175"/>
      <c r="N28" s="168"/>
      <c r="O28" s="166"/>
      <c r="P28" s="166"/>
      <c r="Q28" s="166"/>
      <c r="R28" s="166"/>
      <c r="S28" s="166"/>
      <c r="T28" s="166"/>
    </row>
    <row r="29" spans="2:20" ht="13" thickBot="1">
      <c r="B29" s="174" t="s">
        <v>210</v>
      </c>
      <c r="C29" s="167" t="s">
        <v>19</v>
      </c>
      <c r="D29" s="167">
        <v>0.13866999999999999</v>
      </c>
      <c r="E29" s="167"/>
      <c r="F29" s="167" t="s">
        <v>4</v>
      </c>
      <c r="G29" s="167" t="s">
        <v>207</v>
      </c>
      <c r="H29" s="167"/>
      <c r="I29" s="167"/>
      <c r="J29" s="167"/>
      <c r="K29" s="167"/>
      <c r="L29" s="167"/>
      <c r="M29" s="175"/>
      <c r="N29" s="168"/>
      <c r="O29" s="166"/>
      <c r="P29" s="166"/>
      <c r="Q29" s="166"/>
      <c r="R29" s="166"/>
      <c r="S29" s="166"/>
      <c r="T29" s="166"/>
    </row>
    <row r="30" spans="2:20" ht="13" thickBot="1">
      <c r="B30" s="174" t="s">
        <v>211</v>
      </c>
      <c r="C30" s="167" t="s">
        <v>19</v>
      </c>
      <c r="D30" s="167">
        <v>0.11319</v>
      </c>
      <c r="E30" s="167"/>
      <c r="F30" s="167" t="s">
        <v>4</v>
      </c>
      <c r="G30" s="167" t="s">
        <v>207</v>
      </c>
      <c r="H30" s="167"/>
      <c r="I30" s="167"/>
      <c r="J30" s="167"/>
      <c r="K30" s="167"/>
      <c r="L30" s="167"/>
      <c r="M30" s="175"/>
      <c r="N30" s="168"/>
      <c r="O30" s="166"/>
      <c r="P30" s="166"/>
      <c r="Q30" s="166"/>
      <c r="R30" s="166"/>
      <c r="S30" s="166"/>
      <c r="T30" s="166"/>
    </row>
    <row r="31" spans="2:20" ht="13" thickBot="1">
      <c r="B31" s="174" t="s">
        <v>212</v>
      </c>
      <c r="C31" s="167" t="s">
        <v>19</v>
      </c>
      <c r="D31" s="167">
        <v>8.2629999999999995E-2</v>
      </c>
      <c r="E31" s="167"/>
      <c r="F31" s="167" t="s">
        <v>4</v>
      </c>
      <c r="G31" s="167" t="s">
        <v>207</v>
      </c>
      <c r="H31" s="167"/>
      <c r="I31" s="167"/>
      <c r="J31" s="167"/>
      <c r="K31" s="167"/>
      <c r="L31" s="167"/>
      <c r="M31" s="175"/>
      <c r="N31" s="168"/>
      <c r="O31" s="166"/>
      <c r="P31" s="166"/>
      <c r="Q31" s="166"/>
      <c r="R31" s="166"/>
      <c r="S31" s="166"/>
      <c r="T31" s="166"/>
    </row>
    <row r="32" spans="2:20" ht="13" thickBot="1">
      <c r="B32" s="174" t="s">
        <v>213</v>
      </c>
      <c r="C32" s="167" t="s">
        <v>19</v>
      </c>
      <c r="D32" s="167">
        <v>0.13220999999999999</v>
      </c>
      <c r="E32" s="167"/>
      <c r="F32" s="167" t="s">
        <v>4</v>
      </c>
      <c r="G32" s="167" t="s">
        <v>207</v>
      </c>
      <c r="H32" s="167"/>
      <c r="I32" s="167"/>
      <c r="J32" s="167"/>
      <c r="K32" s="167"/>
      <c r="L32" s="167"/>
      <c r="M32" s="175"/>
      <c r="N32" s="168"/>
      <c r="O32" s="166"/>
      <c r="P32" s="166"/>
      <c r="Q32" s="166"/>
      <c r="R32" s="166"/>
      <c r="S32" s="166"/>
      <c r="T32" s="166"/>
    </row>
    <row r="33" spans="2:20" ht="13" thickBot="1">
      <c r="B33" s="174" t="s">
        <v>214</v>
      </c>
      <c r="C33" s="167" t="s">
        <v>19</v>
      </c>
      <c r="D33" s="167">
        <v>0.23963000000000001</v>
      </c>
      <c r="E33" s="167"/>
      <c r="F33" s="167" t="s">
        <v>4</v>
      </c>
      <c r="G33" s="167" t="s">
        <v>207</v>
      </c>
      <c r="H33" s="167"/>
      <c r="I33" s="167"/>
      <c r="J33" s="167"/>
      <c r="K33" s="167"/>
      <c r="L33" s="167"/>
      <c r="M33" s="175"/>
      <c r="N33" s="168"/>
      <c r="O33" s="166"/>
      <c r="P33" s="166"/>
      <c r="Q33" s="166"/>
      <c r="R33" s="166"/>
      <c r="S33" s="166"/>
      <c r="T33" s="166"/>
    </row>
    <row r="34" spans="2:20" ht="13" thickBot="1">
      <c r="B34" s="174" t="s">
        <v>215</v>
      </c>
      <c r="C34" s="167" t="s">
        <v>19</v>
      </c>
      <c r="D34" s="167">
        <v>0.33051999999999998</v>
      </c>
      <c r="E34" s="167"/>
      <c r="F34" s="167" t="s">
        <v>4</v>
      </c>
      <c r="G34" s="167" t="s">
        <v>207</v>
      </c>
      <c r="H34" s="167"/>
      <c r="I34" s="167"/>
      <c r="J34" s="167"/>
      <c r="K34" s="167"/>
      <c r="L34" s="167"/>
      <c r="M34" s="175"/>
      <c r="N34" s="168"/>
      <c r="O34" s="166"/>
      <c r="P34" s="166"/>
      <c r="Q34" s="166"/>
      <c r="R34" s="166"/>
      <c r="S34" s="166"/>
      <c r="T34" s="166"/>
    </row>
    <row r="35" spans="2:20" s="95" customFormat="1" ht="13" thickBot="1">
      <c r="B35" s="174" t="s">
        <v>216</v>
      </c>
      <c r="C35" s="167" t="s">
        <v>19</v>
      </c>
      <c r="D35" s="167">
        <v>7.6799999999999993E-2</v>
      </c>
      <c r="E35" s="167"/>
      <c r="F35" s="167" t="s">
        <v>4</v>
      </c>
      <c r="G35" s="167" t="s">
        <v>207</v>
      </c>
      <c r="H35" s="167">
        <v>1.9E-3</v>
      </c>
      <c r="I35" s="167" t="s">
        <v>25</v>
      </c>
      <c r="J35" s="167" t="s">
        <v>207</v>
      </c>
      <c r="K35" s="167">
        <v>1.4E-3</v>
      </c>
      <c r="L35" s="167" t="s">
        <v>25</v>
      </c>
      <c r="M35" s="175" t="s">
        <v>207</v>
      </c>
      <c r="N35" s="169"/>
      <c r="O35" s="167"/>
      <c r="P35" s="167"/>
      <c r="Q35" s="167"/>
      <c r="R35" s="167"/>
      <c r="S35" s="167"/>
      <c r="T35" s="167"/>
    </row>
    <row r="36" spans="2:20" s="95" customFormat="1" ht="13" thickBot="1">
      <c r="B36" s="174" t="s">
        <v>218</v>
      </c>
      <c r="C36" s="167" t="s">
        <v>19</v>
      </c>
      <c r="D36" s="167">
        <v>7.6799999999999993E-2</v>
      </c>
      <c r="E36" s="167"/>
      <c r="F36" s="167" t="s">
        <v>4</v>
      </c>
      <c r="G36" s="167" t="s">
        <v>207</v>
      </c>
      <c r="H36" s="167">
        <v>1.9E-3</v>
      </c>
      <c r="I36" s="167" t="s">
        <v>25</v>
      </c>
      <c r="J36" s="167" t="s">
        <v>207</v>
      </c>
      <c r="K36" s="167">
        <v>1.4E-3</v>
      </c>
      <c r="L36" s="167" t="s">
        <v>25</v>
      </c>
      <c r="M36" s="175" t="s">
        <v>207</v>
      </c>
      <c r="N36" s="169"/>
      <c r="O36" s="167"/>
      <c r="P36" s="167"/>
      <c r="Q36" s="167"/>
      <c r="R36" s="167"/>
      <c r="S36" s="167"/>
      <c r="T36" s="167"/>
    </row>
    <row r="37" spans="2:20" s="95" customFormat="1" ht="13" thickBot="1">
      <c r="B37" s="174" t="s">
        <v>219</v>
      </c>
      <c r="C37" s="167" t="s">
        <v>19</v>
      </c>
      <c r="D37" s="167">
        <v>7.6799999999999993E-2</v>
      </c>
      <c r="E37" s="167"/>
      <c r="F37" s="167" t="s">
        <v>4</v>
      </c>
      <c r="G37" s="167" t="s">
        <v>207</v>
      </c>
      <c r="H37" s="167">
        <v>1.9E-3</v>
      </c>
      <c r="I37" s="167" t="s">
        <v>25</v>
      </c>
      <c r="J37" s="167" t="s">
        <v>207</v>
      </c>
      <c r="K37" s="167">
        <v>1.4E-3</v>
      </c>
      <c r="L37" s="167" t="s">
        <v>25</v>
      </c>
      <c r="M37" s="175" t="s">
        <v>207</v>
      </c>
      <c r="N37" s="169"/>
      <c r="O37" s="167"/>
      <c r="P37" s="167"/>
      <c r="Q37" s="167"/>
      <c r="R37" s="167"/>
      <c r="S37" s="167"/>
      <c r="T37" s="167"/>
    </row>
    <row r="38" spans="2:20" s="95" customFormat="1" ht="13" thickBot="1">
      <c r="B38" s="174" t="s">
        <v>220</v>
      </c>
      <c r="C38" s="167" t="s">
        <v>19</v>
      </c>
      <c r="D38" s="167">
        <v>5.3400000000000003E-2</v>
      </c>
      <c r="E38" s="167"/>
      <c r="F38" s="167" t="s">
        <v>4</v>
      </c>
      <c r="G38" s="167" t="s">
        <v>207</v>
      </c>
      <c r="H38" s="167">
        <v>2.8600000000000001E-3</v>
      </c>
      <c r="I38" s="167" t="s">
        <v>25</v>
      </c>
      <c r="J38" s="167" t="s">
        <v>207</v>
      </c>
      <c r="K38" s="167">
        <v>9.7999999999999997E-3</v>
      </c>
      <c r="L38" s="167" t="s">
        <v>25</v>
      </c>
      <c r="M38" s="175" t="s">
        <v>207</v>
      </c>
      <c r="N38" s="169"/>
      <c r="O38" s="167"/>
      <c r="P38" s="167"/>
      <c r="Q38" s="167"/>
      <c r="R38" s="167"/>
      <c r="S38" s="167"/>
      <c r="T38" s="167"/>
    </row>
    <row r="39" spans="2:20" s="95" customFormat="1" ht="13" thickBot="1">
      <c r="B39" s="174" t="s">
        <v>221</v>
      </c>
      <c r="C39" s="167" t="s">
        <v>19</v>
      </c>
      <c r="D39" s="167">
        <v>7.4139999999999998E-2</v>
      </c>
      <c r="E39" s="167"/>
      <c r="F39" s="167" t="s">
        <v>4</v>
      </c>
      <c r="G39" s="167" t="s">
        <v>207</v>
      </c>
      <c r="H39" s="167">
        <v>1.9E-3</v>
      </c>
      <c r="I39" s="167" t="s">
        <v>25</v>
      </c>
      <c r="J39" s="167" t="s">
        <v>207</v>
      </c>
      <c r="K39" s="167">
        <v>1.4E-3</v>
      </c>
      <c r="L39" s="167" t="s">
        <v>25</v>
      </c>
      <c r="M39" s="175" t="s">
        <v>207</v>
      </c>
      <c r="N39" s="169"/>
      <c r="O39" s="167"/>
      <c r="P39" s="167"/>
      <c r="Q39" s="167"/>
      <c r="R39" s="167"/>
      <c r="S39" s="167"/>
      <c r="T39" s="167"/>
    </row>
    <row r="40" spans="2:20" s="95" customFormat="1" ht="13" thickBot="1">
      <c r="B40" s="174" t="s">
        <v>222</v>
      </c>
      <c r="C40" s="167" t="s">
        <v>19</v>
      </c>
      <c r="D40" s="167">
        <v>0.15229999999999999</v>
      </c>
      <c r="E40" s="167"/>
      <c r="F40" s="167" t="s">
        <v>4</v>
      </c>
      <c r="G40" s="167" t="s">
        <v>207</v>
      </c>
      <c r="H40" s="167">
        <v>1.6999999999999999E-3</v>
      </c>
      <c r="I40" s="167" t="s">
        <v>25</v>
      </c>
      <c r="J40" s="167" t="s">
        <v>207</v>
      </c>
      <c r="K40" s="167">
        <v>3.8E-3</v>
      </c>
      <c r="L40" s="167" t="s">
        <v>25</v>
      </c>
      <c r="M40" s="175" t="s">
        <v>207</v>
      </c>
      <c r="N40" s="169"/>
      <c r="O40" s="167"/>
      <c r="P40" s="167"/>
      <c r="Q40" s="167"/>
      <c r="R40" s="167"/>
      <c r="S40" s="167"/>
      <c r="T40" s="167"/>
    </row>
    <row r="41" spans="2:20" s="95" customFormat="1" ht="13" thickBot="1">
      <c r="B41" s="174" t="s">
        <v>223</v>
      </c>
      <c r="C41" s="167" t="s">
        <v>19</v>
      </c>
      <c r="D41" s="167">
        <v>0.15726000000000001</v>
      </c>
      <c r="E41" s="167"/>
      <c r="F41" s="167" t="s">
        <v>4</v>
      </c>
      <c r="G41" s="167" t="s">
        <v>207</v>
      </c>
      <c r="H41" s="167">
        <v>9.5200000000000007E-3</v>
      </c>
      <c r="I41" s="167" t="s">
        <v>25</v>
      </c>
      <c r="J41" s="167" t="s">
        <v>207</v>
      </c>
      <c r="K41" s="167">
        <v>4.1000000000000003E-3</v>
      </c>
      <c r="L41" s="167" t="s">
        <v>25</v>
      </c>
      <c r="M41" s="175" t="s">
        <v>207</v>
      </c>
      <c r="N41" s="169"/>
      <c r="O41" s="167"/>
      <c r="P41" s="167"/>
      <c r="Q41" s="167"/>
      <c r="R41" s="167"/>
      <c r="S41" s="167"/>
      <c r="T41" s="167"/>
    </row>
    <row r="42" spans="2:20" s="95" customFormat="1" ht="13" thickBot="1">
      <c r="B42" s="174" t="s">
        <v>224</v>
      </c>
      <c r="C42" s="167" t="s">
        <v>19</v>
      </c>
      <c r="D42" s="167">
        <v>0.03</v>
      </c>
      <c r="E42" s="167"/>
      <c r="F42" s="167" t="s">
        <v>4</v>
      </c>
      <c r="G42" s="167" t="s">
        <v>207</v>
      </c>
      <c r="H42" s="167">
        <v>3.81E-3</v>
      </c>
      <c r="I42" s="167" t="s">
        <v>25</v>
      </c>
      <c r="J42" s="167" t="s">
        <v>207</v>
      </c>
      <c r="K42" s="167">
        <v>1.8E-3</v>
      </c>
      <c r="L42" s="167" t="s">
        <v>25</v>
      </c>
      <c r="M42" s="175" t="s">
        <v>207</v>
      </c>
      <c r="N42" s="169"/>
      <c r="O42" s="167"/>
      <c r="P42" s="167"/>
      <c r="Q42" s="167"/>
      <c r="R42" s="167"/>
      <c r="S42" s="167"/>
      <c r="T42" s="167"/>
    </row>
    <row r="43" spans="2:20" s="95" customFormat="1" ht="13" thickBot="1">
      <c r="B43" s="174" t="s">
        <v>225</v>
      </c>
      <c r="C43" s="167" t="s">
        <v>19</v>
      </c>
      <c r="D43" s="167">
        <v>0.13394</v>
      </c>
      <c r="E43" s="167"/>
      <c r="F43" s="167" t="s">
        <v>4</v>
      </c>
      <c r="G43" s="167" t="s">
        <v>207</v>
      </c>
      <c r="H43" s="167">
        <v>7.62E-3</v>
      </c>
      <c r="I43" s="167" t="s">
        <v>25</v>
      </c>
      <c r="J43" s="167" t="s">
        <v>207</v>
      </c>
      <c r="K43" s="167">
        <v>3.3E-3</v>
      </c>
      <c r="L43" s="167" t="s">
        <v>25</v>
      </c>
      <c r="M43" s="175" t="s">
        <v>207</v>
      </c>
      <c r="N43" s="169"/>
      <c r="O43" s="167"/>
      <c r="P43" s="167"/>
      <c r="Q43" s="167"/>
      <c r="R43" s="167"/>
      <c r="S43" s="167"/>
      <c r="T43" s="167"/>
    </row>
    <row r="44" spans="2:20" ht="13" thickBot="1">
      <c r="B44" s="174" t="s">
        <v>226</v>
      </c>
      <c r="C44" s="167" t="s">
        <v>19</v>
      </c>
      <c r="D44" s="167">
        <v>0.11516</v>
      </c>
      <c r="E44" s="167"/>
      <c r="F44" s="167" t="s">
        <v>4</v>
      </c>
      <c r="G44" s="167" t="s">
        <v>207</v>
      </c>
      <c r="H44" s="167"/>
      <c r="I44" s="167"/>
      <c r="J44" s="167"/>
      <c r="K44" s="167"/>
      <c r="L44" s="167"/>
      <c r="M44" s="175"/>
      <c r="N44" s="168"/>
      <c r="O44" s="166"/>
      <c r="P44" s="166"/>
      <c r="Q44" s="166"/>
      <c r="R44" s="166"/>
      <c r="S44" s="166"/>
      <c r="T44" s="166"/>
    </row>
    <row r="45" spans="2:20" ht="13" thickBot="1">
      <c r="B45" s="174" t="s">
        <v>171</v>
      </c>
      <c r="C45" s="167" t="s">
        <v>20</v>
      </c>
      <c r="D45" s="167">
        <v>0.17147000000000001</v>
      </c>
      <c r="E45" s="167"/>
      <c r="F45" s="167" t="s">
        <v>4</v>
      </c>
      <c r="G45" s="167" t="s">
        <v>207</v>
      </c>
      <c r="H45" s="167"/>
      <c r="I45" s="167"/>
      <c r="J45" s="167"/>
      <c r="K45" s="167"/>
      <c r="L45" s="167"/>
      <c r="M45" s="175"/>
      <c r="N45" s="168"/>
      <c r="O45" s="166"/>
      <c r="P45" s="166"/>
      <c r="Q45" s="166"/>
      <c r="R45" s="166"/>
      <c r="S45" s="166"/>
      <c r="T45" s="166"/>
    </row>
    <row r="46" spans="2:20" ht="13" thickBot="1">
      <c r="B46" s="174" t="s">
        <v>208</v>
      </c>
      <c r="C46" s="167" t="s">
        <v>20</v>
      </c>
      <c r="D46" s="167">
        <v>9.7000000000000003E-2</v>
      </c>
      <c r="E46" s="167"/>
      <c r="F46" s="167" t="s">
        <v>4</v>
      </c>
      <c r="G46" s="167" t="s">
        <v>207</v>
      </c>
      <c r="H46" s="167"/>
      <c r="I46" s="167"/>
      <c r="J46" s="167"/>
      <c r="K46" s="167"/>
      <c r="L46" s="167"/>
      <c r="M46" s="175"/>
      <c r="N46" s="168"/>
      <c r="O46" s="166"/>
      <c r="P46" s="166"/>
      <c r="Q46" s="166"/>
      <c r="R46" s="166"/>
      <c r="S46" s="166"/>
      <c r="T46" s="166"/>
    </row>
    <row r="47" spans="2:20" ht="13" thickBot="1">
      <c r="B47" s="174" t="s">
        <v>209</v>
      </c>
      <c r="C47" s="167" t="s">
        <v>20</v>
      </c>
      <c r="D47" s="167">
        <v>9.2450000000000004E-2</v>
      </c>
      <c r="E47" s="167"/>
      <c r="F47" s="167" t="s">
        <v>4</v>
      </c>
      <c r="G47" s="167" t="s">
        <v>207</v>
      </c>
      <c r="H47" s="167"/>
      <c r="I47" s="167"/>
      <c r="J47" s="167"/>
      <c r="K47" s="167"/>
      <c r="L47" s="167"/>
      <c r="M47" s="175"/>
      <c r="N47" s="168"/>
      <c r="O47" s="166"/>
      <c r="P47" s="166"/>
      <c r="Q47" s="166"/>
      <c r="R47" s="166"/>
      <c r="S47" s="166"/>
      <c r="T47" s="166"/>
    </row>
    <row r="48" spans="2:20" ht="13" thickBot="1">
      <c r="B48" s="174" t="s">
        <v>210</v>
      </c>
      <c r="C48" s="167" t="s">
        <v>20</v>
      </c>
      <c r="D48" s="167">
        <v>0.13866999999999999</v>
      </c>
      <c r="E48" s="167"/>
      <c r="F48" s="167" t="s">
        <v>4</v>
      </c>
      <c r="G48" s="167" t="s">
        <v>207</v>
      </c>
      <c r="H48" s="167"/>
      <c r="I48" s="167"/>
      <c r="J48" s="167"/>
      <c r="K48" s="167"/>
      <c r="L48" s="167"/>
      <c r="M48" s="175"/>
      <c r="N48" s="168"/>
      <c r="O48" s="166"/>
      <c r="P48" s="166"/>
      <c r="Q48" s="166"/>
      <c r="R48" s="166"/>
      <c r="S48" s="166"/>
      <c r="T48" s="166"/>
    </row>
    <row r="49" spans="2:20" ht="13" thickBot="1">
      <c r="B49" s="174" t="s">
        <v>211</v>
      </c>
      <c r="C49" s="167" t="s">
        <v>20</v>
      </c>
      <c r="D49" s="167">
        <v>0.11319</v>
      </c>
      <c r="E49" s="167"/>
      <c r="F49" s="167" t="s">
        <v>4</v>
      </c>
      <c r="G49" s="167" t="s">
        <v>207</v>
      </c>
      <c r="H49" s="167"/>
      <c r="I49" s="167"/>
      <c r="J49" s="167"/>
      <c r="K49" s="167"/>
      <c r="L49" s="167"/>
      <c r="M49" s="175"/>
      <c r="N49" s="168"/>
      <c r="O49" s="166"/>
      <c r="P49" s="166"/>
      <c r="Q49" s="166"/>
      <c r="R49" s="166"/>
      <c r="S49" s="166"/>
      <c r="T49" s="166"/>
    </row>
    <row r="50" spans="2:20" ht="13" thickBot="1">
      <c r="B50" s="174" t="s">
        <v>212</v>
      </c>
      <c r="C50" s="167" t="s">
        <v>20</v>
      </c>
      <c r="D50" s="167">
        <v>8.2629999999999995E-2</v>
      </c>
      <c r="E50" s="167"/>
      <c r="F50" s="167" t="s">
        <v>4</v>
      </c>
      <c r="G50" s="167" t="s">
        <v>207</v>
      </c>
      <c r="H50" s="167"/>
      <c r="I50" s="167"/>
      <c r="J50" s="167"/>
      <c r="K50" s="167"/>
      <c r="L50" s="167"/>
      <c r="M50" s="175"/>
      <c r="N50" s="168"/>
      <c r="O50" s="166"/>
      <c r="P50" s="166"/>
      <c r="Q50" s="166"/>
      <c r="R50" s="166"/>
      <c r="S50" s="166"/>
      <c r="T50" s="166"/>
    </row>
    <row r="51" spans="2:20" ht="13" thickBot="1">
      <c r="B51" s="174" t="s">
        <v>213</v>
      </c>
      <c r="C51" s="167" t="s">
        <v>20</v>
      </c>
      <c r="D51" s="167">
        <v>0.13220999999999999</v>
      </c>
      <c r="E51" s="167"/>
      <c r="F51" s="167" t="s">
        <v>4</v>
      </c>
      <c r="G51" s="167" t="s">
        <v>207</v>
      </c>
      <c r="H51" s="167"/>
      <c r="I51" s="167"/>
      <c r="J51" s="167"/>
      <c r="K51" s="167"/>
      <c r="L51" s="167"/>
      <c r="M51" s="175"/>
      <c r="N51" s="168"/>
      <c r="O51" s="166"/>
      <c r="P51" s="166"/>
      <c r="Q51" s="166"/>
      <c r="R51" s="166"/>
      <c r="S51" s="166"/>
      <c r="T51" s="166"/>
    </row>
    <row r="52" spans="2:20" ht="13" thickBot="1">
      <c r="B52" s="174" t="s">
        <v>214</v>
      </c>
      <c r="C52" s="167" t="s">
        <v>20</v>
      </c>
      <c r="D52" s="167">
        <v>0.23963000000000001</v>
      </c>
      <c r="E52" s="167"/>
      <c r="F52" s="167" t="s">
        <v>4</v>
      </c>
      <c r="G52" s="167" t="s">
        <v>207</v>
      </c>
      <c r="H52" s="167"/>
      <c r="I52" s="167"/>
      <c r="J52" s="167"/>
      <c r="K52" s="167"/>
      <c r="L52" s="167"/>
      <c r="M52" s="175"/>
      <c r="N52" s="168"/>
      <c r="O52" s="166"/>
      <c r="P52" s="166"/>
      <c r="Q52" s="166"/>
      <c r="R52" s="166"/>
      <c r="S52" s="166"/>
      <c r="T52" s="166"/>
    </row>
    <row r="53" spans="2:20" ht="13" thickBot="1">
      <c r="B53" s="174" t="s">
        <v>215</v>
      </c>
      <c r="C53" s="167" t="s">
        <v>20</v>
      </c>
      <c r="D53" s="167">
        <v>0.33051999999999998</v>
      </c>
      <c r="E53" s="167"/>
      <c r="F53" s="167" t="s">
        <v>4</v>
      </c>
      <c r="G53" s="167" t="s">
        <v>207</v>
      </c>
      <c r="H53" s="167"/>
      <c r="I53" s="167"/>
      <c r="J53" s="167"/>
      <c r="K53" s="167"/>
      <c r="L53" s="167"/>
      <c r="M53" s="175"/>
      <c r="N53" s="168"/>
      <c r="O53" s="166"/>
      <c r="P53" s="166"/>
      <c r="Q53" s="166"/>
      <c r="R53" s="166"/>
      <c r="S53" s="166"/>
      <c r="T53" s="166"/>
    </row>
    <row r="54" spans="2:20" ht="13" thickBot="1">
      <c r="B54" s="174" t="s">
        <v>216</v>
      </c>
      <c r="C54" s="167" t="s">
        <v>20</v>
      </c>
      <c r="D54" s="167">
        <v>0.16300000000000001</v>
      </c>
      <c r="E54" s="167"/>
      <c r="F54" s="167" t="s">
        <v>4</v>
      </c>
      <c r="G54" s="167" t="s">
        <v>217</v>
      </c>
      <c r="H54" s="167">
        <v>4.0000000000000001E-3</v>
      </c>
      <c r="I54" s="167" t="s">
        <v>25</v>
      </c>
      <c r="J54" s="167" t="s">
        <v>217</v>
      </c>
      <c r="K54" s="167">
        <v>2E-3</v>
      </c>
      <c r="L54" s="167" t="s">
        <v>25</v>
      </c>
      <c r="M54" s="175" t="s">
        <v>217</v>
      </c>
      <c r="N54" s="168"/>
      <c r="O54" s="166"/>
      <c r="P54" s="166"/>
      <c r="Q54" s="166"/>
      <c r="R54" s="166"/>
      <c r="S54" s="166"/>
      <c r="T54" s="166"/>
    </row>
    <row r="55" spans="2:20" ht="13" thickBot="1">
      <c r="B55" s="174" t="s">
        <v>218</v>
      </c>
      <c r="C55" s="167" t="s">
        <v>20</v>
      </c>
      <c r="D55" s="167">
        <v>0.16300000000000001</v>
      </c>
      <c r="E55" s="167"/>
      <c r="F55" s="167" t="s">
        <v>4</v>
      </c>
      <c r="G55" s="167" t="s">
        <v>217</v>
      </c>
      <c r="H55" s="167">
        <v>4.0000000000000001E-3</v>
      </c>
      <c r="I55" s="167" t="s">
        <v>25</v>
      </c>
      <c r="J55" s="167" t="s">
        <v>217</v>
      </c>
      <c r="K55" s="167">
        <v>2E-3</v>
      </c>
      <c r="L55" s="167" t="s">
        <v>25</v>
      </c>
      <c r="M55" s="175" t="s">
        <v>217</v>
      </c>
      <c r="N55" s="168"/>
      <c r="O55" s="166"/>
      <c r="P55" s="166"/>
      <c r="Q55" s="166"/>
      <c r="R55" s="166"/>
      <c r="S55" s="166"/>
      <c r="T55" s="166"/>
    </row>
    <row r="56" spans="2:20" ht="13" thickBot="1">
      <c r="B56" s="174" t="s">
        <v>219</v>
      </c>
      <c r="C56" s="167" t="s">
        <v>20</v>
      </c>
      <c r="D56" s="167">
        <v>0.16300000000000001</v>
      </c>
      <c r="E56" s="167"/>
      <c r="F56" s="167" t="s">
        <v>4</v>
      </c>
      <c r="G56" s="167" t="s">
        <v>217</v>
      </c>
      <c r="H56" s="167">
        <v>4.0000000000000001E-3</v>
      </c>
      <c r="I56" s="167" t="s">
        <v>25</v>
      </c>
      <c r="J56" s="167" t="s">
        <v>217</v>
      </c>
      <c r="K56" s="167">
        <v>2E-3</v>
      </c>
      <c r="L56" s="167" t="s">
        <v>25</v>
      </c>
      <c r="M56" s="175" t="s">
        <v>217</v>
      </c>
      <c r="N56" s="168"/>
      <c r="O56" s="166"/>
      <c r="P56" s="166"/>
      <c r="Q56" s="166"/>
      <c r="R56" s="166"/>
      <c r="S56" s="166"/>
      <c r="T56" s="166"/>
    </row>
    <row r="57" spans="2:20" ht="13" thickBot="1">
      <c r="B57" s="174" t="s">
        <v>220</v>
      </c>
      <c r="C57" s="167" t="s">
        <v>20</v>
      </c>
      <c r="D57" s="167">
        <v>0.185</v>
      </c>
      <c r="E57" s="167"/>
      <c r="F57" s="167" t="s">
        <v>4</v>
      </c>
      <c r="G57" s="167" t="s">
        <v>217</v>
      </c>
      <c r="H57" s="167">
        <v>2E-3</v>
      </c>
      <c r="I57" s="167" t="s">
        <v>25</v>
      </c>
      <c r="J57" s="167" t="s">
        <v>217</v>
      </c>
      <c r="K57" s="167">
        <v>1E-3</v>
      </c>
      <c r="L57" s="167" t="s">
        <v>25</v>
      </c>
      <c r="M57" s="175" t="s">
        <v>217</v>
      </c>
      <c r="N57" s="168"/>
      <c r="O57" s="166"/>
      <c r="P57" s="166"/>
      <c r="Q57" s="166"/>
      <c r="R57" s="166"/>
      <c r="S57" s="166"/>
      <c r="T57" s="166"/>
    </row>
    <row r="58" spans="2:20" ht="13" thickBot="1">
      <c r="B58" s="174" t="s">
        <v>221</v>
      </c>
      <c r="C58" s="167" t="s">
        <v>20</v>
      </c>
      <c r="D58" s="167">
        <v>0.16300000000000001</v>
      </c>
      <c r="E58" s="167"/>
      <c r="F58" s="167" t="s">
        <v>4</v>
      </c>
      <c r="G58" s="167" t="s">
        <v>217</v>
      </c>
      <c r="H58" s="167">
        <v>4.0000000000000001E-3</v>
      </c>
      <c r="I58" s="167" t="s">
        <v>25</v>
      </c>
      <c r="J58" s="167" t="s">
        <v>217</v>
      </c>
      <c r="K58" s="167">
        <v>2E-3</v>
      </c>
      <c r="L58" s="167" t="s">
        <v>25</v>
      </c>
      <c r="M58" s="175" t="s">
        <v>217</v>
      </c>
      <c r="N58" s="168"/>
      <c r="O58" s="166"/>
      <c r="P58" s="166"/>
      <c r="Q58" s="166"/>
      <c r="R58" s="166"/>
      <c r="S58" s="166"/>
      <c r="T58" s="166"/>
    </row>
    <row r="59" spans="2:20" ht="13" thickBot="1">
      <c r="B59" s="174" t="s">
        <v>222</v>
      </c>
      <c r="C59" s="167" t="s">
        <v>20</v>
      </c>
      <c r="D59" s="167">
        <v>0.23</v>
      </c>
      <c r="E59" s="167"/>
      <c r="F59" s="167" t="s">
        <v>4</v>
      </c>
      <c r="G59" s="167" t="s">
        <v>217</v>
      </c>
      <c r="H59" s="167">
        <v>0.02</v>
      </c>
      <c r="I59" s="167" t="s">
        <v>25</v>
      </c>
      <c r="J59" s="167" t="s">
        <v>217</v>
      </c>
      <c r="K59" s="167">
        <v>2.1000000000000001E-2</v>
      </c>
      <c r="L59" s="167" t="s">
        <v>25</v>
      </c>
      <c r="M59" s="175" t="s">
        <v>217</v>
      </c>
      <c r="N59" s="168"/>
      <c r="O59" s="166"/>
      <c r="P59" s="166"/>
      <c r="Q59" s="166"/>
      <c r="R59" s="166"/>
      <c r="S59" s="166"/>
      <c r="T59" s="166"/>
    </row>
    <row r="60" spans="2:20" ht="13" thickBot="1">
      <c r="B60" s="174" t="s">
        <v>223</v>
      </c>
      <c r="C60" s="167" t="s">
        <v>20</v>
      </c>
      <c r="D60" s="167">
        <v>0.107</v>
      </c>
      <c r="E60" s="167"/>
      <c r="F60" s="167" t="s">
        <v>4</v>
      </c>
      <c r="G60" s="167" t="s">
        <v>217</v>
      </c>
      <c r="H60" s="167">
        <v>5.9999999999999995E-4</v>
      </c>
      <c r="I60" s="167" t="s">
        <v>25</v>
      </c>
      <c r="J60" s="167" t="s">
        <v>217</v>
      </c>
      <c r="K60" s="167">
        <v>5.0000000000000001E-4</v>
      </c>
      <c r="L60" s="167" t="s">
        <v>25</v>
      </c>
      <c r="M60" s="175" t="s">
        <v>217</v>
      </c>
      <c r="N60" s="168"/>
      <c r="O60" s="166"/>
      <c r="P60" s="166"/>
      <c r="Q60" s="166"/>
      <c r="R60" s="166"/>
      <c r="S60" s="166"/>
      <c r="T60" s="166"/>
    </row>
    <row r="61" spans="2:20" ht="13" thickBot="1">
      <c r="B61" s="174" t="s">
        <v>224</v>
      </c>
      <c r="C61" s="167" t="s">
        <v>20</v>
      </c>
      <c r="D61" s="167">
        <v>0.107</v>
      </c>
      <c r="E61" s="167"/>
      <c r="F61" s="167" t="s">
        <v>4</v>
      </c>
      <c r="G61" s="167" t="s">
        <v>217</v>
      </c>
      <c r="H61" s="167">
        <v>5.9999999999999995E-4</v>
      </c>
      <c r="I61" s="167" t="s">
        <v>25</v>
      </c>
      <c r="J61" s="167" t="s">
        <v>217</v>
      </c>
      <c r="K61" s="167">
        <v>5.0000000000000001E-4</v>
      </c>
      <c r="L61" s="167" t="s">
        <v>25</v>
      </c>
      <c r="M61" s="175" t="s">
        <v>217</v>
      </c>
      <c r="N61" s="168"/>
      <c r="O61" s="166"/>
      <c r="P61" s="166"/>
      <c r="Q61" s="166"/>
      <c r="R61" s="166"/>
      <c r="S61" s="166"/>
      <c r="T61" s="166"/>
    </row>
    <row r="62" spans="2:20" ht="13" thickBot="1">
      <c r="B62" s="174" t="s">
        <v>225</v>
      </c>
      <c r="C62" s="167" t="s">
        <v>20</v>
      </c>
      <c r="D62" s="167">
        <v>0.107</v>
      </c>
      <c r="E62" s="167"/>
      <c r="F62" s="167" t="s">
        <v>4</v>
      </c>
      <c r="G62" s="167" t="s">
        <v>217</v>
      </c>
      <c r="H62" s="167">
        <v>5.9999999999999995E-4</v>
      </c>
      <c r="I62" s="167" t="s">
        <v>25</v>
      </c>
      <c r="J62" s="167" t="s">
        <v>217</v>
      </c>
      <c r="K62" s="167">
        <v>5.0000000000000001E-4</v>
      </c>
      <c r="L62" s="167" t="s">
        <v>25</v>
      </c>
      <c r="M62" s="175" t="s">
        <v>217</v>
      </c>
      <c r="N62" s="168"/>
      <c r="O62" s="166"/>
      <c r="P62" s="166"/>
      <c r="Q62" s="166"/>
      <c r="R62" s="166"/>
      <c r="S62" s="166"/>
      <c r="T62" s="166"/>
    </row>
    <row r="63" spans="2:20" ht="13" thickBot="1">
      <c r="B63" s="176" t="s">
        <v>226</v>
      </c>
      <c r="C63" s="177" t="s">
        <v>20</v>
      </c>
      <c r="D63" s="177">
        <v>0.11516</v>
      </c>
      <c r="E63" s="177"/>
      <c r="F63" s="177" t="s">
        <v>4</v>
      </c>
      <c r="G63" s="177" t="s">
        <v>207</v>
      </c>
      <c r="H63" s="177"/>
      <c r="I63" s="177"/>
      <c r="J63" s="177"/>
      <c r="K63" s="177"/>
      <c r="L63" s="177"/>
      <c r="M63" s="178"/>
      <c r="N63" s="168"/>
      <c r="O63" s="166"/>
      <c r="P63" s="166"/>
      <c r="Q63" s="166"/>
      <c r="R63" s="166"/>
      <c r="S63" s="166"/>
      <c r="T63" s="166"/>
    </row>
    <row r="64" spans="2:20" ht="13" thickBot="1">
      <c r="B64" s="170"/>
      <c r="C64" s="170"/>
      <c r="D64" s="170"/>
      <c r="E64" s="170"/>
      <c r="F64" s="170"/>
      <c r="G64" s="170"/>
      <c r="H64" s="170"/>
      <c r="I64" s="170"/>
      <c r="J64" s="170"/>
      <c r="K64" s="170"/>
      <c r="L64" s="170"/>
      <c r="M64" s="170"/>
      <c r="N64" s="166"/>
      <c r="O64" s="166"/>
      <c r="P64" s="166"/>
      <c r="Q64" s="166"/>
      <c r="R64" s="166"/>
      <c r="S64" s="166"/>
      <c r="T64" s="166"/>
    </row>
    <row r="65" spans="2:20" ht="13" thickBot="1">
      <c r="B65" s="166"/>
      <c r="C65" s="166"/>
      <c r="D65" s="166"/>
      <c r="E65" s="166"/>
      <c r="F65" s="166"/>
      <c r="G65" s="166"/>
      <c r="H65" s="166"/>
      <c r="I65" s="166"/>
      <c r="J65" s="166"/>
      <c r="K65" s="166"/>
      <c r="L65" s="166"/>
      <c r="M65" s="166"/>
      <c r="N65" s="166"/>
      <c r="O65" s="166"/>
      <c r="P65" s="166"/>
      <c r="Q65" s="166"/>
      <c r="R65" s="166"/>
      <c r="S65" s="166"/>
      <c r="T65" s="166"/>
    </row>
    <row r="66" spans="2:20" ht="13" thickBot="1">
      <c r="B66" s="166"/>
      <c r="C66" s="166"/>
      <c r="D66" s="166"/>
      <c r="E66" s="166"/>
      <c r="F66" s="166"/>
      <c r="G66" s="166"/>
      <c r="H66" s="166"/>
      <c r="I66" s="166"/>
      <c r="J66" s="166"/>
      <c r="K66" s="166"/>
      <c r="L66" s="166"/>
      <c r="M66" s="166"/>
      <c r="N66" s="166"/>
      <c r="O66" s="166"/>
      <c r="P66" s="166"/>
      <c r="Q66" s="166"/>
      <c r="R66" s="166"/>
      <c r="S66" s="166"/>
      <c r="T66" s="166"/>
    </row>
    <row r="67" spans="2:20" ht="13" thickBot="1">
      <c r="B67" s="166"/>
      <c r="C67" s="166"/>
      <c r="D67" s="166"/>
      <c r="E67" s="166"/>
      <c r="F67" s="166"/>
      <c r="G67" s="166"/>
      <c r="H67" s="166"/>
      <c r="I67" s="166"/>
      <c r="J67" s="166"/>
      <c r="K67" s="166"/>
      <c r="L67" s="166"/>
      <c r="M67" s="166"/>
      <c r="N67" s="166"/>
      <c r="O67" s="166"/>
      <c r="P67" s="166"/>
      <c r="Q67" s="166"/>
      <c r="R67" s="166"/>
      <c r="S67" s="166"/>
      <c r="T67" s="166"/>
    </row>
    <row r="68" spans="2:20" ht="13" thickBot="1">
      <c r="B68" s="166"/>
      <c r="C68" s="166"/>
      <c r="D68" s="166"/>
      <c r="E68" s="166"/>
      <c r="F68" s="166"/>
      <c r="G68" s="166"/>
      <c r="H68" s="166"/>
      <c r="I68" s="166"/>
      <c r="J68" s="166"/>
      <c r="K68" s="166"/>
      <c r="L68" s="166"/>
      <c r="M68" s="166"/>
      <c r="N68" s="166"/>
      <c r="O68" s="166"/>
      <c r="P68" s="166"/>
      <c r="Q68" s="166"/>
      <c r="R68" s="166"/>
      <c r="S68" s="166"/>
      <c r="T68" s="166"/>
    </row>
    <row r="69" spans="2:20" ht="13" thickBot="1">
      <c r="B69" s="166"/>
      <c r="C69" s="166"/>
      <c r="D69" s="166"/>
      <c r="E69" s="166"/>
      <c r="F69" s="166"/>
      <c r="G69" s="166"/>
      <c r="H69" s="166"/>
      <c r="I69" s="166"/>
      <c r="J69" s="166"/>
      <c r="K69" s="166"/>
      <c r="L69" s="166"/>
      <c r="M69" s="166"/>
      <c r="N69" s="166"/>
      <c r="O69" s="166"/>
      <c r="P69" s="166"/>
      <c r="Q69" s="166"/>
      <c r="R69" s="166"/>
      <c r="S69" s="166"/>
      <c r="T69" s="166"/>
    </row>
    <row r="70" spans="2:20" ht="13" thickBot="1">
      <c r="B70" s="166"/>
      <c r="C70" s="166"/>
      <c r="D70" s="166"/>
      <c r="E70" s="166"/>
      <c r="F70" s="166"/>
      <c r="G70" s="166"/>
      <c r="H70" s="166"/>
      <c r="I70" s="166"/>
      <c r="J70" s="166"/>
      <c r="K70" s="166"/>
      <c r="L70" s="166"/>
      <c r="M70" s="166"/>
      <c r="N70" s="166"/>
      <c r="O70" s="166"/>
      <c r="P70" s="166"/>
      <c r="Q70" s="166"/>
      <c r="R70" s="166"/>
      <c r="S70" s="166"/>
      <c r="T70" s="166"/>
    </row>
    <row r="71" spans="2:20" ht="13" thickBot="1">
      <c r="B71" s="166"/>
      <c r="C71" s="166"/>
      <c r="D71" s="166"/>
      <c r="E71" s="166"/>
      <c r="F71" s="166"/>
      <c r="G71" s="166"/>
      <c r="H71" s="166"/>
      <c r="I71" s="166"/>
      <c r="J71" s="166"/>
      <c r="K71" s="166"/>
      <c r="L71" s="166"/>
      <c r="M71" s="166"/>
      <c r="N71" s="166"/>
      <c r="O71" s="166"/>
      <c r="P71" s="166"/>
      <c r="Q71" s="166"/>
      <c r="R71" s="166"/>
      <c r="S71" s="166"/>
      <c r="T71" s="166"/>
    </row>
    <row r="72" spans="2:20" ht="13" thickBot="1">
      <c r="B72" s="166"/>
      <c r="C72" s="166"/>
      <c r="D72" s="166"/>
      <c r="E72" s="166"/>
      <c r="F72" s="166"/>
      <c r="G72" s="166"/>
      <c r="H72" s="166"/>
      <c r="I72" s="166"/>
      <c r="J72" s="166"/>
      <c r="K72" s="166"/>
      <c r="L72" s="166"/>
      <c r="M72" s="166"/>
      <c r="N72" s="166"/>
      <c r="O72" s="166"/>
      <c r="P72" s="166"/>
      <c r="Q72" s="166"/>
      <c r="R72" s="166"/>
      <c r="S72" s="166"/>
      <c r="T72" s="166"/>
    </row>
    <row r="73" spans="2:20" ht="13" thickBot="1">
      <c r="B73" s="166"/>
      <c r="C73" s="166"/>
      <c r="D73" s="166"/>
      <c r="E73" s="166"/>
      <c r="F73" s="166"/>
      <c r="G73" s="166"/>
      <c r="H73" s="166"/>
      <c r="I73" s="166"/>
      <c r="J73" s="166"/>
      <c r="K73" s="166"/>
      <c r="L73" s="166"/>
      <c r="M73" s="166"/>
      <c r="N73" s="166"/>
      <c r="O73" s="166"/>
      <c r="P73" s="166"/>
      <c r="Q73" s="166"/>
      <c r="R73" s="166"/>
      <c r="S73" s="166"/>
      <c r="T73" s="166"/>
    </row>
    <row r="74" spans="2:20" ht="13" thickBot="1">
      <c r="B74" s="166"/>
      <c r="C74" s="166"/>
      <c r="D74" s="166"/>
      <c r="E74" s="166"/>
      <c r="F74" s="166"/>
      <c r="G74" s="166"/>
      <c r="H74" s="166"/>
      <c r="I74" s="166"/>
      <c r="J74" s="166"/>
      <c r="K74" s="166"/>
      <c r="L74" s="166"/>
      <c r="M74" s="166"/>
      <c r="N74" s="166"/>
      <c r="O74" s="166"/>
      <c r="P74" s="166"/>
      <c r="Q74" s="166"/>
      <c r="R74" s="166"/>
      <c r="S74" s="166"/>
      <c r="T74" s="166"/>
    </row>
    <row r="75" spans="2:20" ht="13" thickBot="1">
      <c r="B75" s="166"/>
      <c r="C75" s="166"/>
      <c r="D75" s="166"/>
      <c r="E75" s="166"/>
      <c r="F75" s="166"/>
      <c r="G75" s="166"/>
      <c r="H75" s="166"/>
      <c r="I75" s="166"/>
      <c r="J75" s="166"/>
      <c r="K75" s="166"/>
      <c r="L75" s="166"/>
      <c r="M75" s="166"/>
      <c r="N75" s="166"/>
      <c r="O75" s="166"/>
      <c r="P75" s="166"/>
      <c r="Q75" s="166"/>
      <c r="R75" s="166"/>
      <c r="S75" s="166"/>
      <c r="T75" s="166"/>
    </row>
    <row r="76" spans="2:20" ht="13" thickBot="1">
      <c r="B76" s="166"/>
      <c r="C76" s="166"/>
      <c r="D76" s="166"/>
      <c r="E76" s="166"/>
      <c r="F76" s="166"/>
      <c r="G76" s="166"/>
      <c r="H76" s="166"/>
      <c r="I76" s="166"/>
      <c r="J76" s="166"/>
      <c r="K76" s="166"/>
      <c r="L76" s="166"/>
      <c r="M76" s="166"/>
      <c r="N76" s="166"/>
      <c r="O76" s="166"/>
      <c r="P76" s="166"/>
      <c r="Q76" s="166"/>
      <c r="R76" s="166"/>
      <c r="S76" s="166"/>
      <c r="T76" s="166"/>
    </row>
    <row r="77" spans="2:20" ht="13" thickBot="1">
      <c r="B77" s="166"/>
      <c r="C77" s="166"/>
      <c r="D77" s="166"/>
      <c r="E77" s="166"/>
      <c r="F77" s="166"/>
      <c r="G77" s="166"/>
      <c r="H77" s="166"/>
      <c r="I77" s="166"/>
      <c r="J77" s="166"/>
      <c r="K77" s="166"/>
      <c r="L77" s="166"/>
      <c r="M77" s="166"/>
      <c r="N77" s="166"/>
      <c r="O77" s="166"/>
      <c r="P77" s="166"/>
      <c r="Q77" s="166"/>
      <c r="R77" s="166"/>
      <c r="S77" s="166"/>
      <c r="T77" s="166"/>
    </row>
    <row r="78" spans="2:20" ht="13" thickBot="1">
      <c r="B78" s="166"/>
      <c r="C78" s="166"/>
      <c r="D78" s="166"/>
      <c r="E78" s="166"/>
      <c r="F78" s="166"/>
      <c r="G78" s="166"/>
      <c r="H78" s="166"/>
      <c r="I78" s="166"/>
      <c r="J78" s="166"/>
      <c r="K78" s="166"/>
      <c r="L78" s="166"/>
      <c r="M78" s="166"/>
      <c r="N78" s="166"/>
      <c r="O78" s="166"/>
      <c r="P78" s="166"/>
      <c r="Q78" s="166"/>
      <c r="R78" s="166"/>
      <c r="S78" s="166"/>
      <c r="T78" s="166"/>
    </row>
    <row r="79" spans="2:20" ht="13" thickBot="1">
      <c r="B79" s="166"/>
      <c r="C79" s="166"/>
      <c r="D79" s="166"/>
      <c r="E79" s="166"/>
      <c r="F79" s="166"/>
      <c r="G79" s="166"/>
      <c r="H79" s="166"/>
      <c r="I79" s="166"/>
      <c r="J79" s="166"/>
      <c r="K79" s="166"/>
      <c r="L79" s="166"/>
      <c r="M79" s="166"/>
      <c r="N79" s="166"/>
      <c r="O79" s="166"/>
      <c r="P79" s="166"/>
      <c r="Q79" s="166"/>
      <c r="R79" s="166"/>
      <c r="S79" s="166"/>
      <c r="T79" s="166"/>
    </row>
    <row r="80" spans="2:20" ht="13" thickBot="1">
      <c r="B80" s="166"/>
      <c r="C80" s="166"/>
      <c r="D80" s="166"/>
      <c r="E80" s="166"/>
      <c r="F80" s="166"/>
      <c r="G80" s="166"/>
      <c r="H80" s="166"/>
      <c r="I80" s="166"/>
      <c r="J80" s="166"/>
      <c r="K80" s="166"/>
      <c r="L80" s="166"/>
      <c r="M80" s="166"/>
      <c r="N80" s="166"/>
      <c r="O80" s="166"/>
      <c r="P80" s="166"/>
      <c r="Q80" s="166"/>
      <c r="R80" s="166"/>
      <c r="S80" s="166"/>
      <c r="T80" s="166"/>
    </row>
    <row r="81" spans="2:20" ht="13" thickBot="1">
      <c r="B81" s="166"/>
      <c r="C81" s="166"/>
      <c r="D81" s="166"/>
      <c r="E81" s="166"/>
      <c r="F81" s="166"/>
      <c r="G81" s="166"/>
      <c r="H81" s="166"/>
      <c r="I81" s="166"/>
      <c r="J81" s="166"/>
      <c r="K81" s="166"/>
      <c r="L81" s="166"/>
      <c r="M81" s="166"/>
      <c r="N81" s="166"/>
      <c r="O81" s="166"/>
      <c r="P81" s="166"/>
      <c r="Q81" s="166"/>
      <c r="R81" s="166"/>
      <c r="S81" s="166"/>
      <c r="T81" s="166"/>
    </row>
    <row r="82" spans="2:20" ht="13" thickBot="1">
      <c r="B82" s="166"/>
      <c r="C82" s="166"/>
      <c r="D82" s="166"/>
      <c r="E82" s="166"/>
      <c r="F82" s="166"/>
      <c r="G82" s="166"/>
      <c r="H82" s="166"/>
      <c r="I82" s="166"/>
      <c r="J82" s="166"/>
      <c r="K82" s="166"/>
      <c r="L82" s="166"/>
      <c r="M82" s="166"/>
      <c r="N82" s="166"/>
      <c r="O82" s="166"/>
      <c r="P82" s="166"/>
      <c r="Q82" s="166"/>
      <c r="R82" s="166"/>
      <c r="S82" s="166"/>
      <c r="T82" s="166"/>
    </row>
    <row r="83" spans="2:20" ht="13" thickBot="1">
      <c r="B83" s="166"/>
      <c r="C83" s="166"/>
      <c r="D83" s="166"/>
      <c r="E83" s="166"/>
      <c r="F83" s="166"/>
      <c r="G83" s="166"/>
      <c r="H83" s="166"/>
      <c r="I83" s="166"/>
      <c r="J83" s="166"/>
      <c r="K83" s="166"/>
      <c r="L83" s="166"/>
      <c r="M83" s="166"/>
      <c r="N83" s="166"/>
      <c r="O83" s="166"/>
      <c r="P83" s="166"/>
      <c r="Q83" s="166"/>
      <c r="R83" s="166"/>
      <c r="S83" s="166"/>
      <c r="T83" s="166"/>
    </row>
    <row r="84" spans="2:20" ht="13" thickBot="1">
      <c r="B84" s="166"/>
      <c r="C84" s="166"/>
      <c r="D84" s="166"/>
      <c r="E84" s="166"/>
      <c r="F84" s="166"/>
      <c r="G84" s="166"/>
      <c r="H84" s="166"/>
      <c r="I84" s="166"/>
      <c r="J84" s="166"/>
      <c r="K84" s="166"/>
      <c r="L84" s="166"/>
      <c r="M84" s="166"/>
      <c r="N84" s="166"/>
      <c r="O84" s="166"/>
      <c r="P84" s="166"/>
      <c r="Q84" s="166"/>
      <c r="R84" s="166"/>
      <c r="S84" s="166"/>
      <c r="T84" s="166"/>
    </row>
    <row r="85" spans="2:20" ht="13" thickBot="1">
      <c r="B85" s="166"/>
      <c r="C85" s="166"/>
      <c r="D85" s="166"/>
      <c r="E85" s="166"/>
      <c r="F85" s="166"/>
      <c r="G85" s="166"/>
      <c r="H85" s="166"/>
      <c r="I85" s="166"/>
      <c r="J85" s="166"/>
      <c r="K85" s="166"/>
      <c r="L85" s="166"/>
      <c r="M85" s="166"/>
      <c r="N85" s="166"/>
      <c r="O85" s="166"/>
      <c r="P85" s="166"/>
      <c r="Q85" s="166"/>
      <c r="R85" s="166"/>
      <c r="S85" s="166"/>
      <c r="T85" s="166"/>
    </row>
    <row r="86" spans="2:20" ht="13" thickBot="1">
      <c r="B86" s="166"/>
      <c r="C86" s="166"/>
      <c r="D86" s="166"/>
      <c r="E86" s="166"/>
      <c r="F86" s="166"/>
      <c r="G86" s="166"/>
      <c r="H86" s="166"/>
      <c r="I86" s="166"/>
      <c r="J86" s="166"/>
      <c r="K86" s="166"/>
      <c r="L86" s="166"/>
      <c r="M86" s="166"/>
      <c r="N86" s="166"/>
      <c r="O86" s="166"/>
      <c r="P86" s="166"/>
      <c r="Q86" s="166"/>
      <c r="R86" s="166"/>
      <c r="S86" s="166"/>
      <c r="T86" s="166"/>
    </row>
    <row r="87" spans="2:20" ht="13" thickBot="1">
      <c r="B87" s="166"/>
      <c r="C87" s="166"/>
      <c r="D87" s="166"/>
      <c r="E87" s="166"/>
      <c r="F87" s="166"/>
      <c r="G87" s="166"/>
      <c r="H87" s="166"/>
      <c r="I87" s="166"/>
      <c r="J87" s="166"/>
      <c r="K87" s="166"/>
      <c r="L87" s="166"/>
      <c r="M87" s="166"/>
      <c r="N87" s="166"/>
      <c r="O87" s="166"/>
      <c r="P87" s="166"/>
      <c r="Q87" s="166"/>
      <c r="R87" s="166"/>
      <c r="S87" s="166"/>
      <c r="T87" s="166"/>
    </row>
    <row r="88" spans="2:20" ht="13" thickBot="1">
      <c r="B88" s="166"/>
      <c r="C88" s="166"/>
      <c r="D88" s="166"/>
      <c r="E88" s="166"/>
      <c r="F88" s="166"/>
      <c r="G88" s="166"/>
      <c r="H88" s="166"/>
      <c r="I88" s="166"/>
      <c r="J88" s="166"/>
      <c r="K88" s="166"/>
      <c r="L88" s="166"/>
      <c r="M88" s="166"/>
      <c r="N88" s="166"/>
      <c r="O88" s="166"/>
      <c r="P88" s="166"/>
      <c r="Q88" s="166"/>
      <c r="R88" s="166"/>
      <c r="S88" s="166"/>
      <c r="T88" s="166"/>
    </row>
    <row r="89" spans="2:20" ht="13" thickBot="1">
      <c r="B89" s="166"/>
      <c r="C89" s="166"/>
      <c r="D89" s="166"/>
      <c r="E89" s="166"/>
      <c r="F89" s="166"/>
      <c r="G89" s="166"/>
      <c r="H89" s="166"/>
      <c r="I89" s="166"/>
      <c r="J89" s="166"/>
      <c r="K89" s="166"/>
      <c r="L89" s="166"/>
      <c r="M89" s="166"/>
      <c r="N89" s="166"/>
      <c r="O89" s="166"/>
      <c r="P89" s="166"/>
      <c r="Q89" s="166"/>
      <c r="R89" s="166"/>
      <c r="S89" s="166"/>
      <c r="T89" s="166"/>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103</vt:i4>
      </vt:variant>
    </vt:vector>
  </HeadingPairs>
  <TitlesOfParts>
    <vt:vector size="111" baseType="lpstr">
      <vt:lpstr>Overview</vt:lpstr>
      <vt:lpstr>Stationary combustion</vt:lpstr>
      <vt:lpstr>Electricity US</vt:lpstr>
      <vt:lpstr>Electricity China and Taiwan</vt:lpstr>
      <vt:lpstr>Transport Fuel Use</vt:lpstr>
      <vt:lpstr>Transport Vehicle Distance</vt:lpstr>
      <vt:lpstr>Transport Freight</vt:lpstr>
      <vt:lpstr>Reference - EF Public</vt:lpstr>
      <vt:lpstr>China</vt:lpstr>
      <vt:lpstr>ChinaCH4</vt:lpstr>
      <vt:lpstr>ChinaCO2</vt:lpstr>
      <vt:lpstr>ChinaN2O</vt:lpstr>
      <vt:lpstr>'Transport Fuel Use'!Ref_DD_Fuels</vt:lpstr>
      <vt:lpstr>'Transport Fuel Use'!Ref_DD_vehicle_FuelUse</vt:lpstr>
      <vt:lpstr>'Transport Fuel Use'!Ref_DD_vehicle_FuelUse_UK</vt:lpstr>
      <vt:lpstr>'Transport Fuel Use'!Ref_DD_vehicle_FuelUse_UK_AirCraft</vt:lpstr>
      <vt:lpstr>'Transport Fuel Use'!Ref_DD_vehicle_FuelUse_UK_Rail</vt:lpstr>
      <vt:lpstr>'Transport Fuel Use'!Ref_DD_vehicle_FuelUse_UK_Road</vt:lpstr>
      <vt:lpstr>'Transport Fuel Use'!Ref_DD_vehicle_FuelUse_UK_Water</vt:lpstr>
      <vt:lpstr>'Transport Fuel Use'!Ref_DD_vehicle_FuelUse_US</vt:lpstr>
      <vt:lpstr>'Transport Fuel Use'!Ref_DD_vehicle_FuelUse_US_Rail</vt:lpstr>
      <vt:lpstr>'Transport Fuel Use'!Ref_DD_vehicle_FuelUse_US_Road</vt:lpstr>
      <vt:lpstr>'Transport Fuel Use'!Ref_DD_vehicle_FuelUse_US_Water</vt:lpstr>
      <vt:lpstr>'Reference - EF Public'!Ref_DD_vehicle_Passenger_Other</vt:lpstr>
      <vt:lpstr>'Reference - EF Public'!Ref_DD_vehicle_Passenger_Other_AirCraft</vt:lpstr>
      <vt:lpstr>'Reference - EF Public'!Ref_DD_vehicle_Passenger_Other_Rail</vt:lpstr>
      <vt:lpstr>'Reference - EF Public'!Ref_DD_vehicle_Passenger_Other_Road</vt:lpstr>
      <vt:lpstr>'Reference - EF Public'!Ref_DD_vehicle_Passenger_Other_Water</vt:lpstr>
      <vt:lpstr>'Reference - EF Public'!Ref_DD_vehicle_Passenger_UK</vt:lpstr>
      <vt:lpstr>'Reference - EF Public'!Ref_DD_vehicle_Passenger_UK_AirCraft</vt:lpstr>
      <vt:lpstr>'Reference - EF Public'!Ref_DD_vehicle_Passenger_UK_Rail</vt:lpstr>
      <vt:lpstr>'Reference - EF Public'!Ref_DD_vehicle_Passenger_UK_Road</vt:lpstr>
      <vt:lpstr>'Reference - EF Public'!Ref_DD_vehicle_Passenger_UK_Water</vt:lpstr>
      <vt:lpstr>'Reference - EF Public'!Ref_DD_vehicle_Passenger_US</vt:lpstr>
      <vt:lpstr>'Reference - EF Public'!Ref_DD_vehicle_Passenger_US_Aircraft</vt:lpstr>
      <vt:lpstr>'Reference - EF Public'!Ref_DD_vehicle_Passenger_US_Rail</vt:lpstr>
      <vt:lpstr>'Reference - EF Public'!Ref_DD_vehicle_Passenger_US_Road</vt:lpstr>
      <vt:lpstr>'Reference - EF Public'!Ref_DD_vehicle_Passenger_US_Water</vt:lpstr>
      <vt:lpstr>'Reference - EF Public'!Ref_DD_vehicle_vehicleDistance_Other</vt:lpstr>
      <vt:lpstr>'Transport Freight'!Ref_DD_vehicle_vehicleDistance_Other</vt:lpstr>
      <vt:lpstr>'Transport Vehicle Distance'!Ref_DD_vehicle_vehicleDistance_Other</vt:lpstr>
      <vt:lpstr>'Reference - EF Public'!Ref_DD_vehicle_vehicleDistance_Other_Road</vt:lpstr>
      <vt:lpstr>'Transport Freight'!Ref_DD_vehicle_vehicleDistance_Other_Road</vt:lpstr>
      <vt:lpstr>'Transport Vehicle Distance'!Ref_DD_vehicle_vehicleDistance_Other_Road</vt:lpstr>
      <vt:lpstr>'Reference - EF Public'!Ref_DD_vehicle_vehicleDistance_UK</vt:lpstr>
      <vt:lpstr>'Transport Freight'!Ref_DD_vehicle_vehicleDistance_UK</vt:lpstr>
      <vt:lpstr>'Transport Vehicle Distance'!Ref_DD_vehicle_vehicleDistance_UK</vt:lpstr>
      <vt:lpstr>'Reference - EF Public'!Ref_DD_vehicle_vehicleDistance_UK_Road</vt:lpstr>
      <vt:lpstr>'Transport Freight'!Ref_DD_vehicle_vehicleDistance_UK_Road</vt:lpstr>
      <vt:lpstr>'Transport Vehicle Distance'!Ref_DD_vehicle_vehicleDistance_UK_Road</vt:lpstr>
      <vt:lpstr>'Reference - EF Public'!Ref_DD_vehicle_vehicleDistance_US</vt:lpstr>
      <vt:lpstr>'Transport Freight'!Ref_DD_vehicle_vehicleDistance_US</vt:lpstr>
      <vt:lpstr>'Transport Vehicle Distance'!Ref_DD_vehicle_vehicleDistance_US</vt:lpstr>
      <vt:lpstr>'Reference - EF Public'!Ref_DD_vehicle_vehicleDistance_US_Road</vt:lpstr>
      <vt:lpstr>'Transport Freight'!Ref_DD_vehicle_vehicleDistance_US_Road</vt:lpstr>
      <vt:lpstr>'Transport Vehicle Distance'!Ref_DD_vehicle_vehicleDistance_US_Road</vt:lpstr>
      <vt:lpstr>'Transport Freight'!Ref_DD_vehicle_WeightDistance_Other</vt:lpstr>
      <vt:lpstr>'Transport Freight'!Ref_DD_vehicle_WeightDistance_Other_Aircraft</vt:lpstr>
      <vt:lpstr>'Transport Freight'!Ref_DD_vehicle_WeightDistance_Other_Rail</vt:lpstr>
      <vt:lpstr>'Transport Freight'!Ref_DD_vehicle_WeightDistance_Other_Road</vt:lpstr>
      <vt:lpstr>'Transport Freight'!Ref_DD_vehicle_WeightDistance_Other_Water</vt:lpstr>
      <vt:lpstr>'Transport Freight'!Ref_DD_vehicle_WeightDistance_UK</vt:lpstr>
      <vt:lpstr>'Transport Freight'!Ref_DD_vehicle_WeightDistance_UK_Aircraft</vt:lpstr>
      <vt:lpstr>'Transport Freight'!Ref_DD_vehicle_WeightDistance_UK_Rail</vt:lpstr>
      <vt:lpstr>'Transport Freight'!Ref_DD_vehicle_WeightDistance_UK_Road</vt:lpstr>
      <vt:lpstr>'Transport Freight'!Ref_DD_vehicle_WeightDistance_UK_Water</vt:lpstr>
      <vt:lpstr>'Transport Freight'!Ref_DD_vehicle_WeightDistance_US</vt:lpstr>
      <vt:lpstr>'Transport Freight'!Ref_DD_vehicle_WeightDistance_US_AirCraft</vt:lpstr>
      <vt:lpstr>'Transport Freight'!Ref_DD_vehicle_WeightDistance_US_Rail</vt:lpstr>
      <vt:lpstr>'Transport Freight'!Ref_DD_vehicle_WeightDistance_US_Road</vt:lpstr>
      <vt:lpstr>'Transport Freight'!Ref_DD_vehicle_WeightDistance_US_Water</vt:lpstr>
      <vt:lpstr>'Transport Fuel Use'!Ref_EF_ByFuel</vt:lpstr>
      <vt:lpstr>'Transport Fuel Use'!Ref_EF_ByFuel_CH4_UK</vt:lpstr>
      <vt:lpstr>'Transport Fuel Use'!Ref_EF_ByFuel_CH4_US</vt:lpstr>
      <vt:lpstr>'Transport Fuel Use'!Ref_EF_ByFuel_Other</vt:lpstr>
      <vt:lpstr>'Transport Fuel Use'!Ref_EF_ByFuel_UK</vt:lpstr>
      <vt:lpstr>'Transport Fuel Use'!Ref_EF_ByFuel_US</vt:lpstr>
      <vt:lpstr>'Transport Fuel Use'!Ref_EF_Fuel_Use</vt:lpstr>
      <vt:lpstr>'Reference - EF Public'!Ref_EF_Public_Transport</vt:lpstr>
      <vt:lpstr>'Reference - EF Public'!Ref_EF_Public_Transport_Other</vt:lpstr>
      <vt:lpstr>'Reference - EF Public'!Ref_EF_Public_Transport_UK</vt:lpstr>
      <vt:lpstr>'Reference - EF Public'!Ref_EF_Public_Transport_US</vt:lpstr>
      <vt:lpstr>'Reference - EF Public'!Ref_EF_Vehicle_Distance</vt:lpstr>
      <vt:lpstr>'Transport Freight'!Ref_EF_Vehicle_Distance</vt:lpstr>
      <vt:lpstr>'Transport Vehicle Distance'!Ref_EF_Vehicle_Distance</vt:lpstr>
      <vt:lpstr>'Reference - EF Public'!Ref_EF_Vehicle_Distance_Other</vt:lpstr>
      <vt:lpstr>'Transport Freight'!Ref_EF_Vehicle_Distance_Other</vt:lpstr>
      <vt:lpstr>'Transport Vehicle Distance'!Ref_EF_Vehicle_Distance_Other</vt:lpstr>
      <vt:lpstr>'Reference - EF Public'!Ref_EF_Vehicle_Distance_UK</vt:lpstr>
      <vt:lpstr>'Transport Freight'!Ref_EF_Vehicle_Distance_UK</vt:lpstr>
      <vt:lpstr>'Transport Fuel Use'!Ref_EF_Vehicle_Distance_UK</vt:lpstr>
      <vt:lpstr>'Transport Vehicle Distance'!Ref_EF_Vehicle_Distance_UK</vt:lpstr>
      <vt:lpstr>'Reference - EF Public'!Ref_EF_Vehicle_Distance_US</vt:lpstr>
      <vt:lpstr>'Transport Freight'!Ref_EF_Vehicle_Distance_US</vt:lpstr>
      <vt:lpstr>'Transport Vehicle Distance'!Ref_EF_Vehicle_Distance_US</vt:lpstr>
      <vt:lpstr>'Transport Freight'!Ref_EF_Weight_Distance</vt:lpstr>
      <vt:lpstr>'Transport Freight'!Ref_EF_Weight_Distance_CH4</vt:lpstr>
      <vt:lpstr>'Transport Freight'!Ref_EF_Weight_Distance_CH4_Other</vt:lpstr>
      <vt:lpstr>'Transport Freight'!Ref_EF_Weight_Distance_CH4_UK</vt:lpstr>
      <vt:lpstr>'Transport Freight'!Ref_EF_Weight_Distance_CH4_US</vt:lpstr>
      <vt:lpstr>'Transport Freight'!Ref_EF_Weight_Distance_Other</vt:lpstr>
      <vt:lpstr>'Transport Freight'!Ref_EF_Weight_Distance_UK</vt:lpstr>
      <vt:lpstr>'Transport Freight'!Ref_EF_Weight_Distance_US</vt:lpstr>
      <vt:lpstr>'Transport Fuel Use'!Ref_FuelUseVehicle_UK</vt:lpstr>
      <vt:lpstr>'Transport Fuel Use'!Ref_FuelUseVehicle_UK_Rail</vt:lpstr>
      <vt:lpstr>'Transport Fuel Use'!Ref_FuelUseVehicle_UK_Road</vt:lpstr>
      <vt:lpstr>'Transport Fuel Use'!Ref_FuelUseVehicle_UK_Water</vt:lpstr>
      <vt:lpstr>'Transport Fuel Use'!Ref_FuelUseVehicle_US</vt:lpstr>
      <vt:lpstr>'Transport Fuel Use'!Ref_FuelUseVehicle_US_Rail</vt:lpstr>
      <vt:lpstr>'Transport Fuel Use'!Ref_FuelUseVehicle_US_Road</vt:lpstr>
      <vt:lpstr>'Transport Fuel Use'!Ref_FuelUseVehicle_US_water</vt:lpstr>
    </vt:vector>
  </TitlesOfParts>
  <Company>WORLD RESOURCES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bulldog</dc:creator>
  <cp:lastModifiedBy>Yang, Jinxi</cp:lastModifiedBy>
  <dcterms:created xsi:type="dcterms:W3CDTF">2011-06-21T12:59:43Z</dcterms:created>
  <dcterms:modified xsi:type="dcterms:W3CDTF">2024-10-16T17:40:09Z</dcterms:modified>
</cp:coreProperties>
</file>