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ang8\MUSE_models\TIMES_data\UK Residential and Services Sectors - from v1.2.3\"/>
    </mc:Choice>
  </mc:AlternateContent>
  <xr:revisionPtr revIDLastSave="0" documentId="13_ncr:1_{C060F669-5718-42B2-8C57-C0A96F847A07}" xr6:coauthVersionLast="47" xr6:coauthVersionMax="47" xr10:uidLastSave="{00000000-0000-0000-0000-000000000000}"/>
  <bookViews>
    <workbookView xWindow="-110" yWindow="-110" windowWidth="34620" windowHeight="14020" firstSheet="12" activeTab="13" xr2:uid="{77FE0F4E-1093-4C7C-972E-3011675D202D}"/>
  </bookViews>
  <sheets>
    <sheet name="Technodata_test" sheetId="1" r:id="rId1"/>
    <sheet name="CHP" sheetId="2" r:id="rId2"/>
    <sheet name="COOKING" sheetId="3" r:id="rId3"/>
    <sheet name="COOLING" sheetId="12" r:id="rId4"/>
    <sheet name="COMPUTERS" sheetId="4" r:id="rId5"/>
    <sheet name="LIGHTING" sheetId="5" r:id="rId6"/>
    <sheet name="HEAT" sheetId="6" r:id="rId7"/>
    <sheet name="DISTRICT-HEAT" sheetId="7" r:id="rId8"/>
    <sheet name="INFRASTRUCTURE" sheetId="8" r:id="rId9"/>
    <sheet name="OTHER" sheetId="9" r:id="rId10"/>
    <sheet name="REFRIGERATION" sheetId="10" r:id="rId11"/>
    <sheet name="WATER" sheetId="11" r:id="rId12"/>
    <sheet name="Residual Capacity" sheetId="13" r:id="rId13"/>
    <sheet name="ExicitingCapacity" sheetId="14" r:id="rId14"/>
    <sheet name="Sheet1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4" l="1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E44" i="15"/>
  <c r="F44" i="15" s="1"/>
  <c r="G44" i="15" s="1"/>
  <c r="H44" i="15" s="1"/>
  <c r="I44" i="15" s="1"/>
  <c r="E43" i="15"/>
  <c r="F43" i="15" s="1"/>
  <c r="G43" i="15" s="1"/>
  <c r="H43" i="15" s="1"/>
  <c r="I43" i="15" s="1"/>
  <c r="J43" i="15" s="1"/>
  <c r="E42" i="15"/>
  <c r="F42" i="15" s="1"/>
  <c r="G42" i="15" s="1"/>
  <c r="H42" i="15" s="1"/>
  <c r="I42" i="15" s="1"/>
  <c r="J42" i="15" s="1"/>
  <c r="K42" i="15" s="1"/>
  <c r="L42" i="15" s="1"/>
  <c r="M42" i="15" s="1"/>
  <c r="N42" i="15" s="1"/>
  <c r="O42" i="15" s="1"/>
  <c r="P42" i="15" s="1"/>
  <c r="E41" i="15"/>
  <c r="F41" i="15" s="1"/>
  <c r="G41" i="15" s="1"/>
  <c r="H41" i="15" s="1"/>
  <c r="I41" i="15" s="1"/>
  <c r="J41" i="15" s="1"/>
  <c r="E40" i="15"/>
  <c r="F40" i="15" s="1"/>
  <c r="G40" i="15" s="1"/>
  <c r="H40" i="15" s="1"/>
  <c r="I40" i="15" s="1"/>
  <c r="J40" i="15" s="1"/>
  <c r="E39" i="15"/>
  <c r="F39" i="15" s="1"/>
  <c r="G39" i="15" s="1"/>
  <c r="H39" i="15" s="1"/>
  <c r="I39" i="15" s="1"/>
  <c r="J39" i="15" s="1"/>
  <c r="E38" i="15"/>
  <c r="F38" i="15" s="1"/>
  <c r="G38" i="15" s="1"/>
  <c r="H38" i="15" s="1"/>
  <c r="I38" i="15" s="1"/>
  <c r="J38" i="15" s="1"/>
  <c r="E36" i="15"/>
  <c r="F36" i="15" s="1"/>
  <c r="G36" i="15" s="1"/>
  <c r="H36" i="15" s="1"/>
  <c r="I36" i="15" s="1"/>
  <c r="E35" i="15"/>
  <c r="F35" i="15" s="1"/>
  <c r="G35" i="15" s="1"/>
  <c r="H35" i="15" s="1"/>
  <c r="I35" i="15" s="1"/>
  <c r="J35" i="15" s="1"/>
  <c r="K35" i="15" s="1"/>
  <c r="L35" i="15" s="1"/>
  <c r="M35" i="15" s="1"/>
  <c r="N35" i="15" s="1"/>
  <c r="O35" i="15" s="1"/>
  <c r="P35" i="15" s="1"/>
  <c r="E34" i="15"/>
  <c r="F34" i="15" s="1"/>
  <c r="G34" i="15" s="1"/>
  <c r="H34" i="15" s="1"/>
  <c r="I34" i="15" s="1"/>
  <c r="J34" i="15" s="1"/>
  <c r="K34" i="15" s="1"/>
  <c r="L34" i="15" s="1"/>
  <c r="M34" i="15" s="1"/>
  <c r="N34" i="15" s="1"/>
  <c r="O34" i="15" s="1"/>
  <c r="P34" i="15" s="1"/>
  <c r="E33" i="15"/>
  <c r="F33" i="15" s="1"/>
  <c r="E30" i="15"/>
  <c r="F30" i="15" s="1"/>
  <c r="G30" i="15" s="1"/>
  <c r="H30" i="15" s="1"/>
  <c r="I30" i="15" s="1"/>
  <c r="E29" i="15"/>
  <c r="F29" i="15" s="1"/>
  <c r="G29" i="15" s="1"/>
  <c r="H29" i="15" s="1"/>
  <c r="I29" i="15" s="1"/>
  <c r="E28" i="15"/>
  <c r="F28" i="15" s="1"/>
  <c r="G28" i="15" s="1"/>
  <c r="H28" i="15" s="1"/>
  <c r="I28" i="15" s="1"/>
  <c r="E27" i="15"/>
  <c r="F27" i="15" s="1"/>
  <c r="G27" i="15" s="1"/>
  <c r="H27" i="15" s="1"/>
  <c r="I27" i="15" s="1"/>
  <c r="E25" i="15"/>
  <c r="F25" i="15" s="1"/>
  <c r="G25" i="15" s="1"/>
  <c r="H25" i="15" s="1"/>
  <c r="I25" i="15" s="1"/>
  <c r="E24" i="15"/>
  <c r="F24" i="15" s="1"/>
  <c r="G24" i="15" s="1"/>
  <c r="H24" i="15" s="1"/>
  <c r="I24" i="15" s="1"/>
  <c r="E23" i="15"/>
  <c r="F23" i="15" s="1"/>
  <c r="G23" i="15" s="1"/>
  <c r="H23" i="15" s="1"/>
  <c r="I23" i="15" s="1"/>
  <c r="E22" i="15"/>
  <c r="F22" i="15" s="1"/>
  <c r="G22" i="15" s="1"/>
  <c r="H22" i="15" s="1"/>
  <c r="I22" i="15" s="1"/>
  <c r="E21" i="15"/>
  <c r="F21" i="15" s="1"/>
  <c r="G21" i="15" s="1"/>
  <c r="H21" i="15" s="1"/>
  <c r="I21" i="15" s="1"/>
  <c r="E20" i="15"/>
  <c r="F20" i="15" s="1"/>
  <c r="G20" i="15" s="1"/>
  <c r="H20" i="15" s="1"/>
  <c r="I20" i="15" s="1"/>
  <c r="J20" i="15" s="1"/>
  <c r="E19" i="15"/>
  <c r="F19" i="15" s="1"/>
  <c r="G19" i="15" s="1"/>
  <c r="H19" i="15" s="1"/>
  <c r="I19" i="15" s="1"/>
  <c r="J19" i="15" s="1"/>
  <c r="E18" i="15"/>
  <c r="F18" i="15" s="1"/>
  <c r="G18" i="15" s="1"/>
  <c r="H18" i="15" s="1"/>
  <c r="I18" i="15" s="1"/>
  <c r="J18" i="15" s="1"/>
  <c r="K18" i="15" s="1"/>
  <c r="L18" i="15" s="1"/>
  <c r="M18" i="15" s="1"/>
  <c r="N18" i="15" s="1"/>
  <c r="O18" i="15" s="1"/>
  <c r="P18" i="15" s="1"/>
  <c r="E17" i="15"/>
  <c r="F17" i="15" s="1"/>
  <c r="G17" i="15" s="1"/>
  <c r="H17" i="15" s="1"/>
  <c r="I17" i="15" s="1"/>
  <c r="J17" i="15" s="1"/>
  <c r="K17" i="15" s="1"/>
  <c r="L17" i="15" s="1"/>
  <c r="M17" i="15" s="1"/>
  <c r="N17" i="15" s="1"/>
  <c r="O17" i="15" s="1"/>
  <c r="P17" i="15" s="1"/>
  <c r="E16" i="15"/>
  <c r="F16" i="15" s="1"/>
  <c r="G16" i="15" s="1"/>
  <c r="H16" i="15" s="1"/>
  <c r="I16" i="15" s="1"/>
  <c r="J16" i="15" s="1"/>
  <c r="K16" i="15" s="1"/>
  <c r="L16" i="15" s="1"/>
  <c r="M16" i="15" s="1"/>
  <c r="N16" i="15" s="1"/>
  <c r="O16" i="15" s="1"/>
  <c r="P16" i="15" s="1"/>
  <c r="E15" i="15"/>
  <c r="F15" i="15" s="1"/>
  <c r="G15" i="15" s="1"/>
  <c r="H15" i="15" s="1"/>
  <c r="I15" i="15" s="1"/>
  <c r="J15" i="15" s="1"/>
  <c r="E14" i="15"/>
  <c r="F14" i="15" s="1"/>
  <c r="G14" i="15" s="1"/>
  <c r="H14" i="15" s="1"/>
  <c r="I14" i="15" s="1"/>
  <c r="J14" i="15" s="1"/>
  <c r="E13" i="15"/>
  <c r="F13" i="15" s="1"/>
  <c r="G13" i="15" s="1"/>
  <c r="H13" i="15" s="1"/>
  <c r="I13" i="15" s="1"/>
  <c r="J13" i="15" s="1"/>
  <c r="E12" i="15"/>
  <c r="F12" i="15" s="1"/>
  <c r="G12" i="15" s="1"/>
  <c r="H12" i="15" s="1"/>
  <c r="I12" i="15" s="1"/>
  <c r="J12" i="15" s="1"/>
  <c r="E11" i="15"/>
  <c r="F11" i="15" s="1"/>
  <c r="G11" i="15" s="1"/>
  <c r="H11" i="15" s="1"/>
  <c r="I11" i="15" s="1"/>
  <c r="J11" i="15" s="1"/>
  <c r="E10" i="15"/>
  <c r="F10" i="15" s="1"/>
  <c r="G10" i="15" s="1"/>
  <c r="H10" i="15" s="1"/>
  <c r="I10" i="15" s="1"/>
  <c r="J10" i="15" s="1"/>
  <c r="E9" i="15"/>
  <c r="E8" i="15"/>
  <c r="F8" i="15" s="1"/>
  <c r="G8" i="15" s="1"/>
  <c r="H8" i="15" s="1"/>
  <c r="E7" i="15"/>
  <c r="F7" i="15" s="1"/>
  <c r="G7" i="15" s="1"/>
  <c r="H7" i="15" s="1"/>
  <c r="E6" i="15"/>
  <c r="F6" i="15" s="1"/>
  <c r="G6" i="15" s="1"/>
  <c r="H6" i="15" s="1"/>
  <c r="E5" i="15"/>
  <c r="F5" i="15" s="1"/>
  <c r="G5" i="15" s="1"/>
  <c r="H5" i="15" s="1"/>
  <c r="I5" i="15" s="1"/>
  <c r="J5" i="15" s="1"/>
  <c r="K5" i="15" s="1"/>
  <c r="L5" i="15" s="1"/>
  <c r="E4" i="15"/>
  <c r="F4" i="15" s="1"/>
  <c r="G4" i="15" s="1"/>
  <c r="H4" i="15" s="1"/>
  <c r="I4" i="15" s="1"/>
  <c r="E3" i="15"/>
  <c r="F3" i="15" s="1"/>
  <c r="G3" i="15" s="1"/>
  <c r="H3" i="15" s="1"/>
  <c r="I3" i="15" s="1"/>
  <c r="J3" i="15" s="1"/>
  <c r="K3" i="15" s="1"/>
  <c r="L3" i="15" s="1"/>
  <c r="E2" i="15"/>
  <c r="F2" i="15" s="1"/>
  <c r="G2" i="15" s="1"/>
  <c r="H2" i="15" s="1"/>
  <c r="I2" i="15" s="1"/>
  <c r="J2" i="15" s="1"/>
  <c r="K2" i="15" s="1"/>
  <c r="L2" i="15" s="1"/>
  <c r="M2" i="15" s="1"/>
  <c r="N2" i="15" s="1"/>
  <c r="O2" i="15" s="1"/>
  <c r="P2" i="15" s="1"/>
  <c r="D23" i="14"/>
  <c r="E23" i="14"/>
  <c r="F23" i="14"/>
  <c r="G23" i="14"/>
  <c r="H23" i="14"/>
  <c r="I23" i="14"/>
  <c r="D1" i="14"/>
  <c r="E1" i="14"/>
  <c r="F1" i="14"/>
  <c r="G1" i="14"/>
  <c r="H1" i="14"/>
  <c r="I1" i="14"/>
  <c r="D2" i="14"/>
  <c r="E2" i="14"/>
  <c r="F2" i="14"/>
  <c r="G2" i="14"/>
  <c r="H2" i="14"/>
  <c r="I2" i="14"/>
  <c r="D3" i="14"/>
  <c r="E3" i="14"/>
  <c r="F3" i="14"/>
  <c r="G3" i="14"/>
  <c r="H3" i="14"/>
  <c r="I3" i="14"/>
  <c r="D4" i="14"/>
  <c r="E4" i="14"/>
  <c r="F4" i="14"/>
  <c r="G4" i="14"/>
  <c r="H4" i="14"/>
  <c r="I4" i="14"/>
  <c r="D5" i="14"/>
  <c r="E5" i="14"/>
  <c r="F5" i="14"/>
  <c r="G5" i="14"/>
  <c r="H5" i="14"/>
  <c r="I5" i="14"/>
  <c r="D6" i="14"/>
  <c r="E6" i="14"/>
  <c r="F6" i="14"/>
  <c r="G6" i="14"/>
  <c r="H6" i="14"/>
  <c r="I6" i="14"/>
  <c r="D7" i="14"/>
  <c r="E7" i="14"/>
  <c r="F7" i="14"/>
  <c r="G7" i="14"/>
  <c r="H7" i="14"/>
  <c r="I7" i="14"/>
  <c r="D8" i="14"/>
  <c r="E8" i="14"/>
  <c r="F8" i="14"/>
  <c r="G8" i="14"/>
  <c r="H8" i="14"/>
  <c r="I8" i="14"/>
  <c r="D9" i="14"/>
  <c r="E9" i="14"/>
  <c r="F9" i="14"/>
  <c r="G9" i="14"/>
  <c r="H9" i="14"/>
  <c r="I9" i="14"/>
  <c r="D10" i="14"/>
  <c r="E10" i="14"/>
  <c r="F10" i="14"/>
  <c r="G10" i="14"/>
  <c r="H10" i="14"/>
  <c r="I10" i="14"/>
  <c r="D11" i="14"/>
  <c r="E11" i="14"/>
  <c r="F11" i="14"/>
  <c r="G11" i="14"/>
  <c r="H11" i="14"/>
  <c r="I11" i="14"/>
  <c r="D12" i="14"/>
  <c r="E12" i="14"/>
  <c r="F12" i="14"/>
  <c r="G12" i="14"/>
  <c r="H12" i="14"/>
  <c r="I12" i="14"/>
  <c r="D13" i="14"/>
  <c r="E13" i="14"/>
  <c r="F13" i="14"/>
  <c r="G13" i="14"/>
  <c r="H13" i="14"/>
  <c r="I13" i="14"/>
  <c r="D14" i="14"/>
  <c r="E14" i="14"/>
  <c r="F14" i="14"/>
  <c r="G14" i="14"/>
  <c r="H14" i="14"/>
  <c r="I14" i="14"/>
  <c r="D15" i="14"/>
  <c r="E15" i="14"/>
  <c r="F15" i="14"/>
  <c r="G15" i="14"/>
  <c r="H15" i="14"/>
  <c r="I15" i="14"/>
  <c r="D16" i="14"/>
  <c r="E16" i="14"/>
  <c r="F16" i="14"/>
  <c r="G16" i="14"/>
  <c r="H16" i="14"/>
  <c r="I16" i="14"/>
  <c r="D17" i="14"/>
  <c r="E17" i="14"/>
  <c r="F17" i="14"/>
  <c r="G17" i="14"/>
  <c r="H17" i="14"/>
  <c r="I17" i="14"/>
  <c r="D18" i="14"/>
  <c r="E18" i="14"/>
  <c r="F18" i="14"/>
  <c r="G18" i="14"/>
  <c r="H18" i="14"/>
  <c r="I18" i="14"/>
  <c r="D19" i="14"/>
  <c r="E19" i="14"/>
  <c r="F19" i="14"/>
  <c r="G19" i="14"/>
  <c r="H19" i="14"/>
  <c r="I19" i="14"/>
  <c r="D20" i="14"/>
  <c r="E20" i="14"/>
  <c r="F20" i="14"/>
  <c r="G20" i="14"/>
  <c r="H20" i="14"/>
  <c r="I20" i="14"/>
  <c r="D21" i="14"/>
  <c r="E21" i="14"/>
  <c r="F21" i="14"/>
  <c r="G21" i="14"/>
  <c r="H21" i="14"/>
  <c r="I21" i="14"/>
  <c r="D22" i="14"/>
  <c r="E22" i="14"/>
  <c r="F22" i="14"/>
  <c r="G22" i="14"/>
  <c r="H22" i="14"/>
  <c r="I22" i="14"/>
  <c r="D24" i="14"/>
  <c r="E24" i="14"/>
  <c r="F24" i="14"/>
  <c r="G24" i="14"/>
  <c r="H24" i="14"/>
  <c r="I24" i="14"/>
  <c r="D25" i="14"/>
  <c r="E25" i="14"/>
  <c r="F25" i="14"/>
  <c r="G25" i="14"/>
  <c r="H25" i="14"/>
  <c r="I25" i="14"/>
  <c r="D26" i="14"/>
  <c r="E26" i="14"/>
  <c r="F26" i="14"/>
  <c r="G26" i="14"/>
  <c r="H26" i="14"/>
  <c r="I26" i="14"/>
  <c r="D27" i="14"/>
  <c r="E27" i="14"/>
  <c r="F27" i="14"/>
  <c r="G27" i="14"/>
  <c r="H27" i="14"/>
  <c r="I27" i="14"/>
  <c r="D28" i="14"/>
  <c r="E28" i="14"/>
  <c r="F28" i="14"/>
  <c r="G28" i="14"/>
  <c r="H28" i="14"/>
  <c r="I28" i="14"/>
  <c r="D29" i="14"/>
  <c r="E29" i="14"/>
  <c r="F29" i="14"/>
  <c r="G29" i="14"/>
  <c r="H29" i="14"/>
  <c r="I29" i="14"/>
  <c r="D30" i="14"/>
  <c r="E30" i="14"/>
  <c r="F30" i="14"/>
  <c r="G30" i="14"/>
  <c r="H30" i="14"/>
  <c r="I30" i="14"/>
  <c r="D31" i="14"/>
  <c r="E31" i="14"/>
  <c r="F31" i="14"/>
  <c r="G31" i="14"/>
  <c r="H31" i="14"/>
  <c r="I31" i="14"/>
  <c r="D32" i="14"/>
  <c r="E32" i="14"/>
  <c r="F32" i="14"/>
  <c r="G32" i="14"/>
  <c r="H32" i="14"/>
  <c r="I32" i="14"/>
  <c r="D33" i="14"/>
  <c r="E33" i="14"/>
  <c r="F33" i="14"/>
  <c r="G33" i="14"/>
  <c r="H33" i="14"/>
  <c r="I33" i="14"/>
  <c r="D34" i="14"/>
  <c r="E34" i="14"/>
  <c r="F34" i="14"/>
  <c r="G34" i="14"/>
  <c r="H34" i="14"/>
  <c r="I34" i="14"/>
  <c r="D35" i="14"/>
  <c r="E35" i="14"/>
  <c r="F35" i="14"/>
  <c r="G35" i="14"/>
  <c r="H35" i="14"/>
  <c r="I35" i="14"/>
  <c r="D36" i="14"/>
  <c r="E36" i="14"/>
  <c r="F36" i="14"/>
  <c r="G36" i="14"/>
  <c r="H36" i="14"/>
  <c r="I36" i="14"/>
  <c r="D37" i="14"/>
  <c r="E37" i="14"/>
  <c r="F37" i="14"/>
  <c r="G37" i="14"/>
  <c r="H37" i="14"/>
  <c r="I37" i="14"/>
  <c r="D38" i="14"/>
  <c r="E38" i="14"/>
  <c r="F38" i="14"/>
  <c r="G38" i="14"/>
  <c r="H38" i="14"/>
  <c r="I38" i="14"/>
  <c r="D39" i="14"/>
  <c r="E39" i="14"/>
  <c r="F39" i="14"/>
  <c r="G39" i="14"/>
  <c r="H39" i="14"/>
  <c r="I39" i="14"/>
  <c r="D40" i="14"/>
  <c r="E40" i="14"/>
  <c r="F40" i="14"/>
  <c r="G40" i="14"/>
  <c r="H40" i="14"/>
  <c r="I40" i="14"/>
  <c r="D41" i="14"/>
  <c r="E41" i="14"/>
  <c r="F41" i="14"/>
  <c r="G41" i="14"/>
  <c r="H41" i="14"/>
  <c r="I41" i="14"/>
  <c r="D42" i="14"/>
  <c r="E42" i="14"/>
  <c r="F42" i="14"/>
  <c r="G42" i="14"/>
  <c r="H42" i="14"/>
  <c r="I42" i="14"/>
  <c r="D43" i="14"/>
  <c r="E43" i="14"/>
  <c r="F43" i="14"/>
  <c r="G43" i="14"/>
  <c r="H43" i="14"/>
  <c r="I43" i="14"/>
  <c r="D44" i="14"/>
  <c r="E44" i="14"/>
  <c r="F44" i="14"/>
  <c r="G44" i="14"/>
  <c r="H44" i="14"/>
  <c r="I44" i="14"/>
  <c r="P25" i="13"/>
  <c r="P24" i="13"/>
  <c r="P23" i="13"/>
  <c r="P22" i="13"/>
  <c r="P21" i="13"/>
  <c r="P20" i="13"/>
  <c r="P19" i="13"/>
  <c r="P18" i="13"/>
  <c r="P17" i="13"/>
  <c r="P16" i="13"/>
  <c r="M16" i="13"/>
  <c r="D71" i="13"/>
  <c r="E71" i="13" s="1"/>
  <c r="F71" i="13" s="1"/>
  <c r="G71" i="13" s="1"/>
  <c r="H71" i="13" s="1"/>
  <c r="D69" i="13"/>
  <c r="E69" i="13" s="1"/>
  <c r="F69" i="13" s="1"/>
  <c r="G69" i="13" s="1"/>
  <c r="H69" i="13" s="1"/>
  <c r="I69" i="13" s="1"/>
  <c r="D70" i="13"/>
  <c r="E70" i="13" s="1"/>
  <c r="F70" i="13" s="1"/>
  <c r="G70" i="13" s="1"/>
  <c r="H70" i="13" s="1"/>
  <c r="I70" i="13" s="1"/>
  <c r="J70" i="13" s="1"/>
  <c r="K70" i="13" s="1"/>
  <c r="L70" i="13" s="1"/>
  <c r="M70" i="13" s="1"/>
  <c r="N70" i="13" s="1"/>
  <c r="O70" i="13" s="1"/>
  <c r="P70" i="13" s="1"/>
  <c r="D68" i="13"/>
  <c r="E68" i="13" s="1"/>
  <c r="F68" i="13" s="1"/>
  <c r="G68" i="13" s="1"/>
  <c r="H68" i="13" s="1"/>
  <c r="I68" i="13" s="1"/>
  <c r="J68" i="13" s="1"/>
  <c r="K68" i="13" s="1"/>
  <c r="L68" i="13" s="1"/>
  <c r="M68" i="13" s="1"/>
  <c r="N68" i="13" s="1"/>
  <c r="O68" i="13" s="1"/>
  <c r="P68" i="13" s="1"/>
  <c r="D67" i="13"/>
  <c r="E67" i="13" s="1"/>
  <c r="F67" i="13" s="1"/>
  <c r="G67" i="13" s="1"/>
  <c r="H67" i="13" s="1"/>
  <c r="I67" i="13" s="1"/>
  <c r="J67" i="13" s="1"/>
  <c r="K67" i="13" s="1"/>
  <c r="L67" i="13" s="1"/>
  <c r="M67" i="13" s="1"/>
  <c r="N67" i="13" s="1"/>
  <c r="O67" i="13" s="1"/>
  <c r="P67" i="13" s="1"/>
  <c r="D64" i="13"/>
  <c r="E64" i="13" s="1"/>
  <c r="F64" i="13" s="1"/>
  <c r="G64" i="13" s="1"/>
  <c r="H64" i="13" s="1"/>
  <c r="D65" i="13"/>
  <c r="E65" i="13" s="1"/>
  <c r="F65" i="13" s="1"/>
  <c r="G65" i="13" s="1"/>
  <c r="H65" i="13" s="1"/>
  <c r="I65" i="13" s="1"/>
  <c r="D66" i="13"/>
  <c r="E66" i="13" s="1"/>
  <c r="F66" i="13" s="1"/>
  <c r="G66" i="13" s="1"/>
  <c r="H66" i="13" s="1"/>
  <c r="I66" i="13" s="1"/>
  <c r="D63" i="13"/>
  <c r="E63" i="13" s="1"/>
  <c r="F63" i="13" s="1"/>
  <c r="G63" i="13" s="1"/>
  <c r="H63" i="13" s="1"/>
  <c r="I63" i="13" s="1"/>
  <c r="D62" i="13"/>
  <c r="D60" i="13"/>
  <c r="E60" i="13" s="1"/>
  <c r="F60" i="13" s="1"/>
  <c r="G60" i="13" s="1"/>
  <c r="H60" i="13" s="1"/>
  <c r="D51" i="13"/>
  <c r="D59" i="13"/>
  <c r="E59" i="13" s="1"/>
  <c r="F59" i="13" s="1"/>
  <c r="G59" i="13" s="1"/>
  <c r="H59" i="13" s="1"/>
  <c r="I59" i="13" s="1"/>
  <c r="J59" i="13" s="1"/>
  <c r="K59" i="13" s="1"/>
  <c r="L59" i="13" s="1"/>
  <c r="M59" i="13" s="1"/>
  <c r="N59" i="13" s="1"/>
  <c r="O59" i="13" s="1"/>
  <c r="P59" i="13" s="1"/>
  <c r="D58" i="13"/>
  <c r="E58" i="13" s="1"/>
  <c r="F58" i="13" s="1"/>
  <c r="G58" i="13" s="1"/>
  <c r="H58" i="13" s="1"/>
  <c r="I58" i="13" s="1"/>
  <c r="J58" i="13" s="1"/>
  <c r="K58" i="13" s="1"/>
  <c r="L58" i="13" s="1"/>
  <c r="M58" i="13" s="1"/>
  <c r="N58" i="13" s="1"/>
  <c r="O58" i="13" s="1"/>
  <c r="P58" i="13" s="1"/>
  <c r="D57" i="13"/>
  <c r="E57" i="13" s="1"/>
  <c r="F57" i="13" s="1"/>
  <c r="G57" i="13" s="1"/>
  <c r="H57" i="13" s="1"/>
  <c r="I57" i="13" s="1"/>
  <c r="J57" i="13" s="1"/>
  <c r="K57" i="13" s="1"/>
  <c r="D56" i="13"/>
  <c r="D54" i="13"/>
  <c r="E54" i="13" s="1"/>
  <c r="D48" i="13"/>
  <c r="E48" i="13" s="1"/>
  <c r="D49" i="13"/>
  <c r="D50" i="13"/>
  <c r="D47" i="13"/>
  <c r="D46" i="13"/>
  <c r="E46" i="13" s="1"/>
  <c r="D45" i="13"/>
  <c r="E45" i="13" s="1"/>
  <c r="F45" i="13" s="1"/>
  <c r="G45" i="13" s="1"/>
  <c r="H45" i="13" s="1"/>
  <c r="I45" i="13" s="1"/>
  <c r="J45" i="13" s="1"/>
  <c r="K45" i="13" s="1"/>
  <c r="L45" i="13" s="1"/>
  <c r="M45" i="13" s="1"/>
  <c r="N45" i="13" s="1"/>
  <c r="O45" i="13" s="1"/>
  <c r="P45" i="13" s="1"/>
  <c r="D43" i="13"/>
  <c r="D42" i="13"/>
  <c r="D41" i="13"/>
  <c r="D39" i="13"/>
  <c r="D38" i="13"/>
  <c r="D40" i="13"/>
  <c r="D37" i="13"/>
  <c r="E37" i="13" s="1"/>
  <c r="D36" i="13"/>
  <c r="D35" i="13"/>
  <c r="D34" i="13"/>
  <c r="E34" i="13" s="1"/>
  <c r="F34" i="13" s="1"/>
  <c r="G34" i="13" s="1"/>
  <c r="H34" i="13" s="1"/>
  <c r="I34" i="13" s="1"/>
  <c r="J34" i="13" s="1"/>
  <c r="K34" i="13" s="1"/>
  <c r="L34" i="13" s="1"/>
  <c r="M34" i="13" s="1"/>
  <c r="N34" i="13" s="1"/>
  <c r="O34" i="13" s="1"/>
  <c r="P34" i="13" s="1"/>
  <c r="D33" i="13"/>
  <c r="E33" i="13" s="1"/>
  <c r="F33" i="13" s="1"/>
  <c r="G33" i="13" s="1"/>
  <c r="H33" i="13" s="1"/>
  <c r="I33" i="13" s="1"/>
  <c r="J33" i="13" s="1"/>
  <c r="K33" i="13" s="1"/>
  <c r="L33" i="13" s="1"/>
  <c r="M33" i="13" s="1"/>
  <c r="N33" i="13" s="1"/>
  <c r="O33" i="13" s="1"/>
  <c r="P33" i="13" s="1"/>
  <c r="D32" i="13"/>
  <c r="E32" i="13" s="1"/>
  <c r="F32" i="13" s="1"/>
  <c r="G32" i="13" s="1"/>
  <c r="H32" i="13" s="1"/>
  <c r="I32" i="13" s="1"/>
  <c r="J32" i="13" s="1"/>
  <c r="K32" i="13" s="1"/>
  <c r="L32" i="13" s="1"/>
  <c r="M32" i="13" s="1"/>
  <c r="N32" i="13" s="1"/>
  <c r="O32" i="13" s="1"/>
  <c r="P32" i="13" s="1"/>
  <c r="D27" i="13"/>
  <c r="E27" i="13" s="1"/>
  <c r="F27" i="13" s="1"/>
  <c r="G27" i="13" s="1"/>
  <c r="H27" i="13" s="1"/>
  <c r="I27" i="13" s="1"/>
  <c r="D28" i="13"/>
  <c r="E28" i="13" s="1"/>
  <c r="F28" i="13" s="1"/>
  <c r="G28" i="13" s="1"/>
  <c r="H28" i="13" s="1"/>
  <c r="I28" i="13" s="1"/>
  <c r="D29" i="13"/>
  <c r="D30" i="13"/>
  <c r="E30" i="13" s="1"/>
  <c r="F30" i="13" s="1"/>
  <c r="D31" i="13"/>
  <c r="E31" i="13" s="1"/>
  <c r="F31" i="13" s="1"/>
  <c r="G31" i="13" s="1"/>
  <c r="H31" i="13" s="1"/>
  <c r="I31" i="13" s="1"/>
  <c r="D26" i="13"/>
  <c r="E26" i="13" s="1"/>
  <c r="F26" i="13" s="1"/>
  <c r="G26" i="13" s="1"/>
  <c r="H26" i="13" s="1"/>
  <c r="I26" i="13" s="1"/>
  <c r="D18" i="13"/>
  <c r="E18" i="13" s="1"/>
  <c r="F18" i="13" s="1"/>
  <c r="D20" i="13"/>
  <c r="E20" i="13" s="1"/>
  <c r="F20" i="13" s="1"/>
  <c r="G20" i="13" s="1"/>
  <c r="H20" i="13" s="1"/>
  <c r="D19" i="13"/>
  <c r="E19" i="13" s="1"/>
  <c r="F19" i="13" s="1"/>
  <c r="G19" i="13" s="1"/>
  <c r="D14" i="13"/>
  <c r="E14" i="13" s="1"/>
  <c r="F14" i="13" s="1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D15" i="13"/>
  <c r="E15" i="13" s="1"/>
  <c r="F15" i="13" s="1"/>
  <c r="G15" i="13" s="1"/>
  <c r="H15" i="13" s="1"/>
  <c r="I15" i="13" s="1"/>
  <c r="J15" i="13" s="1"/>
  <c r="K15" i="13" s="1"/>
  <c r="L15" i="13" s="1"/>
  <c r="M15" i="13" s="1"/>
  <c r="D16" i="13"/>
  <c r="E16" i="13" s="1"/>
  <c r="F16" i="13" s="1"/>
  <c r="G16" i="13" s="1"/>
  <c r="H16" i="13" s="1"/>
  <c r="I16" i="13" s="1"/>
  <c r="D17" i="13"/>
  <c r="E17" i="13" s="1"/>
  <c r="F17" i="13" s="1"/>
  <c r="G17" i="13" s="1"/>
  <c r="H17" i="13" s="1"/>
  <c r="I17" i="13" s="1"/>
  <c r="J17" i="13" s="1"/>
  <c r="D21" i="13"/>
  <c r="E21" i="13" s="1"/>
  <c r="F21" i="13" s="1"/>
  <c r="G21" i="13" s="1"/>
  <c r="H21" i="13" s="1"/>
  <c r="I21" i="13" s="1"/>
  <c r="D22" i="13"/>
  <c r="E22" i="13" s="1"/>
  <c r="F22" i="13" s="1"/>
  <c r="G22" i="13" s="1"/>
  <c r="H22" i="13" s="1"/>
  <c r="I22" i="13" s="1"/>
  <c r="D23" i="13"/>
  <c r="E23" i="13"/>
  <c r="F23" i="13" s="1"/>
  <c r="G23" i="13" s="1"/>
  <c r="H23" i="13" s="1"/>
  <c r="I23" i="13" s="1"/>
  <c r="D24" i="13"/>
  <c r="E24" i="13" s="1"/>
  <c r="F24" i="13" s="1"/>
  <c r="G24" i="13" s="1"/>
  <c r="H24" i="13" s="1"/>
  <c r="I24" i="13" s="1"/>
  <c r="D25" i="13"/>
  <c r="E25" i="13" s="1"/>
  <c r="F25" i="13" s="1"/>
  <c r="G25" i="13" s="1"/>
  <c r="H25" i="13" s="1"/>
  <c r="I25" i="13" s="1"/>
  <c r="J25" i="13" s="1"/>
  <c r="K25" i="13" s="1"/>
  <c r="L25" i="13" s="1"/>
  <c r="M25" i="13" s="1"/>
  <c r="N25" i="13" s="1"/>
  <c r="O25" i="13" s="1"/>
  <c r="D13" i="13"/>
  <c r="E13" i="13" s="1"/>
  <c r="F13" i="13" s="1"/>
  <c r="G13" i="13" s="1"/>
  <c r="H13" i="13" s="1"/>
  <c r="I13" i="13" s="1"/>
  <c r="J13" i="13" s="1"/>
  <c r="K13" i="13" s="1"/>
  <c r="D11" i="13"/>
  <c r="E11" i="13" s="1"/>
  <c r="F11" i="13" s="1"/>
  <c r="G11" i="13" s="1"/>
  <c r="H11" i="13" s="1"/>
  <c r="I11" i="13" s="1"/>
  <c r="J11" i="13" s="1"/>
  <c r="K11" i="13" s="1"/>
  <c r="D10" i="13"/>
  <c r="E10" i="13" s="1"/>
  <c r="F10" i="13" s="1"/>
  <c r="G10" i="13" s="1"/>
  <c r="H10" i="13" s="1"/>
  <c r="I10" i="13" s="1"/>
  <c r="J10" i="13" s="1"/>
  <c r="K10" i="13" s="1"/>
  <c r="D3" i="13"/>
  <c r="E3" i="13"/>
  <c r="F3" i="13" s="1"/>
  <c r="G3" i="13" s="1"/>
  <c r="H3" i="13" s="1"/>
  <c r="I3" i="13" s="1"/>
  <c r="J3" i="13" s="1"/>
  <c r="K3" i="13" s="1"/>
  <c r="D9" i="13"/>
  <c r="D5" i="13"/>
  <c r="E5" i="13" s="1"/>
  <c r="F5" i="13" s="1"/>
  <c r="G5" i="13" s="1"/>
  <c r="H5" i="13" s="1"/>
  <c r="I5" i="13" s="1"/>
  <c r="J5" i="13" s="1"/>
  <c r="K5" i="13" s="1"/>
  <c r="D6" i="13"/>
  <c r="E6" i="13" s="1"/>
  <c r="F6" i="13" s="1"/>
  <c r="G6" i="13" s="1"/>
  <c r="D7" i="13"/>
  <c r="E7" i="13" s="1"/>
  <c r="F7" i="13" s="1"/>
  <c r="G7" i="13" s="1"/>
  <c r="D8" i="13"/>
  <c r="E8" i="13" s="1"/>
  <c r="F8" i="13" s="1"/>
  <c r="G8" i="13" s="1"/>
  <c r="D12" i="13"/>
  <c r="D4" i="13"/>
  <c r="E4" i="13" s="1"/>
  <c r="F4" i="13" s="1"/>
  <c r="G4" i="13" s="1"/>
  <c r="H4" i="13" s="1"/>
  <c r="D2" i="13"/>
  <c r="E2" i="13" s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E49" i="13" l="1"/>
  <c r="F49" i="13" s="1"/>
  <c r="G49" i="13" s="1"/>
  <c r="H49" i="13" s="1"/>
  <c r="E50" i="13"/>
  <c r="F48" i="13"/>
  <c r="G48" i="13" s="1"/>
  <c r="H48" i="13" s="1"/>
  <c r="E51" i="13"/>
  <c r="F51" i="13" s="1"/>
  <c r="G51" i="13" s="1"/>
  <c r="H51" i="13" s="1"/>
  <c r="E47" i="13"/>
  <c r="F47" i="13" s="1"/>
  <c r="G47" i="13" s="1"/>
  <c r="H47" i="13" s="1"/>
  <c r="E40" i="13"/>
  <c r="F40" i="13" s="1"/>
  <c r="G40" i="13" s="1"/>
  <c r="H40" i="13" s="1"/>
  <c r="E39" i="13"/>
  <c r="F39" i="13" s="1"/>
  <c r="G39" i="13" s="1"/>
  <c r="H39" i="13" s="1"/>
  <c r="E41" i="13"/>
  <c r="F41" i="13" s="1"/>
  <c r="G41" i="13" s="1"/>
  <c r="H41" i="13" s="1"/>
  <c r="E43" i="13"/>
  <c r="F43" i="13" s="1"/>
  <c r="G43" i="13" s="1"/>
  <c r="H43" i="13" s="1"/>
  <c r="E38" i="13"/>
  <c r="F38" i="13" s="1"/>
  <c r="G38" i="13" s="1"/>
  <c r="H38" i="13" s="1"/>
  <c r="E42" i="13"/>
  <c r="F42" i="13" s="1"/>
  <c r="G42" i="13" s="1"/>
  <c r="H42" i="13" s="1"/>
  <c r="E35" i="13"/>
  <c r="F35" i="13" s="1"/>
  <c r="G35" i="13" s="1"/>
  <c r="H35" i="13" s="1"/>
  <c r="I35" i="13" s="1"/>
  <c r="E36" i="13"/>
  <c r="F36" i="13" s="1"/>
  <c r="G36" i="13" s="1"/>
  <c r="H36" i="13" s="1"/>
  <c r="I36" i="13" s="1"/>
  <c r="F37" i="13"/>
  <c r="G37" i="13" s="1"/>
  <c r="H37" i="13" s="1"/>
  <c r="E29" i="13"/>
  <c r="F29" i="13" s="1"/>
  <c r="G29" i="13" s="1"/>
  <c r="H29" i="13" s="1"/>
  <c r="I29" i="13" s="1"/>
  <c r="I64" i="13"/>
  <c r="F46" i="13"/>
  <c r="G46" i="13" s="1"/>
  <c r="H46" i="13" s="1"/>
  <c r="I46" i="13" s="1"/>
  <c r="J46" i="13" s="1"/>
  <c r="K46" i="13" s="1"/>
  <c r="L46" i="13" s="1"/>
  <c r="M46" i="13" s="1"/>
  <c r="N46" i="13" s="1"/>
  <c r="O46" i="13" s="1"/>
  <c r="P46" i="13" s="1"/>
  <c r="G30" i="13"/>
  <c r="H30" i="13" s="1"/>
  <c r="I30" i="13" s="1"/>
  <c r="G18" i="13"/>
  <c r="H18" i="13" s="1"/>
  <c r="I18" i="13" s="1"/>
  <c r="J18" i="13" s="1"/>
  <c r="K18" i="13" s="1"/>
  <c r="L18" i="13" s="1"/>
  <c r="M18" i="13" s="1"/>
  <c r="N18" i="13" s="1"/>
  <c r="O18" i="13" s="1"/>
  <c r="I20" i="13"/>
  <c r="J20" i="13" s="1"/>
  <c r="K20" i="13" s="1"/>
  <c r="L20" i="13" s="1"/>
  <c r="M20" i="13" s="1"/>
  <c r="N20" i="13" s="1"/>
  <c r="O20" i="13" s="1"/>
  <c r="J24" i="13"/>
  <c r="K24" i="13" s="1"/>
  <c r="L24" i="13" s="1"/>
  <c r="M24" i="13" s="1"/>
  <c r="N24" i="13" s="1"/>
  <c r="O24" i="13" s="1"/>
  <c r="J23" i="13"/>
  <c r="K23" i="13" s="1"/>
  <c r="L23" i="13" s="1"/>
  <c r="M23" i="13" s="1"/>
  <c r="N23" i="13" s="1"/>
  <c r="O23" i="13" s="1"/>
  <c r="J22" i="13"/>
  <c r="K22" i="13" s="1"/>
  <c r="L22" i="13" s="1"/>
  <c r="M22" i="13" s="1"/>
  <c r="N22" i="13" s="1"/>
  <c r="O22" i="13" s="1"/>
  <c r="J21" i="13"/>
  <c r="K21" i="13" s="1"/>
  <c r="L21" i="13" s="1"/>
  <c r="M21" i="13" s="1"/>
  <c r="N21" i="13" s="1"/>
  <c r="O21" i="13" s="1"/>
  <c r="J16" i="13"/>
  <c r="K16" i="13" s="1"/>
  <c r="L16" i="13" s="1"/>
  <c r="N16" i="13" s="1"/>
  <c r="O16" i="13" s="1"/>
  <c r="N15" i="13"/>
  <c r="O15" i="13" s="1"/>
  <c r="P15" i="13" s="1"/>
  <c r="K17" i="13"/>
  <c r="L17" i="13" s="1"/>
  <c r="M17" i="13" s="1"/>
  <c r="N17" i="13" s="1"/>
  <c r="O17" i="13" s="1"/>
  <c r="H19" i="13"/>
  <c r="F50" i="13" l="1"/>
  <c r="G50" i="13" s="1"/>
  <c r="H50" i="13" s="1"/>
  <c r="I19" i="13"/>
  <c r="J19" i="13" s="1"/>
  <c r="K19" i="13" s="1"/>
  <c r="L19" i="13" s="1"/>
  <c r="M19" i="13" s="1"/>
  <c r="N19" i="13" s="1"/>
  <c r="O19" i="13" s="1"/>
</calcChain>
</file>

<file path=xl/sharedStrings.xml><?xml version="1.0" encoding="utf-8"?>
<sst xmlns="http://schemas.openxmlformats.org/spreadsheetml/2006/main" count="1013" uniqueCount="366">
  <si>
    <t>ProcessName</t>
  </si>
  <si>
    <t>RegionName</t>
  </si>
  <si>
    <t>Time</t>
  </si>
  <si>
    <t>cap_par</t>
  </si>
  <si>
    <t>cap_exp</t>
  </si>
  <si>
    <t>fix_par</t>
  </si>
  <si>
    <t>fix_exp</t>
  </si>
  <si>
    <t>var_par</t>
  </si>
  <si>
    <t>var_exp</t>
  </si>
  <si>
    <t>MaxCapacityAddition</t>
  </si>
  <si>
    <t>MaxCapacityGrowth</t>
  </si>
  <si>
    <t>TotalCapacityLimit</t>
  </si>
  <si>
    <t>TechnicalLife</t>
  </si>
  <si>
    <t>UtilizationFactor</t>
  </si>
  <si>
    <t>ScalingSize</t>
  </si>
  <si>
    <t>efficiency</t>
  </si>
  <si>
    <t>InterestRate</t>
  </si>
  <si>
    <t>Type</t>
  </si>
  <si>
    <t>Fuel</t>
  </si>
  <si>
    <t>EndUse</t>
  </si>
  <si>
    <t>Agent1</t>
  </si>
  <si>
    <t>Agent2</t>
  </si>
  <si>
    <t>Unit</t>
  </si>
  <si>
    <t>-</t>
  </si>
  <si>
    <t>year</t>
  </si>
  <si>
    <t>MGBP2020/PJ_a</t>
  </si>
  <si>
    <t>MGBP2020/PJ</t>
  </si>
  <si>
    <t>PJ</t>
  </si>
  <si>
    <t>%</t>
  </si>
  <si>
    <t>years</t>
  </si>
  <si>
    <t>new</t>
  </si>
  <si>
    <t>gas_boiler</t>
  </si>
  <si>
    <t>UK</t>
  </si>
  <si>
    <t>energy</t>
  </si>
  <si>
    <t>gas</t>
  </si>
  <si>
    <t>space_heating</t>
  </si>
  <si>
    <t>gas_condense_boiler</t>
  </si>
  <si>
    <t>biogas_boiler</t>
  </si>
  <si>
    <t>biomethane</t>
  </si>
  <si>
    <t>biogas_condense_boiler</t>
  </si>
  <si>
    <t>kerosene_boiler</t>
  </si>
  <si>
    <t>kerosene</t>
  </si>
  <si>
    <t>kerosene_condens_boiler</t>
  </si>
  <si>
    <t>LFO_boiler</t>
  </si>
  <si>
    <t>LFO</t>
  </si>
  <si>
    <t>LFO_condense_boiler</t>
  </si>
  <si>
    <t>bio_lfo_boiler</t>
  </si>
  <si>
    <t>bio_lfo</t>
  </si>
  <si>
    <t>bio_lfo_condense_boiler</t>
  </si>
  <si>
    <t>LPG_boiler</t>
  </si>
  <si>
    <t>LPG</t>
  </si>
  <si>
    <t>LPG_condense_boiler</t>
  </si>
  <si>
    <t>coke_boiler</t>
  </si>
  <si>
    <t>coke</t>
  </si>
  <si>
    <t>coal_boiler</t>
  </si>
  <si>
    <t>coal</t>
  </si>
  <si>
    <t>electric_boiler</t>
  </si>
  <si>
    <t>electricity</t>
  </si>
  <si>
    <t>pellet_boiler</t>
  </si>
  <si>
    <t>pellet</t>
  </si>
  <si>
    <t>wood_boiler</t>
  </si>
  <si>
    <t>wood_crop</t>
  </si>
  <si>
    <t>hydrogen_boiler</t>
  </si>
  <si>
    <t>hydrogen</t>
  </si>
  <si>
    <t>air_source_heat_pump</t>
  </si>
  <si>
    <t>ground_source_heat_pump</t>
  </si>
  <si>
    <t>electric_resistance_night-storage_heater</t>
  </si>
  <si>
    <t>electric_resistance_heater</t>
  </si>
  <si>
    <t>gas_heater</t>
  </si>
  <si>
    <t>biogas_heater</t>
  </si>
  <si>
    <t>gas_boiler_solar</t>
  </si>
  <si>
    <t>biogas_boiler_solar</t>
  </si>
  <si>
    <t>kerosene_boiler_solar</t>
  </si>
  <si>
    <t>electric_boiler_solar</t>
  </si>
  <si>
    <t>pellet_boiler_solar</t>
  </si>
  <si>
    <t>wood_boiler_solar</t>
  </si>
  <si>
    <t>hydrogen_boiler_solar</t>
  </si>
  <si>
    <t>air_source_heat_pump_solar</t>
  </si>
  <si>
    <t>ground_source_heat_pump_solar</t>
  </si>
  <si>
    <t>air_source_hybrid_heat_pump_gas_boiler</t>
  </si>
  <si>
    <t>ground_source_hybrid_heat_pump_gas_boiler</t>
  </si>
  <si>
    <t>air_source_hybrid_heat_pump_biogas_boiler</t>
  </si>
  <si>
    <t>ground_source_hybrid_heat_pump_biogas_boiler</t>
  </si>
  <si>
    <t>air_source_hybrid_heat_pump_hyg_boiler</t>
  </si>
  <si>
    <t>ground_source_hybrid_heat_pump_hyg_boiler</t>
  </si>
  <si>
    <t>air_source_hybrid_heat_pump_hyg_microCHP</t>
  </si>
  <si>
    <t>ground_source_hybrid_heat_pump_hyg_microCHP</t>
  </si>
  <si>
    <t>gas_microCHP</t>
  </si>
  <si>
    <t>biogas_microCHP</t>
  </si>
  <si>
    <t>pellet_microCHP</t>
  </si>
  <si>
    <t>hyg_microCHP_fuel_cell</t>
  </si>
  <si>
    <t>hyg_microCHP_boiler</t>
  </si>
  <si>
    <t>cooking</t>
  </si>
  <si>
    <t>computing</t>
  </si>
  <si>
    <t>office_fluorescent</t>
  </si>
  <si>
    <t>lighting</t>
  </si>
  <si>
    <t>office_LED</t>
  </si>
  <si>
    <t>refrigerator_HFC</t>
  </si>
  <si>
    <t>refrigeration</t>
  </si>
  <si>
    <t>refrigerator_HFO</t>
  </si>
  <si>
    <t>water_pipe_delivery</t>
  </si>
  <si>
    <t>water</t>
  </si>
  <si>
    <t>air_conditioning</t>
  </si>
  <si>
    <t>cooling</t>
  </si>
  <si>
    <t>ENERGY-TO-WASTE.ANAEROBIC-DIGESTION.MSWBIO</t>
  </si>
  <si>
    <t>CHP.COMBINED-CYCLE.NGA</t>
  </si>
  <si>
    <t>CHP.COMBINED-CYCLE.HYG</t>
  </si>
  <si>
    <t>CHP.FUEL-CELL.HYG</t>
  </si>
  <si>
    <t>CHP.GAS-ENGINE.BOG-SEWAGE</t>
  </si>
  <si>
    <t>CHP.ENERGY-TO-WASTE.STEAM-TURBINE.MSW</t>
  </si>
  <si>
    <t>CHP.STEAM-TURBINE.BIOMASS</t>
  </si>
  <si>
    <t>COOKING.ELC</t>
  </si>
  <si>
    <t>SCKELC001 [SER.COOKING: .01.ELC.]</t>
  </si>
  <si>
    <t>SCKHYG001 [SER.COOKING: .01.HDG.]</t>
  </si>
  <si>
    <t>SCKLFO001 [SER.COOKING: .01.OIL.]</t>
  </si>
  <si>
    <t>SCKNGA001 [SER.COOKING: .01.NGA.]</t>
  </si>
  <si>
    <t>COOKING.HDG</t>
  </si>
  <si>
    <t>COOKING.OIL</t>
  </si>
  <si>
    <t>COOKING.NGA</t>
  </si>
  <si>
    <t>COMPUTERS</t>
  </si>
  <si>
    <t>SDH-BLRC01 [SER.DISTRICT-HEAT: .00.BOILER.COA.]</t>
  </si>
  <si>
    <t>SDH-BLRE01 [SER.DISTRICT-HEAT: .01.IMMERSION.ELC.]</t>
  </si>
  <si>
    <t>SDH-BLRE02 [SER.DISTRICT-HEAT: .01.IMMERSION.ELC.SURPLUS-FOR-STORAGE.]</t>
  </si>
  <si>
    <t>SDH-BLRG01 [SER.DISTRICT-HEAT: .00.BOILER.NGA.]</t>
  </si>
  <si>
    <t>SDH-BLRH01 [SER.DISTRICT-HEAT: .01.BOILER.HYG.]</t>
  </si>
  <si>
    <t>SDH-BLRW01 [SER.DISTRICT-HEAT: .01.BOILER.BIOMASS.]</t>
  </si>
  <si>
    <t>SDH-SWHS01 [SER.DISTRICT-HEAT: .01.SOLAR-WATER.SOL.]</t>
  </si>
  <si>
    <t>SDH-THSTG01 [SER.DISTRICT-HEAT: .01.THERMAL-STORAGE.LTH.]</t>
  </si>
  <si>
    <t>DISTRICT-HEAT.BOILER.COA</t>
  </si>
  <si>
    <t>DISTRICT-HEAT.IMMERSION.ELC</t>
  </si>
  <si>
    <t>DISTRICT-HEAT.IMMERSION.ELC.SURPLUS-FOR-STORAGE</t>
  </si>
  <si>
    <t>DISTRICT-HEAT.BOILER.NGA</t>
  </si>
  <si>
    <t>DISTRICT-HEAT.BOILER.HYG</t>
  </si>
  <si>
    <t>DISTRICT-HEAT.BOILER.BIOMASS</t>
  </si>
  <si>
    <t>DISTRICT-HEAT.SOLAR-WATER.SOL</t>
  </si>
  <si>
    <t>DISTRICT-HEAT.THERMAL-STORAGE.LTH</t>
  </si>
  <si>
    <t>SCHP-ADM01 [SER.CHP: .01.ENERGY-TO-WASTE.ANAEROBIC-DIGESTION.MSWBIO.]</t>
  </si>
  <si>
    <t>SCHP-CCG01 [SER.CHP: .01.COMBINED-CYCLE.NGA.]</t>
  </si>
  <si>
    <t>SCHP-CCH01 [SER.CHP: .01.COMBINED-CYCLE.HYG.]</t>
  </si>
  <si>
    <t>SCHP-FCH01 [SER.CHP: .01.FUEL-CELL.HYG.]</t>
  </si>
  <si>
    <t>SCHP-GES01 [SER.CHP: .01.GAS-ENGINE.BOG-SEWAGE.]</t>
  </si>
  <si>
    <t>SCHP-STM01 [SER.CHP: .01.ENERGY-TO-WASTE.STEAM-TURBINE.MSW.]</t>
  </si>
  <si>
    <t>SCHP-STW01 [SER.CHP: .01.STEAM-TURBINE.BIOMASS.]</t>
  </si>
  <si>
    <t>NewSER</t>
  </si>
  <si>
    <t>cap_var</t>
  </si>
  <si>
    <t>SCPECOMP01 [SER.COMPUTERS: .01.]</t>
  </si>
  <si>
    <r>
      <t>SCSELPDT01 [SER.LIGHTING: .01.</t>
    </r>
    <r>
      <rPr>
        <sz val="8.25"/>
        <color rgb="FFFF0000"/>
        <rFont val="Microsoft Sans Serif"/>
        <family val="2"/>
      </rPr>
      <t>CONSERVATION</t>
    </r>
    <r>
      <rPr>
        <sz val="8.25"/>
        <color rgb="FF000000"/>
        <rFont val="Microsoft Sans Serif"/>
        <family val="2"/>
      </rPr>
      <t>.PRESENCE-DETECTOR.]</t>
    </r>
  </si>
  <si>
    <t>SCSELTMR01 [SER.LIGHTING: .01.CONSERVATION.LIGHTING-TIMER.]</t>
  </si>
  <si>
    <t>SCSHACON01 [SER.HEAT.HIGH-CONSUMPTION: .01.CONSERVATION.EFFICIENT-AIR-CONDITIONING.]</t>
  </si>
  <si>
    <t>SCSHCAVW01 [SER.HEAT.HIGH-CONSUMPTION: .01.CONSERVATION.CAVITY-WALL-INSULATION.]</t>
  </si>
  <si>
    <t>SCSHPTHM01 [SER.HEAT.HIGH-CONSUMPTION: .01.CONSERVATION.PROGRAMMABLE-THERMOSTATS.]</t>
  </si>
  <si>
    <t>SCSHROFF01 [SER.HEAT.HIGH-CONSUMPTION: .01.CONSERVATION.FLAT-ROOF-INSULATION.]</t>
  </si>
  <si>
    <t>SCSHROFP01 [SER.HEAT.HIGH-CONSUMPTION: .01.CONSERVATION.PITCHED-ROOF-INSULATION.]</t>
  </si>
  <si>
    <t>SCSLCAVW01 [SER.HEAT.LOW-CONSUMPTION: .01.CONSERVATION.CAVITY-WALL-INSULATION.]</t>
  </si>
  <si>
    <t>SCSLPTHM01 [SER.HEAT.LOW-CONSUMPTION: .01.CONSERVATION.PROGRAMMABLE-THERMOSTATS.]</t>
  </si>
  <si>
    <t>SCSLROFF01 [SER.HEAT.LOW-CONSUMPTION: .01.CONSERVATION.FLAT-ROOF-INSULATION.]</t>
  </si>
  <si>
    <t>SCSLROFP01 [SER.HEAT.LOW-CONSUMPTION: .01.CONSERVATION.PITCHED-ROOF-INSULATION.]</t>
  </si>
  <si>
    <t>SHHA-CAE01 [SER.HEAT.HIGH-CONSUMPTION: .01.ELC.AIR-CONDITIONER.HFC.AIR.]</t>
  </si>
  <si>
    <t>SHHA-CAE02 [SER.HEAT.HIGH-CONSUMPTION.02.ELC.AIR-CONDITIONER.HFO-HC.AIR.]</t>
  </si>
  <si>
    <t>SHHBLRRC01 [SER.HEAT.HIGH-CONSUMPTION: .01.HCO.BOILER.STD.RADIATOR.]</t>
  </si>
  <si>
    <t>SHHBLRRE01 [SER.HEAT.HIGH-CONSUMPTION: .01.ELC.BOILER.STD.RADIATOR.]</t>
  </si>
  <si>
    <t>SHHBLRRG01 [SER.HEAT.HIGH-CONSUMPTION: .01.NGA.BOILER.STD.RADIATOR.]</t>
  </si>
  <si>
    <t>SHHBLRRH01 [SER.HEAT.HIGH-CONSUMPTION: .01.HYG.BOILER.STD.RADIATOR.]</t>
  </si>
  <si>
    <t>SHHBLRRO01 [SER.HEAT.HIGH-CONSUMPTION: .01.LFO.BOILER.STD.RADIATOR.]</t>
  </si>
  <si>
    <t>SHHBLRRW01 [SER.HEAT.HIGH-CONSUMPTION: .01.WOD.BOILER.STD.RADIATOR.]</t>
  </si>
  <si>
    <t>SHHCSV01 [SER.HEAT.HIGH-CONSUMPTION: .01.CONSERVATION-MEASURES.]</t>
  </si>
  <si>
    <t>SHHDAIR01 [SER.HEAT.HIGH-CONSUMPTION: .01.AIR.DELIVERY.]</t>
  </si>
  <si>
    <t>SHHDHP101 [SER.HEAT.HIGH-CONSUMPTION: .01.LTH.DISTRICTHEAT.PIPES.LARGE.BUILDINGS.]</t>
  </si>
  <si>
    <t>SHHDRAD01 [SER.HEAT.HIGH-CONSUMPTION: .01.HTP.RADIATOR.]</t>
  </si>
  <si>
    <t>SHHFCLRH01 [SER.HEAT.HIGH-CONSUMPTION: .01.HDG.FUEL-CELL.STD.RADIATOR.]</t>
  </si>
  <si>
    <t>SHHVACAE01 [SER.HEAT.HIGH-CONSUMPTION: .01.ELC.HVAC.HFC.AIR.]</t>
  </si>
  <si>
    <t>SHHVACAE02 [SER.HEAT.HIGH-CONSUMPTION.02.ELC.HVAC.HFO-HC.AIR.]</t>
  </si>
  <si>
    <t>SHLAHBRE01 [SER.HEAT.LOW-CONSUMPTION: .01.ELC.HEAT PUMP.AIR.NGA.BOILER.RADIATOR.]</t>
  </si>
  <si>
    <t>SHLAHBUE01 [SER.HEAT.LOW-CONSUMPTION: .01.ELC.HEAT PUMP.AIR.NGA.BOILER.UNDERFLOOR.]</t>
  </si>
  <si>
    <t>SHLAHHRE01 [SER.HEAT.LOW-CONSUMPTION: .01.ELC.HEAT PUMP.AIR.HYG.BOILER.RADIATOR.]</t>
  </si>
  <si>
    <t>SHLAHHUE01 [SER.HEAT.LOW-CONSUMPTION: .01.ELC.HEAT PUMP.AIR.HYG.BOILER.UNDERFLOOR.]</t>
  </si>
  <si>
    <t>SHLAHPRE01 [SER.HEAT.LOW-CONSUMPTION: .01.ELC.HEAT PUMP.AIR.RADIATOR.]</t>
  </si>
  <si>
    <t>SHLAHPUE01 [SER.HEAT.LOW-CONSUMPTION: .01.ELC.HEAT PUMP.AIR.UNDERFLOOR.]</t>
  </si>
  <si>
    <t>SHLAHSRE01 [SER.HEAT.LOW-CONSUMPTION: .01.ELC.HEAT PUMP.AIR.SOLAR-THERMAL.RADIATOR.]</t>
  </si>
  <si>
    <t>SHLAHSUE01 [SER.HEAT.LOW-CONSUMPTION: .01.ELC.HEAT PUMP.AIR.SOLAR-THERMAL.UNDERFLOOR.]</t>
  </si>
  <si>
    <t>SHLBLCRG01 [SER.HEAT.LOW-CONSUMPTION: .01.NGA.BOILER.CON.RADIATOR.]</t>
  </si>
  <si>
    <t>SHLBLCRH01 [SER.HEAT.LOW-CONSUMPTION: .01.HYG.BOILER.CON.RADIATOR.]</t>
  </si>
  <si>
    <t>SHLBLCRO01 [SER.HEAT.LOW-CONSUMPTION: .01.OIL.BOILER.CON.RADIATOR.]</t>
  </si>
  <si>
    <t>SHLBLCRP01 [SER.HEAT.LOW-CONSUMPTION: .01.PELH.BOILER.CON.RADIATOR.]</t>
  </si>
  <si>
    <t>SHLBLRRE01 [SER.HEAT.LOW-CONSUMPTION: .01.ELC.BOILER.CON.RADIATOR.]</t>
  </si>
  <si>
    <t>SHLBLRRW01 [SER.HEAT.LOW-CONSUMPTION: .01.WOD.BOILER.CON.RADIATOR.]</t>
  </si>
  <si>
    <t>SHLBLSRE01 [SER.HEAT.LOW-CONSUMPTION: .01.ELC.BOILER.CON.SOLAR-THERMAL.RADIATOR.]</t>
  </si>
  <si>
    <t>SHLBLSRG01 [SER.HEAT.LOW-CONSUMPTION: .01.NGA.BOILER.CON.SOLAR-THERMAL.RADIATOR.]</t>
  </si>
  <si>
    <t>SHLBLSRH01 [SER.HEAT.LOW-CONSUMPTION: .01.HYG.BOILER.CON.SOLAR-THERMAL.RADIATOR.]</t>
  </si>
  <si>
    <t>SHLBLSRO01 [SER.HEAT.LOW-CONSUMPTION: .01.OIL.BOILER.CON.SOLAR-THERMAL.RADIATOR.]</t>
  </si>
  <si>
    <t>SHLBLSRP01 [SER.HEAT.LOW-CONSUMPTION: .01.PELH.BOILER.CON.SOLAR-THERMAL.RADIATOR.]</t>
  </si>
  <si>
    <t>SHLBLSRW01 [SER.HEAT.LOW-CONSUMPTION: .01.WOD.BOILER.CON.SOLAR-THERMAL.RADIATOR.]</t>
  </si>
  <si>
    <t>SHLCHBRH01 [SER.HEAT.LOW-CONSUMPTION: .01.HYG.MICRO-CHP-BOILER.STD.RADIATOR.]</t>
  </si>
  <si>
    <t>SHLCHPRH01 [SER.HEAT.LOW-CONSUMPTION: .01.HYG.MICRO-CHP.STD.RADIATOR.]</t>
  </si>
  <si>
    <t>SHLCHPRW01 [SER.HEAT.LOW-CONSUMPTION: .01.WOD.MICRO-CHP.STD.RADIATOR.]</t>
  </si>
  <si>
    <t>SHLCSV01 [SER.HEAT.LOW-CONSUMPTION: .01.CONSERVATION-MEASURES.]</t>
  </si>
  <si>
    <t>SHLDHP101 [SER.HEAT.LOW-CONSUMPTION: .01.LTH.DISTRICTHEAT.PIPES.SMALL.BUILDINGS]</t>
  </si>
  <si>
    <t>SHLDRAD01 [SER.HEAT.LOW-CONSUMPTION: .01.HTP.RADIATOR.]</t>
  </si>
  <si>
    <t>SHLDSTD01 [SER.HEAT.LOW-CONSUMPTION: .01.STANDALONE.DELIVERY.]</t>
  </si>
  <si>
    <t>SHLDUND01 [SER.HEAT.LOW-CONSUMPTION: .01.HTP.UNDERFLOOR.]</t>
  </si>
  <si>
    <t>SHLGHBRE01 [SER.HEAT.LOW-CONSUMPTION: .01.ELC.HEAT PUMP.GROUND.NGA.BOILER.RADIATOR.]</t>
  </si>
  <si>
    <t>SHLGHBUE01 [SER.HEAT.LOW-CONSUMPTION: .01.ELC.HEAT PUMP.GROUND.NGA.BOILER.UNDERFLOOR.]</t>
  </si>
  <si>
    <t>SHLGHHRE01 [SER.HEAT.LOW-CONSUMPTION: .01.ELC.HEAT PUMP.GROUND.HYG.BOILER.RADIATOR.]</t>
  </si>
  <si>
    <t>SHLGHHUE01 [SER.HEAT.LOW-CONSUMPTION: .01.ELC.HEAT PUMP.GROUND.HYG.BOILER.UNDERFLOOR.]</t>
  </si>
  <si>
    <t>SHLGHPRE01 [SER.HEAT.LOW-CONSUMPTION: .01.ELC.HEAT PUMP.GROUND.RADIATOR.]</t>
  </si>
  <si>
    <t>SHLGHPUE01 [SER.HEAT.LOW-CONSUMPTION: .01.ELC.HEAT PUMP.GROUND.UNDERFLOOR.]</t>
  </si>
  <si>
    <t>SHLGHSRE01 [SER.HEAT.LOW-CONSUMPTION: .01.ELC.HEAT PUMP.GROUND.SOLAR-THERMAL.RADIATOR.]</t>
  </si>
  <si>
    <t>SHLGHSUE01 [SER.HEAT.LOW-CONSUMPTION: .01.ELC.HEAT PUMP.GROUND.SOLAR-THERMAL.UNDERFLOOR.]</t>
  </si>
  <si>
    <t>SHLNSTRE01 [SER.HEAT.LOW-CONSUMPTION: .01.ELC.RESISTANCE.STANDALONE.NIGHT-STORAGE.]</t>
  </si>
  <si>
    <t>SHLREFCG01 [SER.HEAT.LOW-CONSUMPTION: .01.HYG.MICRO-CHP.REFORMER.]</t>
  </si>
  <si>
    <t>SHLSHTRE01 [SER.HEAT.LOW-CONSUMPTION: .01.ELC.RESISTANCE.STANDALONE.]</t>
  </si>
  <si>
    <t>SHLSTGNT01 [SER.HEAT.LOW-CONSUMPTION: .01.ELC.NIGHT-STORAGE.HEAT-SUPPLY.]</t>
  </si>
  <si>
    <t>SLOFEFLU01 [SER.LIGHTING: .01.OFFICE.FLUORESCENT.]</t>
  </si>
  <si>
    <t>SLOFELED01 [SER.LIGHTING: .01.OFFICE.LED.]</t>
  </si>
  <si>
    <t>SLOTECCL01 [SER.LIGHTING: .01.OTHER.CCL.]</t>
  </si>
  <si>
    <t>SHYGNGA01 [SER.INFRASTRUCTURE: .01.HYDROGEN.FOR-CONVERTED-GAS-APPLIANCES.]</t>
  </si>
  <si>
    <t>SDISTELC01 [SER.INFRASTRUCTURE: .01.ELECTRICITY.DISTRIBUTION-NETWORK.]</t>
  </si>
  <si>
    <t>SMAINPGAS01 [SER.INFRASTRUCTURE: .01.MAINS-DISTRIBUTION-PIPES.GAS-MIX.NGA-BOM-HYG.]</t>
  </si>
  <si>
    <t>SMAINPHYG01 [SER.INFRASTRUCTURE: .01.LOW-PRESSURE-DISTRIBUTION-NETWORK.HYDROGEN.]</t>
  </si>
  <si>
    <t>SMETERELC01 [SER.INFRASTRUCTURE: .01.ELECTRICITY.METER.]</t>
  </si>
  <si>
    <t>SOTHELC01 [SER.OTHER: .01.ELC.]</t>
  </si>
  <si>
    <t>SOTHNGA01 [SER.OTHER: .01.NGA.]</t>
  </si>
  <si>
    <t>SREFEHFC01 [SER.REFRIGERATION: .01.HFC.]</t>
  </si>
  <si>
    <t>SREFEHFO01 [SER.REFRIGERATION: .01.HFO.]</t>
  </si>
  <si>
    <t>SSERVPGAS01 [SER.INFRASTRUCTURE: .01.SERVICE-PIPES.GAS-MIX.NGA-BOM-HYG.]</t>
  </si>
  <si>
    <t>SSERVPHYG01 [SER.INFRASTRUCTURE: .01.SERVICE-PIPES.HYDROGEN.]</t>
  </si>
  <si>
    <t>SWHBLRRC01 [SER.WATER.HIGH-CONSUMPTION: .01.HCO.BOILER.STD.PIPE.]</t>
  </si>
  <si>
    <t>SWHBLRRG01 [SER.WATER.HIGH-CONSUMPTION: .01.NGA.BOILER.STD.PIPE.]</t>
  </si>
  <si>
    <t>SWHBLRRH01 [SER.WATER.HIGH-CONSUMPTION: .01.HYG.BOILER.STD.PIPE.]</t>
  </si>
  <si>
    <t>SWHBLRRO01 [SER.WATER.HIGH-CONSUMPTION: .01.LFO.BOILER.STD.PIPE.]</t>
  </si>
  <si>
    <t>SWHBLRRW01 [SER.WATER.HIGH-CONSUMPTION: .01.WOD.BOILER.STD.PIPE.]</t>
  </si>
  <si>
    <t>SWHDPIP01 [SER.WATER.HIGH-CONSUMPTION: .01.PIPE.DELIVERY.]</t>
  </si>
  <si>
    <t>SWHDSTD01 [SER.WATER.HIGH-CONSUMPTION: .01.STANDALONE.DELIVERY.]</t>
  </si>
  <si>
    <t>SWHWHTRE01 [SER.WATER.HIGH-CONSUMPTION: .01.ELC.RESISTANCE.STANDALONE.]</t>
  </si>
  <si>
    <t>SWLDSTD01 [SER.WATER.LOW-CONSUMPTION: .01.STANDALONE.DELIVERY.]</t>
  </si>
  <si>
    <t>SWLWHTRE01 [SER.WATER.LOW-CONSUMPTION: .01.ELC.RESISTANCE.STANDALONE.]</t>
  </si>
  <si>
    <t>SWLWHTRG01 [SER.WATER.LOW-CONSUMPTION: .01.NGA.BOILER.STD.STANDALONE.]</t>
  </si>
  <si>
    <t>lifetime</t>
  </si>
  <si>
    <t>fix_cost</t>
  </si>
  <si>
    <t>SCHCSV01 [SER.COOLTH.HIGH-CONSUMPTION: .01.CONSERVATION-MEASURES.]</t>
  </si>
  <si>
    <t>SCHDAIR01 [SER.COOLTH.HIGH-CONSUMPTION: .01.AIR.DELIVERY.]</t>
  </si>
  <si>
    <t>fix_var</t>
  </si>
  <si>
    <t>BASE</t>
  </si>
  <si>
    <t>SCKOTH000 [SER.COOKING: .00.OIL.HEAT.]</t>
  </si>
  <si>
    <t>fix</t>
  </si>
  <si>
    <t>cap</t>
  </si>
  <si>
    <t>ACT_EFF [Generic process transformation parameter]</t>
  </si>
  <si>
    <t>fix_</t>
  </si>
  <si>
    <r>
      <t>SHLCHPRG01 [SER.HEAT.LOW-CONSUMPTION: .01.</t>
    </r>
    <r>
      <rPr>
        <sz val="8.25"/>
        <color rgb="FFFF0000"/>
        <rFont val="Microsoft Sans Serif"/>
        <family val="2"/>
      </rPr>
      <t>GAS</t>
    </r>
    <r>
      <rPr>
        <sz val="8.25"/>
        <color rgb="FF000000"/>
        <rFont val="Microsoft Sans Serif"/>
        <family val="2"/>
      </rPr>
      <t>.MICRO-CHP.STD.RADIATOR.]</t>
    </r>
  </si>
  <si>
    <t>PRC_RESID [Residual Capacity]</t>
  </si>
  <si>
    <t>SCHDAIR00 [SER.COOLTH.HIGH-CONSUMPTION: .00.AIR.DELIVERY.]</t>
  </si>
  <si>
    <t>Base</t>
  </si>
  <si>
    <t>SCHP-CCG00 [SER.CHP: .00.COMBINED-CYCLE.NGA.]</t>
  </si>
  <si>
    <t>SCHP-GES00 [SER.CHP: .00.GAS-ENGINE.BOG.]</t>
  </si>
  <si>
    <t>SCHP-STW00 [SER.CHP: .00.STEAM-TURBINE.BIOMASS.]</t>
  </si>
  <si>
    <t>SCKELC000 [SER.COOKING: .00.ELC.]</t>
  </si>
  <si>
    <t>SCKNGA000 [SER.COOKING: .00.NGA.]</t>
  </si>
  <si>
    <t>SCPECOMP00 [SER.COMPUTERS: .00.]</t>
  </si>
  <si>
    <t>SDH-BLRC00 [SER.DISTRICT-HEAT: .00.BOILER.COA.]</t>
  </si>
  <si>
    <t>SDH-BLRG00 [SER.DISTRICT-HEAT: .00.BOILER.NGA.]</t>
  </si>
  <si>
    <t>SDH-THSTG00 [SER.DISTRICT-HEAT: .00.THERMAL-STORAGE.LTH.]</t>
  </si>
  <si>
    <t>SDISTELC00 [SER.INFRASTRUCTURE: .00.ELECTRICITY.DISTRIBUTION-NETWORK.]</t>
  </si>
  <si>
    <t>SERBOG-SW00 [SER.DISTN: .00.BIOGAS.FROM-SEWAGE.WASTE.]</t>
  </si>
  <si>
    <t>SERCOA00 [SER.DISTN: .00.COAL.]</t>
  </si>
  <si>
    <t>SERELC00 [SER.DISTN: .00.ELECTRICITY.]</t>
  </si>
  <si>
    <t>SERGEO00 [SER.DISTN: .00.GEOTHERMAL.]</t>
  </si>
  <si>
    <t>SERHFO00 [SER.DISTN: .00.HEAVY-FUEL-OIL.]</t>
  </si>
  <si>
    <t>SERKER00 [SER.DISTN: .00.KEROSENE.HEATING-OIL.]</t>
  </si>
  <si>
    <t>SERLFO00 [SER.DISTN: .00.LIGHT-FUEL-OIL.]</t>
  </si>
  <si>
    <t>SERLPG00 [SER.DISTN: .00.LIQUEFIED-PETROLEUM-GAS.]</t>
  </si>
  <si>
    <t>SERMSWINO00 [SER.DISTN: .00.MSW-INORGANIC.WASTE.]</t>
  </si>
  <si>
    <t>SERMSWORG00 [SER.DISTN: .00.MSW-ORGANIC.WASTE.]</t>
  </si>
  <si>
    <t>SERNGA00 [SER.DISTN: .00.NATURAL-GAS.]</t>
  </si>
  <si>
    <t>SERWOD00 [SER.DISTN: .00.WOOD.]</t>
  </si>
  <si>
    <t>SHHA-CAE00 [SER.HEAT.HIGH-CONSUMPTION: .00.ELC.AIR-CONDITIONER.HFC.AIR.]</t>
  </si>
  <si>
    <t>SHHBLRRC00 [SER.HEAT.HIGH-CONSUMPTION: .00.HCO.BOILER.STD.RADIATOR.]</t>
  </si>
  <si>
    <t>SHHBLRRE00 [SER.HEAT.HIGH-CONSUMPTION: .00.ELC.BOILER.STD.RADIATOR.]</t>
  </si>
  <si>
    <t>SHHBLRRG00 [SER.HEAT.HIGH-CONSUMPTION: .00.NGA.BOILER.STD.RADIATOR.]</t>
  </si>
  <si>
    <t>SHHBLRRO00 [SER.HEAT.HIGH-CONSUMPTION: .00.LFO.BOILER.STD.RADIATOR.]</t>
  </si>
  <si>
    <t>SHHBLRRW00 [SER.HEAT.HIGH-CONSUMPTION: .00.WOD.BOILER.STD.RADIATOR.]</t>
  </si>
  <si>
    <t>SHHDAIR00 [SER.HEAT.HIGH-CONSUMPTION: .00.AIR.DELIVERY.]</t>
  </si>
  <si>
    <t>SHHDHP100 [SER.HEAT.HIGH-CONSUMPTION: .00.LTH.DISTRICTHEAT.PIPES.LARGE.BUILDINGS.]</t>
  </si>
  <si>
    <t>SHHDRAD00 [SER.HEAT.HIGH-CONSUMPTION: .00.HTP.RADIATOR.]</t>
  </si>
  <si>
    <t>SHHVACAE00 [SER.HEAT.HIGH-CONSUMPTION: .00.ELC.HVAC.HFC.AIR.]</t>
  </si>
  <si>
    <t>SHLAHPRE00 [SER.HEAT.LOW-CONSUMPTION: .00.ELC.HEAT PUMP.AIR.RADIATOR.]</t>
  </si>
  <si>
    <t>SHLBLCRG00 [SER.HEAT.LOW-CONSUMPTION: .00.NGA.BOILER.CON.RADIATOR.]</t>
  </si>
  <si>
    <t>SHLBLCRO00 [SER.HEAT.LOW-CONSUMPTION: .00.OIL.BOILER.CON.RADIATOR.]</t>
  </si>
  <si>
    <t>SHLBLRRC00 [SER.HEAT.LOW-CONSUMPTION: .00.HCO.BOILER.STD.RADIATOR.]</t>
  </si>
  <si>
    <t>SHLBLRRE00 [SER.HEAT.LOW-CONSUMPTION: .00.ELC.BOILER.STD.RADIATOR.]</t>
  </si>
  <si>
    <t>SHLBLRRG00 [SER.HEAT.LOW-CONSUMPTION: .00.NGA.BOILER.STD.RADIATOR.]</t>
  </si>
  <si>
    <t>SHLBLRRO00 [SER.HEAT.LOW-CONSUMPTION: .00.OIL.BOILER.STD.RADIATOR.]</t>
  </si>
  <si>
    <t>SHLBLRRW00 [SER.HEAT.LOW-CONSUMPTION: .00.WOD.BOILER.STD.RADIATOR.]</t>
  </si>
  <si>
    <t>SHLDHP100 [SER.HEAT.LOW-CONSUMPTION: .00.LTH.DISTRICTHEAT.PIPES.SMALL.BUILDINGS]</t>
  </si>
  <si>
    <t>SHLDRAD00 [SER.HEAT.LOW-CONSUMPTION: .00.HTP.RADIATOR.]</t>
  </si>
  <si>
    <t>SHLDSTD00 [SER.HEAT.LOW-CONSUMPTION: .00.STANDALONE.DELIVERY.]</t>
  </si>
  <si>
    <t>SHLNSTRE00 [SER.HEAT.LOW-CONSUMPTION: .00.ELC.RESISTANCE.STANDALONE.NIGHT-STORAGE.]</t>
  </si>
  <si>
    <t>SHLSHTRE00 [SER.HEAT.LOW-CONSUMPTION: .00.ELC.RESISTANCE.STANDALONE.]</t>
  </si>
  <si>
    <t>SHLSHTRG00 [SER.HEAT.LOW-CONSUMPTION: .00.NGA.RESISTANCE.STANDALONE.]</t>
  </si>
  <si>
    <t>SHLSHTRO00 [SER.HEAT.LOW-CONSUMPTION: .00.LFO.RESISTANCE.STANDALONE.]</t>
  </si>
  <si>
    <t>SHLSTGNT00 [SER.HEAT.LOW-CONSUMPTION: .00.ELC.NIGHT-STORAGE.HEAT-SUPPLY.]</t>
  </si>
  <si>
    <t>SLOFEFLU00 [SER.LIGHTING: .00.OFFICE.FLUORESCENT.]</t>
  </si>
  <si>
    <t>SLOFELED00 [SER.LIGHTING: .00.OFFICE.LED.]</t>
  </si>
  <si>
    <t>SLOTECCL00 [SER.LIGHTING: .00.OTHER.CCL.]</t>
  </si>
  <si>
    <t>SLOTELED00 [SER.LIGHTING: .00.OTHER.LED.]</t>
  </si>
  <si>
    <t>SMAINPGAS00 [SER.INFRASTRUCTURE: .00.MAINS-DISTRIBUTION-PIPES.GAS-MIX.NGA-BOM-HYG.]</t>
  </si>
  <si>
    <t>SMETERELC00 [SER.INFRASTRUCTURE: .00.ELECTRICITY.METER.]</t>
  </si>
  <si>
    <t>SOTHELC00 [SER.OTHER: .00.ELC.]</t>
  </si>
  <si>
    <t>SOTHNGA00 [SER.OTHER: .00.NGA.OIL.HEAT.]</t>
  </si>
  <si>
    <t>SREFEHFC00 [SER.REFRIGERATION: .00.HFC.]</t>
  </si>
  <si>
    <t>SREFEHFO00 [SER.REFRIGERATION: .00.HFO.]</t>
  </si>
  <si>
    <t>SSERVPGAS00 [SER.INFRASTRUCTURE: .00.SERVICE-PIPES.GAS-MIX.NGA-BOM-HYG.]</t>
  </si>
  <si>
    <t>SWHBLRRC00 [SER.WATER.HIGH-CONSUMPTION: .00.HCO.BOILER.STD.PIPE.]</t>
  </si>
  <si>
    <t>SWHBLRRG00 [SER.WATER.HIGH-CONSUMPTION: .00.NGA.BOILER.STD.PIPE.]</t>
  </si>
  <si>
    <t>SWHBLRRO00 [SER.WATER.HIGH-CONSUMPTION: .00.LFO.BOILER.STD.PIPE.]</t>
  </si>
  <si>
    <t>SWHBLRRW00 [SER.WATER.HIGH-CONSUMPTION: .00.WOD.BOILER.STD.PIPE.]</t>
  </si>
  <si>
    <t>SWHDPIP00 [SER.WATER.HIGH-CONSUMPTION: .00.PIPE.DELIVERY.]</t>
  </si>
  <si>
    <t>SWHDSTD00 [SER.WATER.HIGH-CONSUMPTION: .00.STANDALONE.DELIVERY.]</t>
  </si>
  <si>
    <t>SWHWHTRE00 [SER.WATER.HIGH-CONSUMPTION: .00.ELC.RESISTANCE.STANDALONE.]</t>
  </si>
  <si>
    <t>SWLDSTD00 [SER.WATER.LOW-CONSUMPTION: .00.STANDALONE.DELIVERY.]</t>
  </si>
  <si>
    <t>SWLWHTRE00 [SER.WATER.LOW-CONSUMPTION: .00.ELC.RESISTANCE.STANDALONE.]</t>
  </si>
  <si>
    <t>SWLWHTRG00 [SER.WATER.LOW-CONSUMPTION: .00.NGA.BOILER.STD.STANDALONE.]</t>
  </si>
  <si>
    <t>Tech</t>
  </si>
  <si>
    <t>CHP_NGA</t>
  </si>
  <si>
    <t>GAS_ENGINE_BOG_SEWAGE</t>
  </si>
  <si>
    <t>STEAM_TURBINE_BIOMASS</t>
  </si>
  <si>
    <t>COOKING_ELC</t>
  </si>
  <si>
    <t>COOKING_NGA</t>
  </si>
  <si>
    <t>COOKING_OIL</t>
  </si>
  <si>
    <t>HEAT_ELC_AIR_CONDITIONER_HFC_AIR</t>
  </si>
  <si>
    <t>ELC_BOILER_RADIATOR</t>
  </si>
  <si>
    <t>NGA_BOILER_RADIATOR</t>
  </si>
  <si>
    <t>LFO_BOILER_RADIATOR</t>
  </si>
  <si>
    <t>WOD_BOILER_RADIATOR</t>
  </si>
  <si>
    <t>AIR_DELIVERY</t>
  </si>
  <si>
    <t>HTP_RADIATOR</t>
  </si>
  <si>
    <t>LTH_DISTRICTHEAT_PIPES_LARGE_BUILDINGS</t>
  </si>
  <si>
    <t>ELC_HVAC_HFC_AIR</t>
  </si>
  <si>
    <t>NGA_BOILER_CON_RADIATOR</t>
  </si>
  <si>
    <t>OIL_BOILER_CON_RADIATOR</t>
  </si>
  <si>
    <t>ELC_RESISTANCE_STANDALONE</t>
  </si>
  <si>
    <t>HEATPUMP_AIR_RADIATOR</t>
  </si>
  <si>
    <t>ELC_BOILER_CON_RADIATOR</t>
  </si>
  <si>
    <t>WOD_BOILER_CON_RADIATOR</t>
  </si>
  <si>
    <t>LTH_DISTRICTHEAT_PIPES_SMALL_BUILDINGS</t>
  </si>
  <si>
    <t>RESISTANCE_STANDALONE_NIGHT_STORAGE</t>
  </si>
  <si>
    <t>NGA_RESISTANCE_STANDALONE_L</t>
  </si>
  <si>
    <t>ELC_NIGHT_STORAGE_HEA_SUPPLY</t>
  </si>
  <si>
    <t>LIGHTING_OFFICE_FLUORESCENT</t>
  </si>
  <si>
    <t>LIGHTING_OFFICE_LED</t>
  </si>
  <si>
    <t>LIGHTING_CCL</t>
  </si>
  <si>
    <t>OTHER_ELC</t>
  </si>
  <si>
    <t>OTHER_NGA</t>
  </si>
  <si>
    <t>REFRIGERATION_HFC</t>
  </si>
  <si>
    <t>REFRIGERATION_HFO</t>
  </si>
  <si>
    <t>HCO_WATER_HEATER</t>
  </si>
  <si>
    <t>NGA_WATER_HEATER</t>
  </si>
  <si>
    <t>LFO_WATER_HEATER</t>
  </si>
  <si>
    <t>WOD_WATER_HEATER</t>
  </si>
  <si>
    <t>PIPE_DELIVERY_WATER_HEATER</t>
  </si>
  <si>
    <t>LC_RESISTANCE_STANDALONE_H</t>
  </si>
  <si>
    <t>ELC_RESISTANCE_STANDALONE_L</t>
  </si>
  <si>
    <t>MUSE</t>
  </si>
  <si>
    <t>COOLING_AIR_DELIVERY</t>
  </si>
  <si>
    <t>HCO_BOILER_RADIATOR_H</t>
  </si>
  <si>
    <t>HCO_BOILER_RADIATOR_L</t>
  </si>
  <si>
    <t>Name used in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</si>
</sst>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.25"/>
      <color rgb="FF000000"/>
      <name val="Microsoft Sans Serif"/>
      <family val="2"/>
    </font>
    <font>
      <sz val="8.25"/>
      <color rgb="FFFF0000"/>
      <name val="Microsoft Sans Serif"/>
      <family val="2"/>
    </font>
    <font>
      <sz val="8.25"/>
      <color rgb="FF000000"/>
      <name val="Microsoft Sans Serif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4CB"/>
        <bgColor rgb="FFFFF4CB"/>
      </patternFill>
    </fill>
    <fill>
      <patternFill patternType="solid">
        <fgColor rgb="FFEAF1FB"/>
        <bgColor rgb="FFEAF1FB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EAF1FB"/>
      </patternFill>
    </fill>
    <fill>
      <patternFill patternType="solid">
        <fgColor theme="8"/>
        <bgColor rgb="FFEAF1FB"/>
      </patternFill>
    </fill>
    <fill>
      <patternFill patternType="solid">
        <fgColor rgb="FFFFFF00"/>
        <bgColor rgb="FFEAF1FB"/>
      </patternFill>
    </fill>
    <fill>
      <patternFill patternType="solid">
        <fgColor rgb="FFC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  <border>
      <left style="thin">
        <color rgb="FF696969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" fontId="18" fillId="33" borderId="10" xfId="0" applyNumberFormat="1" applyFont="1" applyFill="1" applyBorder="1" applyAlignment="1">
      <alignment horizontal="right" vertical="center"/>
    </xf>
    <xf numFmtId="49" fontId="18" fillId="34" borderId="10" xfId="0" applyNumberFormat="1" applyFont="1" applyFill="1" applyBorder="1" applyAlignment="1">
      <alignment horizontal="left" vertical="center"/>
    </xf>
    <xf numFmtId="0" fontId="18" fillId="33" borderId="10" xfId="0" applyFont="1" applyFill="1" applyBorder="1" applyAlignment="1">
      <alignment horizontal="right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5" borderId="11" xfId="0" applyNumberFormat="1" applyFont="1" applyFill="1" applyBorder="1" applyAlignment="1">
      <alignment horizontal="right" vertical="center"/>
    </xf>
    <xf numFmtId="2" fontId="19" fillId="33" borderId="10" xfId="0" applyNumberFormat="1" applyFont="1" applyFill="1" applyBorder="1" applyAlignment="1">
      <alignment horizontal="right" vertical="center"/>
    </xf>
    <xf numFmtId="2" fontId="20" fillId="35" borderId="10" xfId="0" applyNumberFormat="1" applyFont="1" applyFill="1" applyBorder="1" applyAlignment="1">
      <alignment horizontal="right" vertical="center"/>
    </xf>
    <xf numFmtId="49" fontId="20" fillId="34" borderId="10" xfId="0" applyNumberFormat="1" applyFont="1" applyFill="1" applyBorder="1" applyAlignment="1">
      <alignment horizontal="left" vertical="center"/>
    </xf>
    <xf numFmtId="2" fontId="18" fillId="35" borderId="0" xfId="0" applyNumberFormat="1" applyFont="1" applyFill="1" applyAlignment="1">
      <alignment horizontal="right" vertical="center"/>
    </xf>
    <xf numFmtId="0" fontId="14" fillId="0" borderId="0" xfId="0" applyFont="1"/>
    <xf numFmtId="49" fontId="18" fillId="36" borderId="10" xfId="0" applyNumberFormat="1" applyFont="1" applyFill="1" applyBorder="1" applyAlignment="1">
      <alignment horizontal="left" vertical="center"/>
    </xf>
    <xf numFmtId="49" fontId="18" fillId="37" borderId="10" xfId="0" applyNumberFormat="1" applyFont="1" applyFill="1" applyBorder="1" applyAlignment="1">
      <alignment horizontal="left" vertical="center"/>
    </xf>
    <xf numFmtId="49" fontId="18" fillId="38" borderId="10" xfId="0" applyNumberFormat="1" applyFont="1" applyFill="1" applyBorder="1" applyAlignment="1">
      <alignment horizontal="left" vertical="center"/>
    </xf>
    <xf numFmtId="49" fontId="19" fillId="34" borderId="10" xfId="0" applyNumberFormat="1" applyFont="1" applyFill="1" applyBorder="1" applyAlignment="1">
      <alignment horizontal="left" vertical="center"/>
    </xf>
    <xf numFmtId="49" fontId="20" fillId="0" borderId="10" xfId="0" applyNumberFormat="1" applyFont="1" applyBorder="1" applyAlignment="1">
      <alignment horizontal="left" vertical="center"/>
    </xf>
    <xf numFmtId="0" fontId="20" fillId="35" borderId="10" xfId="0" applyFont="1" applyFill="1" applyBorder="1" applyAlignment="1">
      <alignment horizontal="right" vertical="center"/>
    </xf>
    <xf numFmtId="0" fontId="20" fillId="34" borderId="10" xfId="0" applyFont="1" applyFill="1" applyBorder="1" applyAlignment="1">
      <alignment horizontal="right" vertical="center"/>
    </xf>
    <xf numFmtId="2" fontId="20" fillId="0" borderId="10" xfId="0" applyNumberFormat="1" applyFont="1" applyBorder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11" fillId="6" borderId="4" xfId="11" applyAlignment="1">
      <alignment horizontal="right" vertical="center"/>
    </xf>
    <xf numFmtId="2" fontId="11" fillId="6" borderId="4" xfId="11" applyNumberFormat="1" applyAlignment="1">
      <alignment horizontal="right" vertical="center"/>
    </xf>
    <xf numFmtId="2" fontId="20" fillId="39" borderId="10" xfId="0" applyNumberFormat="1" applyFont="1" applyFill="1" applyBorder="1" applyAlignment="1">
      <alignment horizontal="right" vertical="center"/>
    </xf>
    <xf numFmtId="0" fontId="9" fillId="5" borderId="4" xfId="9"/>
    <xf numFmtId="0" fontId="0" fillId="40" borderId="0" xfId="0" applyFill="1"/>
    <xf numFmtId="0" fontId="9" fillId="41" borderId="4" xfId="9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060C-BB3A-4A48-9F85-68B697AD2CAC}">
  <dimension ref="A1:V74"/>
  <sheetViews>
    <sheetView topLeftCell="A13" workbookViewId="0">
      <selection activeCell="H1" sqref="H1"/>
    </sheetView>
  </sheetViews>
  <sheetFormatPr defaultRowHeight="14.5" x14ac:dyDescent="0.35"/>
  <cols>
    <col min="1" max="1" width="38.7265625" customWidth="1"/>
    <col min="2" max="2" width="5.7265625" hidden="1" customWidth="1"/>
    <col min="3" max="3" width="4.81640625" hidden="1" customWidth="1"/>
    <col min="4" max="4" width="23.0898437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 t="s">
        <v>23</v>
      </c>
      <c r="C2" t="s">
        <v>24</v>
      </c>
      <c r="D2" t="s">
        <v>25</v>
      </c>
      <c r="E2" t="s">
        <v>23</v>
      </c>
      <c r="F2" t="s">
        <v>25</v>
      </c>
      <c r="G2" t="s">
        <v>23</v>
      </c>
      <c r="H2" t="s">
        <v>26</v>
      </c>
      <c r="I2" t="s">
        <v>23</v>
      </c>
      <c r="J2" t="s">
        <v>27</v>
      </c>
      <c r="K2" t="s">
        <v>28</v>
      </c>
      <c r="L2" t="s">
        <v>27</v>
      </c>
      <c r="M2" t="s">
        <v>29</v>
      </c>
      <c r="N2" t="s">
        <v>23</v>
      </c>
      <c r="O2" t="s">
        <v>27</v>
      </c>
      <c r="P2" t="s">
        <v>28</v>
      </c>
      <c r="Q2" t="s">
        <v>23</v>
      </c>
      <c r="R2" t="s">
        <v>23</v>
      </c>
      <c r="S2" t="s">
        <v>23</v>
      </c>
      <c r="T2" t="s">
        <v>23</v>
      </c>
      <c r="U2" t="s">
        <v>30</v>
      </c>
      <c r="V2" t="s">
        <v>30</v>
      </c>
    </row>
    <row r="3" spans="1:22" x14ac:dyDescent="0.35">
      <c r="A3" t="s">
        <v>31</v>
      </c>
      <c r="B3" t="s">
        <v>32</v>
      </c>
      <c r="C3">
        <v>2010</v>
      </c>
      <c r="D3">
        <v>3.1868730479999998</v>
      </c>
      <c r="E3">
        <v>1</v>
      </c>
      <c r="F3">
        <v>0.13587443199999999</v>
      </c>
      <c r="G3">
        <v>1</v>
      </c>
      <c r="H3">
        <v>0</v>
      </c>
      <c r="I3">
        <v>1</v>
      </c>
      <c r="J3">
        <v>999999</v>
      </c>
      <c r="K3">
        <v>100</v>
      </c>
      <c r="L3">
        <v>100000000</v>
      </c>
      <c r="M3">
        <v>15</v>
      </c>
      <c r="N3">
        <v>6.3462016999999996E-2</v>
      </c>
      <c r="O3">
        <v>1</v>
      </c>
      <c r="P3">
        <v>1</v>
      </c>
      <c r="Q3">
        <v>0.1</v>
      </c>
      <c r="R3" t="s">
        <v>33</v>
      </c>
      <c r="S3" t="s">
        <v>34</v>
      </c>
      <c r="T3" t="s">
        <v>35</v>
      </c>
      <c r="U3">
        <v>0.5</v>
      </c>
      <c r="V3">
        <v>0.5</v>
      </c>
    </row>
    <row r="4" spans="1:22" x14ac:dyDescent="0.35">
      <c r="A4" t="s">
        <v>36</v>
      </c>
      <c r="B4" t="s">
        <v>32</v>
      </c>
      <c r="C4">
        <v>2010</v>
      </c>
      <c r="D4">
        <v>3.520383018</v>
      </c>
      <c r="E4">
        <v>1</v>
      </c>
      <c r="F4">
        <v>0.13587443199999999</v>
      </c>
      <c r="G4">
        <v>1</v>
      </c>
      <c r="H4">
        <v>0</v>
      </c>
      <c r="I4">
        <v>1</v>
      </c>
      <c r="J4">
        <v>999999</v>
      </c>
      <c r="K4">
        <v>100</v>
      </c>
      <c r="L4">
        <v>100000000</v>
      </c>
      <c r="M4">
        <v>15</v>
      </c>
      <c r="N4">
        <v>6.3462016999999996E-2</v>
      </c>
      <c r="O4">
        <v>1</v>
      </c>
      <c r="P4">
        <v>1</v>
      </c>
      <c r="Q4">
        <v>0.1</v>
      </c>
      <c r="R4" t="s">
        <v>33</v>
      </c>
      <c r="S4" t="s">
        <v>34</v>
      </c>
      <c r="T4" t="s">
        <v>35</v>
      </c>
      <c r="U4">
        <v>0.5</v>
      </c>
      <c r="V4">
        <v>0.5</v>
      </c>
    </row>
    <row r="5" spans="1:22" x14ac:dyDescent="0.35">
      <c r="A5" t="s">
        <v>37</v>
      </c>
      <c r="B5" t="s">
        <v>32</v>
      </c>
      <c r="C5">
        <v>2010</v>
      </c>
      <c r="D5">
        <v>3.1868730479999998</v>
      </c>
      <c r="E5">
        <v>1</v>
      </c>
      <c r="F5">
        <v>0.13587443199999999</v>
      </c>
      <c r="G5">
        <v>1</v>
      </c>
      <c r="H5">
        <v>0</v>
      </c>
      <c r="I5">
        <v>1</v>
      </c>
      <c r="J5">
        <v>999999</v>
      </c>
      <c r="K5">
        <v>100</v>
      </c>
      <c r="L5">
        <v>100000000</v>
      </c>
      <c r="M5">
        <v>15</v>
      </c>
      <c r="N5">
        <v>6.3462016999999996E-2</v>
      </c>
      <c r="O5">
        <v>1</v>
      </c>
      <c r="P5">
        <v>1</v>
      </c>
      <c r="Q5">
        <v>0.1</v>
      </c>
      <c r="R5" t="s">
        <v>33</v>
      </c>
      <c r="S5" t="s">
        <v>38</v>
      </c>
      <c r="T5" t="s">
        <v>35</v>
      </c>
      <c r="U5">
        <v>0.5</v>
      </c>
      <c r="V5">
        <v>0.5</v>
      </c>
    </row>
    <row r="6" spans="1:22" x14ac:dyDescent="0.35">
      <c r="A6" t="s">
        <v>39</v>
      </c>
      <c r="B6" t="s">
        <v>32</v>
      </c>
      <c r="C6">
        <v>2010</v>
      </c>
      <c r="D6">
        <v>3.520383018</v>
      </c>
      <c r="E6">
        <v>1</v>
      </c>
      <c r="F6">
        <v>0.13587443199999999</v>
      </c>
      <c r="G6">
        <v>1</v>
      </c>
      <c r="H6">
        <v>0</v>
      </c>
      <c r="I6">
        <v>1</v>
      </c>
      <c r="J6">
        <v>999999</v>
      </c>
      <c r="K6">
        <v>100</v>
      </c>
      <c r="L6">
        <v>100000000</v>
      </c>
      <c r="M6">
        <v>15</v>
      </c>
      <c r="N6">
        <v>6.3462016999999996E-2</v>
      </c>
      <c r="O6">
        <v>1</v>
      </c>
      <c r="P6">
        <v>1</v>
      </c>
      <c r="Q6">
        <v>0.1</v>
      </c>
      <c r="R6" t="s">
        <v>33</v>
      </c>
      <c r="S6" t="s">
        <v>38</v>
      </c>
      <c r="T6" t="s">
        <v>35</v>
      </c>
      <c r="U6">
        <v>0.5</v>
      </c>
      <c r="V6">
        <v>0.5</v>
      </c>
    </row>
    <row r="7" spans="1:22" x14ac:dyDescent="0.35">
      <c r="A7" t="s">
        <v>40</v>
      </c>
      <c r="B7" t="s">
        <v>32</v>
      </c>
      <c r="C7">
        <v>2010</v>
      </c>
      <c r="D7">
        <v>5.3114550789999999</v>
      </c>
      <c r="E7">
        <v>1</v>
      </c>
      <c r="F7">
        <v>0.13587443199999999</v>
      </c>
      <c r="G7">
        <v>1</v>
      </c>
      <c r="H7">
        <v>0</v>
      </c>
      <c r="I7">
        <v>1</v>
      </c>
      <c r="J7">
        <v>999999</v>
      </c>
      <c r="K7">
        <v>100</v>
      </c>
      <c r="L7">
        <v>100000000</v>
      </c>
      <c r="M7">
        <v>15</v>
      </c>
      <c r="N7">
        <v>6.3462016999999996E-2</v>
      </c>
      <c r="O7">
        <v>1</v>
      </c>
      <c r="P7">
        <v>1</v>
      </c>
      <c r="Q7">
        <v>0.1</v>
      </c>
      <c r="R7" t="s">
        <v>33</v>
      </c>
      <c r="S7" t="s">
        <v>41</v>
      </c>
      <c r="T7" t="s">
        <v>35</v>
      </c>
      <c r="U7">
        <v>0.5</v>
      </c>
      <c r="V7">
        <v>0.5</v>
      </c>
    </row>
    <row r="8" spans="1:22" x14ac:dyDescent="0.35">
      <c r="A8" t="s">
        <v>42</v>
      </c>
      <c r="B8" t="s">
        <v>32</v>
      </c>
      <c r="C8">
        <v>2010</v>
      </c>
      <c r="D8">
        <v>5.7931917029999997</v>
      </c>
      <c r="E8">
        <v>1</v>
      </c>
      <c r="F8">
        <v>0.13587443199999999</v>
      </c>
      <c r="G8">
        <v>1</v>
      </c>
      <c r="H8">
        <v>0</v>
      </c>
      <c r="I8">
        <v>1</v>
      </c>
      <c r="J8">
        <v>999999</v>
      </c>
      <c r="K8">
        <v>100</v>
      </c>
      <c r="L8">
        <v>100000000</v>
      </c>
      <c r="M8">
        <v>15</v>
      </c>
      <c r="N8">
        <v>6.3462016999999996E-2</v>
      </c>
      <c r="O8">
        <v>1</v>
      </c>
      <c r="P8">
        <v>1</v>
      </c>
      <c r="Q8">
        <v>0.1</v>
      </c>
      <c r="R8" t="s">
        <v>33</v>
      </c>
      <c r="S8" t="s">
        <v>41</v>
      </c>
      <c r="T8" t="s">
        <v>35</v>
      </c>
      <c r="U8">
        <v>0.5</v>
      </c>
      <c r="V8">
        <v>0.5</v>
      </c>
    </row>
    <row r="9" spans="1:22" x14ac:dyDescent="0.35">
      <c r="A9" t="s">
        <v>43</v>
      </c>
      <c r="B9" t="s">
        <v>32</v>
      </c>
      <c r="C9">
        <v>2010</v>
      </c>
      <c r="D9">
        <v>5.3114550789999999</v>
      </c>
      <c r="E9">
        <v>1</v>
      </c>
      <c r="F9">
        <v>0.13587443199999999</v>
      </c>
      <c r="G9">
        <v>1</v>
      </c>
      <c r="H9">
        <v>0</v>
      </c>
      <c r="I9">
        <v>1</v>
      </c>
      <c r="J9">
        <v>999999</v>
      </c>
      <c r="K9">
        <v>100</v>
      </c>
      <c r="L9">
        <v>100000000</v>
      </c>
      <c r="M9">
        <v>15</v>
      </c>
      <c r="N9">
        <v>6.3462016999999996E-2</v>
      </c>
      <c r="O9">
        <v>1</v>
      </c>
      <c r="P9">
        <v>1</v>
      </c>
      <c r="Q9">
        <v>0.1</v>
      </c>
      <c r="R9" t="s">
        <v>33</v>
      </c>
      <c r="S9" t="s">
        <v>44</v>
      </c>
      <c r="T9" t="s">
        <v>35</v>
      </c>
      <c r="U9">
        <v>0.5</v>
      </c>
      <c r="V9">
        <v>0.5</v>
      </c>
    </row>
    <row r="10" spans="1:22" x14ac:dyDescent="0.35">
      <c r="A10" t="s">
        <v>45</v>
      </c>
      <c r="B10" t="s">
        <v>32</v>
      </c>
      <c r="C10">
        <v>2010</v>
      </c>
      <c r="D10">
        <v>5.7931917029999997</v>
      </c>
      <c r="E10">
        <v>1</v>
      </c>
      <c r="F10">
        <v>0.13587443199999999</v>
      </c>
      <c r="G10">
        <v>1</v>
      </c>
      <c r="H10">
        <v>0</v>
      </c>
      <c r="I10">
        <v>1</v>
      </c>
      <c r="J10">
        <v>999999</v>
      </c>
      <c r="K10">
        <v>100</v>
      </c>
      <c r="L10">
        <v>100000000</v>
      </c>
      <c r="M10">
        <v>15</v>
      </c>
      <c r="N10">
        <v>6.3462016999999996E-2</v>
      </c>
      <c r="O10">
        <v>1</v>
      </c>
      <c r="P10">
        <v>1</v>
      </c>
      <c r="Q10">
        <v>0.1</v>
      </c>
      <c r="R10" t="s">
        <v>33</v>
      </c>
      <c r="S10" t="s">
        <v>44</v>
      </c>
      <c r="T10" t="s">
        <v>35</v>
      </c>
      <c r="U10">
        <v>0.5</v>
      </c>
      <c r="V10">
        <v>0.5</v>
      </c>
    </row>
    <row r="11" spans="1:22" x14ac:dyDescent="0.35">
      <c r="A11" t="s">
        <v>46</v>
      </c>
      <c r="B11" t="s">
        <v>32</v>
      </c>
      <c r="C11">
        <v>2010</v>
      </c>
      <c r="D11">
        <v>5.3114550789999999</v>
      </c>
      <c r="E11">
        <v>1</v>
      </c>
      <c r="F11">
        <v>0.13587443199999999</v>
      </c>
      <c r="G11">
        <v>1</v>
      </c>
      <c r="H11">
        <v>0</v>
      </c>
      <c r="I11">
        <v>1</v>
      </c>
      <c r="J11">
        <v>999999</v>
      </c>
      <c r="K11">
        <v>100</v>
      </c>
      <c r="L11">
        <v>100000000</v>
      </c>
      <c r="M11">
        <v>15</v>
      </c>
      <c r="N11">
        <v>6.3462016999999996E-2</v>
      </c>
      <c r="O11">
        <v>1</v>
      </c>
      <c r="P11">
        <v>1</v>
      </c>
      <c r="Q11">
        <v>0.1</v>
      </c>
      <c r="R11" t="s">
        <v>33</v>
      </c>
      <c r="S11" t="s">
        <v>47</v>
      </c>
      <c r="T11" t="s">
        <v>35</v>
      </c>
      <c r="U11">
        <v>0.5</v>
      </c>
      <c r="V11">
        <v>0.5</v>
      </c>
    </row>
    <row r="12" spans="1:22" x14ac:dyDescent="0.35">
      <c r="A12" t="s">
        <v>48</v>
      </c>
      <c r="B12" t="s">
        <v>32</v>
      </c>
      <c r="C12">
        <v>2010</v>
      </c>
      <c r="D12">
        <v>5.7931917029999997</v>
      </c>
      <c r="E12">
        <v>1</v>
      </c>
      <c r="F12">
        <v>0.13587443199999999</v>
      </c>
      <c r="G12">
        <v>1</v>
      </c>
      <c r="H12">
        <v>0</v>
      </c>
      <c r="I12">
        <v>1</v>
      </c>
      <c r="J12">
        <v>999999</v>
      </c>
      <c r="K12">
        <v>100</v>
      </c>
      <c r="L12">
        <v>100000000</v>
      </c>
      <c r="M12">
        <v>15</v>
      </c>
      <c r="N12">
        <v>6.3462016999999996E-2</v>
      </c>
      <c r="O12">
        <v>1</v>
      </c>
      <c r="P12">
        <v>1</v>
      </c>
      <c r="Q12">
        <v>0.1</v>
      </c>
      <c r="R12" t="s">
        <v>33</v>
      </c>
      <c r="S12" t="s">
        <v>47</v>
      </c>
      <c r="T12" t="s">
        <v>35</v>
      </c>
      <c r="U12">
        <v>0.5</v>
      </c>
      <c r="V12">
        <v>0.5</v>
      </c>
    </row>
    <row r="13" spans="1:22" x14ac:dyDescent="0.35">
      <c r="A13" t="s">
        <v>49</v>
      </c>
      <c r="B13" t="s">
        <v>32</v>
      </c>
      <c r="C13">
        <v>2010</v>
      </c>
      <c r="D13">
        <v>5.3114550789999999</v>
      </c>
      <c r="E13">
        <v>1</v>
      </c>
      <c r="F13">
        <v>0.13587443199999999</v>
      </c>
      <c r="G13">
        <v>1</v>
      </c>
      <c r="H13">
        <v>0</v>
      </c>
      <c r="I13">
        <v>1</v>
      </c>
      <c r="J13">
        <v>999999</v>
      </c>
      <c r="K13">
        <v>100</v>
      </c>
      <c r="L13">
        <v>100000000</v>
      </c>
      <c r="M13">
        <v>15</v>
      </c>
      <c r="N13">
        <v>6.3462016999999996E-2</v>
      </c>
      <c r="O13">
        <v>1</v>
      </c>
      <c r="P13">
        <v>1</v>
      </c>
      <c r="Q13">
        <v>0.1</v>
      </c>
      <c r="R13" t="s">
        <v>33</v>
      </c>
      <c r="S13" t="s">
        <v>50</v>
      </c>
      <c r="T13" t="s">
        <v>35</v>
      </c>
      <c r="U13">
        <v>0.5</v>
      </c>
      <c r="V13">
        <v>0.5</v>
      </c>
    </row>
    <row r="14" spans="1:22" x14ac:dyDescent="0.35">
      <c r="A14" t="s">
        <v>51</v>
      </c>
      <c r="B14" t="s">
        <v>32</v>
      </c>
      <c r="C14">
        <v>2010</v>
      </c>
      <c r="D14">
        <v>5.7931917029999997</v>
      </c>
      <c r="E14">
        <v>1</v>
      </c>
      <c r="F14">
        <v>0.13587443199999999</v>
      </c>
      <c r="G14">
        <v>1</v>
      </c>
      <c r="H14">
        <v>0</v>
      </c>
      <c r="I14">
        <v>1</v>
      </c>
      <c r="J14">
        <v>999999</v>
      </c>
      <c r="K14">
        <v>100</v>
      </c>
      <c r="L14">
        <v>100000000</v>
      </c>
      <c r="M14">
        <v>15</v>
      </c>
      <c r="N14">
        <v>6.3462016999999996E-2</v>
      </c>
      <c r="O14">
        <v>1</v>
      </c>
      <c r="P14">
        <v>1</v>
      </c>
      <c r="Q14">
        <v>0.1</v>
      </c>
      <c r="R14" t="s">
        <v>33</v>
      </c>
      <c r="S14" t="s">
        <v>50</v>
      </c>
      <c r="T14" t="s">
        <v>35</v>
      </c>
      <c r="U14">
        <v>0.5</v>
      </c>
      <c r="V14">
        <v>0.5</v>
      </c>
    </row>
    <row r="15" spans="1:22" x14ac:dyDescent="0.35">
      <c r="A15" t="s">
        <v>52</v>
      </c>
      <c r="B15" t="s">
        <v>32</v>
      </c>
      <c r="C15">
        <v>2010</v>
      </c>
      <c r="D15">
        <v>29.262411820000001</v>
      </c>
      <c r="E15">
        <v>1</v>
      </c>
      <c r="F15">
        <v>0.13587443199999999</v>
      </c>
      <c r="G15">
        <v>1</v>
      </c>
      <c r="H15">
        <v>0</v>
      </c>
      <c r="I15">
        <v>1</v>
      </c>
      <c r="J15">
        <v>999999</v>
      </c>
      <c r="K15">
        <v>100</v>
      </c>
      <c r="L15">
        <v>100000000</v>
      </c>
      <c r="M15">
        <v>15</v>
      </c>
      <c r="N15">
        <v>6.3462016999999996E-2</v>
      </c>
      <c r="O15">
        <v>1</v>
      </c>
      <c r="P15">
        <v>1</v>
      </c>
      <c r="Q15">
        <v>0.1</v>
      </c>
      <c r="R15" t="s">
        <v>33</v>
      </c>
      <c r="S15" t="s">
        <v>53</v>
      </c>
      <c r="T15" t="s">
        <v>35</v>
      </c>
      <c r="U15">
        <v>0.5</v>
      </c>
      <c r="V15">
        <v>0.5</v>
      </c>
    </row>
    <row r="16" spans="1:22" x14ac:dyDescent="0.35">
      <c r="A16" t="s">
        <v>54</v>
      </c>
      <c r="B16" t="s">
        <v>32</v>
      </c>
      <c r="C16">
        <v>2010</v>
      </c>
      <c r="D16">
        <v>29.262411820000001</v>
      </c>
      <c r="E16">
        <v>1</v>
      </c>
      <c r="F16">
        <v>0.13587443199999999</v>
      </c>
      <c r="G16">
        <v>1</v>
      </c>
      <c r="H16">
        <v>0</v>
      </c>
      <c r="I16">
        <v>1</v>
      </c>
      <c r="J16">
        <v>999999</v>
      </c>
      <c r="K16">
        <v>100</v>
      </c>
      <c r="L16">
        <v>100000000</v>
      </c>
      <c r="M16">
        <v>15</v>
      </c>
      <c r="N16">
        <v>6.3462016999999996E-2</v>
      </c>
      <c r="O16">
        <v>1</v>
      </c>
      <c r="P16">
        <v>1</v>
      </c>
      <c r="Q16">
        <v>0.1</v>
      </c>
      <c r="R16" t="s">
        <v>33</v>
      </c>
      <c r="S16" t="s">
        <v>55</v>
      </c>
      <c r="T16" t="s">
        <v>35</v>
      </c>
      <c r="U16">
        <v>0.5</v>
      </c>
      <c r="V16">
        <v>0.5</v>
      </c>
    </row>
    <row r="17" spans="1:22" x14ac:dyDescent="0.35">
      <c r="A17" t="s">
        <v>56</v>
      </c>
      <c r="B17" t="s">
        <v>32</v>
      </c>
      <c r="C17">
        <v>2010</v>
      </c>
      <c r="D17">
        <v>2.705136424</v>
      </c>
      <c r="E17">
        <v>1</v>
      </c>
      <c r="F17">
        <v>0.13587443199999999</v>
      </c>
      <c r="G17">
        <v>1</v>
      </c>
      <c r="H17">
        <v>0</v>
      </c>
      <c r="I17">
        <v>1</v>
      </c>
      <c r="J17">
        <v>999999</v>
      </c>
      <c r="K17">
        <v>100</v>
      </c>
      <c r="L17">
        <v>100000000</v>
      </c>
      <c r="M17">
        <v>15</v>
      </c>
      <c r="N17">
        <v>6.3462016999999996E-2</v>
      </c>
      <c r="O17">
        <v>1</v>
      </c>
      <c r="P17">
        <v>1</v>
      </c>
      <c r="Q17">
        <v>0.1</v>
      </c>
      <c r="R17" t="s">
        <v>33</v>
      </c>
      <c r="S17" t="s">
        <v>57</v>
      </c>
      <c r="T17" t="s">
        <v>35</v>
      </c>
      <c r="U17">
        <v>0.5</v>
      </c>
      <c r="V17">
        <v>0.5</v>
      </c>
    </row>
    <row r="18" spans="1:22" x14ac:dyDescent="0.35">
      <c r="A18" t="s">
        <v>58</v>
      </c>
      <c r="B18" t="s">
        <v>32</v>
      </c>
      <c r="C18">
        <v>2010</v>
      </c>
      <c r="D18">
        <v>29.262411820000001</v>
      </c>
      <c r="E18">
        <v>1</v>
      </c>
      <c r="F18">
        <v>0.13587443199999999</v>
      </c>
      <c r="G18">
        <v>1</v>
      </c>
      <c r="H18">
        <v>0</v>
      </c>
      <c r="I18">
        <v>1</v>
      </c>
      <c r="J18">
        <v>999999</v>
      </c>
      <c r="K18">
        <v>100</v>
      </c>
      <c r="L18">
        <v>100000000</v>
      </c>
      <c r="M18">
        <v>20</v>
      </c>
      <c r="N18">
        <v>6.3462016999999996E-2</v>
      </c>
      <c r="O18">
        <v>1</v>
      </c>
      <c r="P18">
        <v>1</v>
      </c>
      <c r="Q18">
        <v>0.1</v>
      </c>
      <c r="R18" t="s">
        <v>33</v>
      </c>
      <c r="S18" t="s">
        <v>59</v>
      </c>
      <c r="T18" t="s">
        <v>35</v>
      </c>
      <c r="U18">
        <v>0.5</v>
      </c>
      <c r="V18">
        <v>0.5</v>
      </c>
    </row>
    <row r="19" spans="1:22" x14ac:dyDescent="0.35">
      <c r="A19" t="s">
        <v>60</v>
      </c>
      <c r="B19" t="s">
        <v>32</v>
      </c>
      <c r="C19">
        <v>2010</v>
      </c>
      <c r="D19">
        <v>29.262411820000001</v>
      </c>
      <c r="E19">
        <v>1</v>
      </c>
      <c r="F19">
        <v>0.13587443199999999</v>
      </c>
      <c r="G19">
        <v>1</v>
      </c>
      <c r="H19">
        <v>0</v>
      </c>
      <c r="I19">
        <v>1</v>
      </c>
      <c r="J19">
        <v>999999</v>
      </c>
      <c r="K19">
        <v>100</v>
      </c>
      <c r="L19">
        <v>100000000</v>
      </c>
      <c r="M19">
        <v>20</v>
      </c>
      <c r="N19">
        <v>6.3462016999999996E-2</v>
      </c>
      <c r="O19">
        <v>1</v>
      </c>
      <c r="P19">
        <v>1</v>
      </c>
      <c r="Q19">
        <v>0.1</v>
      </c>
      <c r="R19" t="s">
        <v>33</v>
      </c>
      <c r="S19" t="s">
        <v>61</v>
      </c>
      <c r="T19" t="s">
        <v>35</v>
      </c>
      <c r="U19">
        <v>0.5</v>
      </c>
      <c r="V19">
        <v>0.5</v>
      </c>
    </row>
    <row r="20" spans="1:22" x14ac:dyDescent="0.35">
      <c r="A20" t="s">
        <v>62</v>
      </c>
      <c r="B20" t="s">
        <v>32</v>
      </c>
      <c r="C20">
        <v>2010</v>
      </c>
      <c r="D20">
        <v>3.8291885460000001</v>
      </c>
      <c r="E20">
        <v>1</v>
      </c>
      <c r="F20">
        <v>0.13587443199999999</v>
      </c>
      <c r="G20">
        <v>1</v>
      </c>
      <c r="H20">
        <v>0</v>
      </c>
      <c r="I20">
        <v>1</v>
      </c>
      <c r="J20">
        <v>999999</v>
      </c>
      <c r="K20">
        <v>100</v>
      </c>
      <c r="L20">
        <v>100000000</v>
      </c>
      <c r="M20">
        <v>15</v>
      </c>
      <c r="N20">
        <v>6.3462016999999996E-2</v>
      </c>
      <c r="O20">
        <v>1</v>
      </c>
      <c r="P20">
        <v>1</v>
      </c>
      <c r="Q20">
        <v>0.1</v>
      </c>
      <c r="R20" t="s">
        <v>33</v>
      </c>
      <c r="S20" t="s">
        <v>63</v>
      </c>
      <c r="T20" t="s">
        <v>35</v>
      </c>
      <c r="U20">
        <v>0.5</v>
      </c>
      <c r="V20">
        <v>0.5</v>
      </c>
    </row>
    <row r="21" spans="1:22" x14ac:dyDescent="0.35">
      <c r="A21" t="s">
        <v>64</v>
      </c>
      <c r="B21" t="s">
        <v>32</v>
      </c>
      <c r="C21">
        <v>2010</v>
      </c>
      <c r="D21">
        <v>51.990498670000001</v>
      </c>
      <c r="E21">
        <v>1</v>
      </c>
      <c r="F21">
        <v>0.54349772900000004</v>
      </c>
      <c r="G21">
        <v>1</v>
      </c>
      <c r="H21">
        <v>0</v>
      </c>
      <c r="I21">
        <v>1</v>
      </c>
      <c r="J21">
        <v>999999</v>
      </c>
      <c r="K21">
        <v>100</v>
      </c>
      <c r="L21">
        <v>100000000</v>
      </c>
      <c r="M21">
        <v>20</v>
      </c>
      <c r="N21">
        <v>0.249686624</v>
      </c>
      <c r="O21">
        <v>1</v>
      </c>
      <c r="P21">
        <v>1</v>
      </c>
      <c r="Q21">
        <v>0.1</v>
      </c>
      <c r="R21" t="s">
        <v>33</v>
      </c>
      <c r="S21" t="s">
        <v>57</v>
      </c>
      <c r="T21" t="s">
        <v>35</v>
      </c>
      <c r="U21">
        <v>0.5</v>
      </c>
      <c r="V21">
        <v>0.5</v>
      </c>
    </row>
    <row r="22" spans="1:22" x14ac:dyDescent="0.35">
      <c r="A22" t="s">
        <v>65</v>
      </c>
      <c r="B22" t="s">
        <v>32</v>
      </c>
      <c r="C22">
        <v>2010</v>
      </c>
      <c r="D22">
        <v>72.631060149999996</v>
      </c>
      <c r="E22">
        <v>1</v>
      </c>
      <c r="F22">
        <v>0.37056663299999998</v>
      </c>
      <c r="G22">
        <v>1</v>
      </c>
      <c r="H22">
        <v>0</v>
      </c>
      <c r="I22">
        <v>1</v>
      </c>
      <c r="J22">
        <v>999999</v>
      </c>
      <c r="K22">
        <v>100</v>
      </c>
      <c r="L22">
        <v>100000000</v>
      </c>
      <c r="M22">
        <v>20</v>
      </c>
      <c r="N22">
        <v>0.169232045</v>
      </c>
      <c r="O22">
        <v>1</v>
      </c>
      <c r="P22">
        <v>1</v>
      </c>
      <c r="Q22">
        <v>0.1</v>
      </c>
      <c r="R22" t="s">
        <v>33</v>
      </c>
      <c r="S22" t="s">
        <v>57</v>
      </c>
      <c r="T22" t="s">
        <v>35</v>
      </c>
      <c r="U22">
        <v>0.5</v>
      </c>
      <c r="V22">
        <v>0.5</v>
      </c>
    </row>
    <row r="23" spans="1:22" x14ac:dyDescent="0.35">
      <c r="A23" t="s">
        <v>66</v>
      </c>
      <c r="B23" t="s">
        <v>32</v>
      </c>
      <c r="C23">
        <v>2010</v>
      </c>
      <c r="D23">
        <v>3</v>
      </c>
      <c r="E23">
        <v>1</v>
      </c>
      <c r="F23">
        <v>0</v>
      </c>
      <c r="G23">
        <v>1</v>
      </c>
      <c r="H23">
        <v>0</v>
      </c>
      <c r="I23">
        <v>1</v>
      </c>
      <c r="J23">
        <v>999999</v>
      </c>
      <c r="K23">
        <v>100</v>
      </c>
      <c r="L23">
        <v>100000000</v>
      </c>
      <c r="M23">
        <v>15</v>
      </c>
      <c r="N23">
        <v>0.06</v>
      </c>
      <c r="O23">
        <v>1</v>
      </c>
      <c r="P23">
        <v>1</v>
      </c>
      <c r="Q23">
        <v>0.1</v>
      </c>
      <c r="R23" t="s">
        <v>33</v>
      </c>
      <c r="S23" t="s">
        <v>57</v>
      </c>
      <c r="T23" t="s">
        <v>35</v>
      </c>
      <c r="U23">
        <v>0.5</v>
      </c>
      <c r="V23">
        <v>0.5</v>
      </c>
    </row>
    <row r="24" spans="1:22" x14ac:dyDescent="0.35">
      <c r="A24" t="s">
        <v>67</v>
      </c>
      <c r="B24" t="s">
        <v>32</v>
      </c>
      <c r="C24">
        <v>2010</v>
      </c>
      <c r="D24">
        <v>3.2362819319999998</v>
      </c>
      <c r="E24">
        <v>1</v>
      </c>
      <c r="F24">
        <v>0</v>
      </c>
      <c r="G24">
        <v>1</v>
      </c>
      <c r="H24">
        <v>0</v>
      </c>
      <c r="I24">
        <v>1</v>
      </c>
      <c r="J24">
        <v>999999</v>
      </c>
      <c r="K24">
        <v>100</v>
      </c>
      <c r="L24">
        <v>100000000</v>
      </c>
      <c r="M24">
        <v>15</v>
      </c>
      <c r="N24">
        <v>5.9987675999999997E-2</v>
      </c>
      <c r="O24">
        <v>1</v>
      </c>
      <c r="P24">
        <v>1</v>
      </c>
      <c r="Q24">
        <v>0.1</v>
      </c>
      <c r="R24" t="s">
        <v>33</v>
      </c>
      <c r="S24" t="s">
        <v>57</v>
      </c>
      <c r="T24" t="s">
        <v>35</v>
      </c>
      <c r="U24">
        <v>0.5</v>
      </c>
      <c r="V24">
        <v>0.5</v>
      </c>
    </row>
    <row r="25" spans="1:22" x14ac:dyDescent="0.35">
      <c r="A25" t="s">
        <v>68</v>
      </c>
      <c r="B25" t="s">
        <v>32</v>
      </c>
      <c r="C25">
        <v>2010</v>
      </c>
      <c r="D25">
        <v>7.5472071009999997</v>
      </c>
      <c r="E25">
        <v>1</v>
      </c>
      <c r="F25">
        <v>0.22233997999999999</v>
      </c>
      <c r="G25">
        <v>1</v>
      </c>
      <c r="H25">
        <v>0</v>
      </c>
      <c r="I25">
        <v>1</v>
      </c>
      <c r="J25">
        <v>999999</v>
      </c>
      <c r="K25">
        <v>100</v>
      </c>
      <c r="L25">
        <v>100000000</v>
      </c>
      <c r="M25">
        <v>15</v>
      </c>
      <c r="N25">
        <v>6.2387182999999999E-2</v>
      </c>
      <c r="O25">
        <v>1</v>
      </c>
      <c r="P25">
        <v>1</v>
      </c>
      <c r="Q25">
        <v>0.1</v>
      </c>
      <c r="R25" t="s">
        <v>33</v>
      </c>
      <c r="S25" t="s">
        <v>34</v>
      </c>
      <c r="T25" t="s">
        <v>35</v>
      </c>
      <c r="U25">
        <v>0.5</v>
      </c>
      <c r="V25">
        <v>0.5</v>
      </c>
    </row>
    <row r="26" spans="1:22" x14ac:dyDescent="0.35">
      <c r="A26" t="s">
        <v>69</v>
      </c>
      <c r="B26" t="s">
        <v>32</v>
      </c>
      <c r="C26">
        <v>2010</v>
      </c>
      <c r="D26">
        <v>7.5472071009999997</v>
      </c>
      <c r="E26">
        <v>1</v>
      </c>
      <c r="F26">
        <v>0.22233997999999999</v>
      </c>
      <c r="G26">
        <v>1</v>
      </c>
      <c r="H26">
        <v>0</v>
      </c>
      <c r="I26">
        <v>1</v>
      </c>
      <c r="J26">
        <v>999999</v>
      </c>
      <c r="K26">
        <v>100</v>
      </c>
      <c r="L26">
        <v>100000000</v>
      </c>
      <c r="M26">
        <v>15</v>
      </c>
      <c r="N26">
        <v>6.3086928E-2</v>
      </c>
      <c r="O26">
        <v>1</v>
      </c>
      <c r="P26">
        <v>1</v>
      </c>
      <c r="Q26">
        <v>0.1</v>
      </c>
      <c r="R26" t="s">
        <v>33</v>
      </c>
      <c r="S26" t="s">
        <v>38</v>
      </c>
      <c r="T26" t="s">
        <v>35</v>
      </c>
      <c r="U26">
        <v>0.5</v>
      </c>
      <c r="V26">
        <v>0.5</v>
      </c>
    </row>
    <row r="27" spans="1:22" x14ac:dyDescent="0.35">
      <c r="A27" t="s">
        <v>70</v>
      </c>
      <c r="B27" t="s">
        <v>32</v>
      </c>
      <c r="C27">
        <v>2010</v>
      </c>
      <c r="D27">
        <v>10.19389776</v>
      </c>
      <c r="E27">
        <v>1</v>
      </c>
      <c r="F27">
        <v>0.17293109600000001</v>
      </c>
      <c r="G27">
        <v>1</v>
      </c>
      <c r="H27">
        <v>0</v>
      </c>
      <c r="I27">
        <v>1</v>
      </c>
      <c r="J27">
        <v>999999</v>
      </c>
      <c r="K27">
        <v>100</v>
      </c>
      <c r="L27">
        <v>100000000</v>
      </c>
      <c r="M27">
        <v>15</v>
      </c>
      <c r="N27">
        <v>6.3086928E-2</v>
      </c>
      <c r="O27">
        <v>1</v>
      </c>
      <c r="P27">
        <v>1</v>
      </c>
      <c r="Q27">
        <v>0.1</v>
      </c>
      <c r="R27" t="s">
        <v>33</v>
      </c>
      <c r="S27" t="s">
        <v>34</v>
      </c>
      <c r="T27" t="s">
        <v>35</v>
      </c>
      <c r="U27">
        <v>0.5</v>
      </c>
      <c r="V27">
        <v>0.5</v>
      </c>
    </row>
    <row r="28" spans="1:22" x14ac:dyDescent="0.35">
      <c r="A28" t="s">
        <v>71</v>
      </c>
      <c r="B28" t="s">
        <v>32</v>
      </c>
      <c r="C28">
        <v>2010</v>
      </c>
      <c r="D28">
        <v>10.19389776</v>
      </c>
      <c r="E28">
        <v>1</v>
      </c>
      <c r="F28">
        <v>0.17293109600000001</v>
      </c>
      <c r="G28">
        <v>1</v>
      </c>
      <c r="H28">
        <v>0</v>
      </c>
      <c r="I28">
        <v>1</v>
      </c>
      <c r="J28">
        <v>999999</v>
      </c>
      <c r="K28">
        <v>100</v>
      </c>
      <c r="L28">
        <v>100000000</v>
      </c>
      <c r="M28">
        <v>15</v>
      </c>
      <c r="N28">
        <v>6.3086928E-2</v>
      </c>
      <c r="O28">
        <v>1</v>
      </c>
      <c r="P28">
        <v>1</v>
      </c>
      <c r="Q28">
        <v>0.1</v>
      </c>
      <c r="R28" t="s">
        <v>33</v>
      </c>
      <c r="S28" t="s">
        <v>38</v>
      </c>
      <c r="T28" t="s">
        <v>35</v>
      </c>
      <c r="U28">
        <v>0.5</v>
      </c>
      <c r="V28">
        <v>0.5</v>
      </c>
    </row>
    <row r="29" spans="1:22" x14ac:dyDescent="0.35">
      <c r="A29" t="s">
        <v>72</v>
      </c>
      <c r="B29" t="s">
        <v>32</v>
      </c>
      <c r="C29">
        <v>2010</v>
      </c>
      <c r="D29">
        <v>12.45762262</v>
      </c>
      <c r="E29">
        <v>1</v>
      </c>
      <c r="F29">
        <v>0.17293109600000001</v>
      </c>
      <c r="G29">
        <v>1</v>
      </c>
      <c r="H29">
        <v>0</v>
      </c>
      <c r="I29">
        <v>1</v>
      </c>
      <c r="J29">
        <v>999999</v>
      </c>
      <c r="K29">
        <v>100</v>
      </c>
      <c r="L29">
        <v>100000000</v>
      </c>
      <c r="M29">
        <v>15</v>
      </c>
      <c r="N29">
        <v>6.3086928E-2</v>
      </c>
      <c r="O29">
        <v>1</v>
      </c>
      <c r="P29">
        <v>1</v>
      </c>
      <c r="Q29">
        <v>0.1</v>
      </c>
      <c r="R29" t="s">
        <v>33</v>
      </c>
      <c r="S29" t="s">
        <v>41</v>
      </c>
      <c r="T29" t="s">
        <v>35</v>
      </c>
      <c r="U29">
        <v>0.5</v>
      </c>
      <c r="V29">
        <v>0.5</v>
      </c>
    </row>
    <row r="30" spans="1:22" x14ac:dyDescent="0.35">
      <c r="A30" t="s">
        <v>73</v>
      </c>
      <c r="B30" t="s">
        <v>32</v>
      </c>
      <c r="C30">
        <v>2010</v>
      </c>
      <c r="D30">
        <v>9.3825124659999997</v>
      </c>
      <c r="E30">
        <v>1</v>
      </c>
      <c r="F30">
        <v>0.17293109600000001</v>
      </c>
      <c r="G30">
        <v>1</v>
      </c>
      <c r="H30">
        <v>0</v>
      </c>
      <c r="I30">
        <v>1</v>
      </c>
      <c r="J30">
        <v>999999</v>
      </c>
      <c r="K30">
        <v>100</v>
      </c>
      <c r="L30">
        <v>100000000</v>
      </c>
      <c r="M30">
        <v>15</v>
      </c>
      <c r="N30">
        <v>6.3086928E-2</v>
      </c>
      <c r="O30">
        <v>1</v>
      </c>
      <c r="P30">
        <v>1</v>
      </c>
      <c r="Q30">
        <v>0.1</v>
      </c>
      <c r="R30" t="s">
        <v>33</v>
      </c>
      <c r="S30" t="s">
        <v>57</v>
      </c>
      <c r="T30" t="s">
        <v>35</v>
      </c>
      <c r="U30">
        <v>0.5</v>
      </c>
      <c r="V30">
        <v>0.5</v>
      </c>
    </row>
    <row r="31" spans="1:22" x14ac:dyDescent="0.35">
      <c r="A31" t="s">
        <v>74</v>
      </c>
      <c r="B31" t="s">
        <v>32</v>
      </c>
      <c r="C31">
        <v>2010</v>
      </c>
      <c r="D31">
        <v>35.783260519999999</v>
      </c>
      <c r="E31">
        <v>1</v>
      </c>
      <c r="F31">
        <v>0.17293109600000001</v>
      </c>
      <c r="G31">
        <v>1</v>
      </c>
      <c r="H31">
        <v>0</v>
      </c>
      <c r="I31">
        <v>1</v>
      </c>
      <c r="J31">
        <v>999999</v>
      </c>
      <c r="K31">
        <v>100</v>
      </c>
      <c r="L31">
        <v>100000000</v>
      </c>
      <c r="M31">
        <v>20</v>
      </c>
      <c r="N31">
        <v>6.3086928E-2</v>
      </c>
      <c r="O31">
        <v>1</v>
      </c>
      <c r="P31">
        <v>1</v>
      </c>
      <c r="Q31">
        <v>0.1</v>
      </c>
      <c r="R31" t="s">
        <v>33</v>
      </c>
      <c r="S31" t="s">
        <v>59</v>
      </c>
      <c r="T31" t="s">
        <v>35</v>
      </c>
      <c r="U31">
        <v>0.5</v>
      </c>
      <c r="V31">
        <v>0.5</v>
      </c>
    </row>
    <row r="32" spans="1:22" x14ac:dyDescent="0.35">
      <c r="A32" t="s">
        <v>75</v>
      </c>
      <c r="B32" t="s">
        <v>32</v>
      </c>
      <c r="C32">
        <v>2010</v>
      </c>
      <c r="D32">
        <v>35.783260519999999</v>
      </c>
      <c r="E32">
        <v>1</v>
      </c>
      <c r="F32">
        <v>0.17293109600000001</v>
      </c>
      <c r="G32">
        <v>1</v>
      </c>
      <c r="H32">
        <v>0</v>
      </c>
      <c r="I32">
        <v>1</v>
      </c>
      <c r="J32">
        <v>999999</v>
      </c>
      <c r="K32">
        <v>100</v>
      </c>
      <c r="L32">
        <v>100000000</v>
      </c>
      <c r="M32">
        <v>20</v>
      </c>
      <c r="N32">
        <v>6.3086928E-2</v>
      </c>
      <c r="O32">
        <v>1</v>
      </c>
      <c r="P32">
        <v>1</v>
      </c>
      <c r="Q32">
        <v>0.1</v>
      </c>
      <c r="R32" t="s">
        <v>33</v>
      </c>
      <c r="S32" t="s">
        <v>61</v>
      </c>
      <c r="T32" t="s">
        <v>35</v>
      </c>
      <c r="U32">
        <v>0.5</v>
      </c>
      <c r="V32">
        <v>0.5</v>
      </c>
    </row>
    <row r="33" spans="1:22" x14ac:dyDescent="0.35">
      <c r="A33" t="s">
        <v>76</v>
      </c>
      <c r="B33" t="s">
        <v>32</v>
      </c>
      <c r="C33">
        <v>2010</v>
      </c>
      <c r="D33">
        <v>10.492454650000001</v>
      </c>
      <c r="E33">
        <v>1</v>
      </c>
      <c r="F33">
        <v>0.17293109600000001</v>
      </c>
      <c r="G33">
        <v>1</v>
      </c>
      <c r="H33">
        <v>0</v>
      </c>
      <c r="I33">
        <v>1</v>
      </c>
      <c r="J33">
        <v>999999</v>
      </c>
      <c r="K33">
        <v>100</v>
      </c>
      <c r="L33">
        <v>100000000</v>
      </c>
      <c r="M33">
        <v>19</v>
      </c>
      <c r="N33">
        <v>6.3086928E-2</v>
      </c>
      <c r="O33">
        <v>1</v>
      </c>
      <c r="P33">
        <v>1</v>
      </c>
      <c r="Q33">
        <v>0.1</v>
      </c>
      <c r="R33" t="s">
        <v>33</v>
      </c>
      <c r="S33" t="s">
        <v>63</v>
      </c>
      <c r="T33" t="s">
        <v>35</v>
      </c>
      <c r="U33">
        <v>0.5</v>
      </c>
      <c r="V33">
        <v>0.5</v>
      </c>
    </row>
    <row r="34" spans="1:22" x14ac:dyDescent="0.35">
      <c r="A34" t="s">
        <v>77</v>
      </c>
      <c r="B34" t="s">
        <v>32</v>
      </c>
      <c r="C34">
        <v>2010</v>
      </c>
      <c r="D34">
        <v>76.689691210000007</v>
      </c>
      <c r="E34">
        <v>1</v>
      </c>
      <c r="F34">
        <v>0.69172438199999997</v>
      </c>
      <c r="G34">
        <v>1</v>
      </c>
      <c r="H34">
        <v>0</v>
      </c>
      <c r="I34">
        <v>1</v>
      </c>
      <c r="J34">
        <v>999999</v>
      </c>
      <c r="K34">
        <v>100</v>
      </c>
      <c r="L34">
        <v>100000000</v>
      </c>
      <c r="M34">
        <v>20</v>
      </c>
      <c r="N34">
        <v>0.24397934399999999</v>
      </c>
      <c r="O34">
        <v>1</v>
      </c>
      <c r="P34">
        <v>1</v>
      </c>
      <c r="Q34">
        <v>0.1</v>
      </c>
      <c r="R34" t="s">
        <v>33</v>
      </c>
      <c r="S34" t="s">
        <v>57</v>
      </c>
      <c r="T34" t="s">
        <v>35</v>
      </c>
      <c r="U34">
        <v>0.5</v>
      </c>
      <c r="V34">
        <v>0.5</v>
      </c>
    </row>
    <row r="35" spans="1:22" x14ac:dyDescent="0.35">
      <c r="A35" t="s">
        <v>78</v>
      </c>
      <c r="B35" t="s">
        <v>32</v>
      </c>
      <c r="C35">
        <v>2010</v>
      </c>
      <c r="D35">
        <v>89.170017209999997</v>
      </c>
      <c r="E35">
        <v>1</v>
      </c>
      <c r="F35">
        <v>0.46938440199999998</v>
      </c>
      <c r="G35">
        <v>1</v>
      </c>
      <c r="H35">
        <v>0</v>
      </c>
      <c r="I35">
        <v>1</v>
      </c>
      <c r="J35">
        <v>999999</v>
      </c>
      <c r="K35">
        <v>100</v>
      </c>
      <c r="L35">
        <v>100000000</v>
      </c>
      <c r="M35">
        <v>20</v>
      </c>
      <c r="N35">
        <v>0.166590766</v>
      </c>
      <c r="O35">
        <v>1</v>
      </c>
      <c r="P35">
        <v>1</v>
      </c>
      <c r="Q35">
        <v>0.1</v>
      </c>
      <c r="R35" t="s">
        <v>33</v>
      </c>
      <c r="S35" t="s">
        <v>57</v>
      </c>
      <c r="T35" t="s">
        <v>35</v>
      </c>
      <c r="U35">
        <v>0.5</v>
      </c>
      <c r="V35">
        <v>0.5</v>
      </c>
    </row>
    <row r="36" spans="1:22" x14ac:dyDescent="0.35">
      <c r="A36" t="s">
        <v>79</v>
      </c>
      <c r="B36" t="s">
        <v>32</v>
      </c>
      <c r="C36">
        <v>2010</v>
      </c>
      <c r="D36">
        <v>11.7151899</v>
      </c>
      <c r="E36">
        <v>1</v>
      </c>
      <c r="F36">
        <v>0.13</v>
      </c>
      <c r="G36">
        <v>1</v>
      </c>
      <c r="H36">
        <v>0</v>
      </c>
      <c r="I36">
        <v>1</v>
      </c>
      <c r="J36">
        <v>999999</v>
      </c>
      <c r="K36">
        <v>100</v>
      </c>
      <c r="L36">
        <v>100000000</v>
      </c>
      <c r="M36">
        <v>20</v>
      </c>
      <c r="N36">
        <v>5.0600944000000002E-2</v>
      </c>
      <c r="O36">
        <v>1</v>
      </c>
      <c r="P36">
        <v>1</v>
      </c>
      <c r="Q36">
        <v>0.1</v>
      </c>
      <c r="R36" t="s">
        <v>33</v>
      </c>
      <c r="S36" t="s">
        <v>57</v>
      </c>
      <c r="T36" t="s">
        <v>35</v>
      </c>
      <c r="U36">
        <v>0.5</v>
      </c>
      <c r="V36">
        <v>0.5</v>
      </c>
    </row>
    <row r="37" spans="1:22" x14ac:dyDescent="0.35">
      <c r="A37" t="s">
        <v>80</v>
      </c>
      <c r="B37" t="s">
        <v>32</v>
      </c>
      <c r="C37">
        <v>2010</v>
      </c>
      <c r="D37">
        <v>20.882763829999998</v>
      </c>
      <c r="E37">
        <v>1</v>
      </c>
      <c r="F37">
        <v>0.12</v>
      </c>
      <c r="G37">
        <v>1</v>
      </c>
      <c r="H37">
        <v>0</v>
      </c>
      <c r="I37">
        <v>1</v>
      </c>
      <c r="J37">
        <v>999999</v>
      </c>
      <c r="K37">
        <v>100</v>
      </c>
      <c r="L37">
        <v>100000000</v>
      </c>
      <c r="M37">
        <v>20</v>
      </c>
      <c r="N37">
        <v>4.6154194000000003E-2</v>
      </c>
      <c r="O37">
        <v>1</v>
      </c>
      <c r="P37">
        <v>1</v>
      </c>
      <c r="Q37">
        <v>0.1</v>
      </c>
      <c r="R37" t="s">
        <v>33</v>
      </c>
      <c r="S37" t="s">
        <v>57</v>
      </c>
      <c r="T37" t="s">
        <v>35</v>
      </c>
      <c r="U37">
        <v>0.5</v>
      </c>
      <c r="V37">
        <v>0.5</v>
      </c>
    </row>
    <row r="38" spans="1:22" x14ac:dyDescent="0.35">
      <c r="A38" t="s">
        <v>81</v>
      </c>
      <c r="B38" t="s">
        <v>32</v>
      </c>
      <c r="C38">
        <v>2010</v>
      </c>
      <c r="D38">
        <v>11.7151899</v>
      </c>
      <c r="E38">
        <v>1</v>
      </c>
      <c r="F38">
        <v>0.13</v>
      </c>
      <c r="G38">
        <v>1</v>
      </c>
      <c r="H38">
        <v>0</v>
      </c>
      <c r="I38">
        <v>1</v>
      </c>
      <c r="J38">
        <v>999999</v>
      </c>
      <c r="K38">
        <v>100</v>
      </c>
      <c r="L38">
        <v>100000000</v>
      </c>
      <c r="M38">
        <v>20</v>
      </c>
      <c r="N38">
        <v>5.0600944000000002E-2</v>
      </c>
      <c r="O38">
        <v>1</v>
      </c>
      <c r="P38">
        <v>1</v>
      </c>
      <c r="Q38">
        <v>0.1</v>
      </c>
      <c r="R38" t="s">
        <v>33</v>
      </c>
      <c r="S38" t="s">
        <v>57</v>
      </c>
      <c r="T38" t="s">
        <v>35</v>
      </c>
      <c r="U38">
        <v>0.5</v>
      </c>
      <c r="V38">
        <v>0.5</v>
      </c>
    </row>
    <row r="39" spans="1:22" x14ac:dyDescent="0.35">
      <c r="A39" t="s">
        <v>82</v>
      </c>
      <c r="B39" t="s">
        <v>32</v>
      </c>
      <c r="C39">
        <v>2010</v>
      </c>
      <c r="D39">
        <v>20.882763829999998</v>
      </c>
      <c r="E39">
        <v>1</v>
      </c>
      <c r="F39">
        <v>0.12</v>
      </c>
      <c r="G39">
        <v>1</v>
      </c>
      <c r="H39">
        <v>0</v>
      </c>
      <c r="I39">
        <v>1</v>
      </c>
      <c r="J39">
        <v>999999</v>
      </c>
      <c r="K39">
        <v>100</v>
      </c>
      <c r="L39">
        <v>100000000</v>
      </c>
      <c r="M39">
        <v>20</v>
      </c>
      <c r="N39">
        <v>4.6154194000000003E-2</v>
      </c>
      <c r="O39">
        <v>1</v>
      </c>
      <c r="P39">
        <v>1</v>
      </c>
      <c r="Q39">
        <v>0.1</v>
      </c>
      <c r="R39" t="s">
        <v>33</v>
      </c>
      <c r="S39" t="s">
        <v>57</v>
      </c>
      <c r="T39" t="s">
        <v>35</v>
      </c>
      <c r="U39">
        <v>0.5</v>
      </c>
      <c r="V39">
        <v>0.5</v>
      </c>
    </row>
    <row r="40" spans="1:22" x14ac:dyDescent="0.35">
      <c r="A40" t="s">
        <v>83</v>
      </c>
      <c r="B40" t="s">
        <v>32</v>
      </c>
      <c r="C40">
        <v>2010</v>
      </c>
      <c r="D40">
        <v>11.709905620000001</v>
      </c>
      <c r="E40">
        <v>1</v>
      </c>
      <c r="F40">
        <v>0.13</v>
      </c>
      <c r="G40">
        <v>1</v>
      </c>
      <c r="H40">
        <v>0</v>
      </c>
      <c r="I40">
        <v>1</v>
      </c>
      <c r="J40">
        <v>999999</v>
      </c>
      <c r="K40">
        <v>100</v>
      </c>
      <c r="L40">
        <v>100000000</v>
      </c>
      <c r="M40">
        <v>20</v>
      </c>
      <c r="N40">
        <v>5.0600944000000002E-2</v>
      </c>
      <c r="O40">
        <v>1</v>
      </c>
      <c r="P40">
        <v>1</v>
      </c>
      <c r="Q40">
        <v>0.1</v>
      </c>
      <c r="R40" t="s">
        <v>33</v>
      </c>
      <c r="S40" t="s">
        <v>57</v>
      </c>
      <c r="T40" t="s">
        <v>35</v>
      </c>
      <c r="U40">
        <v>0.5</v>
      </c>
      <c r="V40">
        <v>0.5</v>
      </c>
    </row>
    <row r="41" spans="1:22" x14ac:dyDescent="0.35">
      <c r="A41" t="s">
        <v>84</v>
      </c>
      <c r="B41" t="s">
        <v>32</v>
      </c>
      <c r="C41">
        <v>2010</v>
      </c>
      <c r="D41">
        <v>20.887605900000001</v>
      </c>
      <c r="E41">
        <v>1</v>
      </c>
      <c r="F41">
        <v>0.12</v>
      </c>
      <c r="G41">
        <v>1</v>
      </c>
      <c r="H41">
        <v>0</v>
      </c>
      <c r="I41">
        <v>1</v>
      </c>
      <c r="J41">
        <v>999999</v>
      </c>
      <c r="K41">
        <v>100</v>
      </c>
      <c r="L41">
        <v>100000000</v>
      </c>
      <c r="M41">
        <v>20</v>
      </c>
      <c r="N41">
        <v>4.6154194000000003E-2</v>
      </c>
      <c r="O41">
        <v>1</v>
      </c>
      <c r="P41">
        <v>1</v>
      </c>
      <c r="Q41">
        <v>0.1</v>
      </c>
      <c r="R41" t="s">
        <v>33</v>
      </c>
      <c r="S41" t="s">
        <v>57</v>
      </c>
      <c r="T41" t="s">
        <v>35</v>
      </c>
      <c r="U41">
        <v>0.5</v>
      </c>
      <c r="V41">
        <v>0.5</v>
      </c>
    </row>
    <row r="42" spans="1:22" x14ac:dyDescent="0.35">
      <c r="A42" t="s">
        <v>85</v>
      </c>
      <c r="B42" t="s">
        <v>32</v>
      </c>
      <c r="C42">
        <v>2010</v>
      </c>
      <c r="D42">
        <v>41.72580293</v>
      </c>
      <c r="E42">
        <v>1</v>
      </c>
      <c r="F42">
        <v>0.53</v>
      </c>
      <c r="G42">
        <v>1</v>
      </c>
      <c r="H42">
        <v>0</v>
      </c>
      <c r="I42">
        <v>1</v>
      </c>
      <c r="J42">
        <v>999999</v>
      </c>
      <c r="K42">
        <v>100</v>
      </c>
      <c r="L42">
        <v>100000000</v>
      </c>
      <c r="M42">
        <v>20</v>
      </c>
      <c r="N42">
        <v>0.200406369</v>
      </c>
      <c r="O42">
        <v>1</v>
      </c>
      <c r="P42">
        <v>1</v>
      </c>
      <c r="Q42">
        <v>0.1</v>
      </c>
      <c r="R42" t="s">
        <v>33</v>
      </c>
      <c r="S42" t="s">
        <v>57</v>
      </c>
      <c r="T42" t="s">
        <v>35</v>
      </c>
      <c r="U42">
        <v>0.5</v>
      </c>
      <c r="V42">
        <v>0.5</v>
      </c>
    </row>
    <row r="43" spans="1:22" x14ac:dyDescent="0.35">
      <c r="A43" t="s">
        <v>86</v>
      </c>
      <c r="B43" t="s">
        <v>32</v>
      </c>
      <c r="C43">
        <v>2010</v>
      </c>
      <c r="D43">
        <v>62.255194420000002</v>
      </c>
      <c r="E43">
        <v>1</v>
      </c>
      <c r="F43">
        <v>0.38</v>
      </c>
      <c r="G43">
        <v>1</v>
      </c>
      <c r="H43">
        <v>0</v>
      </c>
      <c r="I43">
        <v>1</v>
      </c>
      <c r="J43">
        <v>999999</v>
      </c>
      <c r="K43">
        <v>100</v>
      </c>
      <c r="L43">
        <v>100000000</v>
      </c>
      <c r="M43">
        <v>20</v>
      </c>
      <c r="N43">
        <v>0.145056038</v>
      </c>
      <c r="O43">
        <v>1</v>
      </c>
      <c r="P43">
        <v>1</v>
      </c>
      <c r="Q43">
        <v>0.1</v>
      </c>
      <c r="R43" t="s">
        <v>33</v>
      </c>
      <c r="S43" t="s">
        <v>57</v>
      </c>
      <c r="T43" t="s">
        <v>35</v>
      </c>
      <c r="U43">
        <v>0.5</v>
      </c>
      <c r="V43">
        <v>0.5</v>
      </c>
    </row>
    <row r="44" spans="1:22" x14ac:dyDescent="0.35">
      <c r="A44" t="s">
        <v>87</v>
      </c>
      <c r="B44" t="s">
        <v>32</v>
      </c>
      <c r="C44">
        <v>2010</v>
      </c>
      <c r="D44">
        <v>23.043902679999999</v>
      </c>
      <c r="E44">
        <v>1</v>
      </c>
      <c r="F44">
        <v>0.197635538</v>
      </c>
      <c r="G44">
        <v>1</v>
      </c>
      <c r="H44">
        <v>0</v>
      </c>
      <c r="I44">
        <v>1</v>
      </c>
      <c r="J44">
        <v>999999</v>
      </c>
      <c r="K44">
        <v>100</v>
      </c>
      <c r="L44">
        <v>100000000</v>
      </c>
      <c r="M44">
        <v>15</v>
      </c>
      <c r="N44">
        <v>0.12692403399999999</v>
      </c>
      <c r="O44">
        <v>1</v>
      </c>
      <c r="P44">
        <v>1</v>
      </c>
      <c r="Q44">
        <v>0.1</v>
      </c>
      <c r="R44" t="s">
        <v>33</v>
      </c>
      <c r="S44" t="s">
        <v>34</v>
      </c>
      <c r="T44" t="s">
        <v>35</v>
      </c>
      <c r="U44">
        <v>0.5</v>
      </c>
      <c r="V44">
        <v>0.5</v>
      </c>
    </row>
    <row r="45" spans="1:22" x14ac:dyDescent="0.35">
      <c r="A45" t="s">
        <v>88</v>
      </c>
      <c r="B45" t="s">
        <v>32</v>
      </c>
      <c r="C45">
        <v>2010</v>
      </c>
      <c r="D45">
        <v>23.043902679999999</v>
      </c>
      <c r="E45">
        <v>1</v>
      </c>
      <c r="F45">
        <v>0.197635538</v>
      </c>
      <c r="G45">
        <v>1</v>
      </c>
      <c r="H45">
        <v>0</v>
      </c>
      <c r="I45">
        <v>1</v>
      </c>
      <c r="J45">
        <v>999999</v>
      </c>
      <c r="K45">
        <v>100</v>
      </c>
      <c r="L45">
        <v>100000000</v>
      </c>
      <c r="M45">
        <v>15</v>
      </c>
      <c r="N45">
        <v>0.12692403399999999</v>
      </c>
      <c r="O45">
        <v>1</v>
      </c>
      <c r="P45">
        <v>1</v>
      </c>
      <c r="Q45">
        <v>0.1</v>
      </c>
      <c r="R45" t="s">
        <v>33</v>
      </c>
      <c r="S45" t="s">
        <v>38</v>
      </c>
      <c r="T45" t="s">
        <v>35</v>
      </c>
      <c r="U45">
        <v>0.5</v>
      </c>
      <c r="V45">
        <v>0.5</v>
      </c>
    </row>
    <row r="46" spans="1:22" x14ac:dyDescent="0.35">
      <c r="A46" t="s">
        <v>89</v>
      </c>
      <c r="B46" t="s">
        <v>32</v>
      </c>
      <c r="C46">
        <v>2010</v>
      </c>
      <c r="D46">
        <v>33.511947929999998</v>
      </c>
      <c r="E46">
        <v>1</v>
      </c>
      <c r="F46">
        <v>0.197635538</v>
      </c>
      <c r="G46">
        <v>1</v>
      </c>
      <c r="H46">
        <v>0</v>
      </c>
      <c r="I46">
        <v>1</v>
      </c>
      <c r="J46">
        <v>999999</v>
      </c>
      <c r="K46">
        <v>100</v>
      </c>
      <c r="L46">
        <v>100000000</v>
      </c>
      <c r="M46">
        <v>15</v>
      </c>
      <c r="N46">
        <v>0.12692403399999999</v>
      </c>
      <c r="O46">
        <v>1</v>
      </c>
      <c r="P46">
        <v>1</v>
      </c>
      <c r="Q46">
        <v>0.1</v>
      </c>
      <c r="R46" t="s">
        <v>33</v>
      </c>
      <c r="S46" t="s">
        <v>59</v>
      </c>
      <c r="T46" t="s">
        <v>35</v>
      </c>
      <c r="U46">
        <v>0.5</v>
      </c>
      <c r="V46">
        <v>0.5</v>
      </c>
    </row>
    <row r="47" spans="1:22" x14ac:dyDescent="0.35">
      <c r="A47" t="s">
        <v>90</v>
      </c>
      <c r="B47" t="s">
        <v>32</v>
      </c>
      <c r="C47">
        <v>2010</v>
      </c>
      <c r="D47">
        <v>243.43361039999999</v>
      </c>
      <c r="E47">
        <v>1</v>
      </c>
      <c r="F47">
        <v>5.8753335819999997</v>
      </c>
      <c r="G47">
        <v>1</v>
      </c>
      <c r="H47">
        <v>0</v>
      </c>
      <c r="I47">
        <v>1</v>
      </c>
      <c r="J47">
        <v>999999</v>
      </c>
      <c r="K47">
        <v>100</v>
      </c>
      <c r="L47">
        <v>100000000</v>
      </c>
      <c r="M47">
        <v>15</v>
      </c>
      <c r="N47">
        <v>0.73449592600000002</v>
      </c>
      <c r="O47">
        <v>1</v>
      </c>
      <c r="P47">
        <v>1</v>
      </c>
      <c r="Q47">
        <v>0.1</v>
      </c>
      <c r="R47" t="s">
        <v>33</v>
      </c>
      <c r="S47" t="s">
        <v>63</v>
      </c>
      <c r="T47" t="s">
        <v>35</v>
      </c>
      <c r="U47">
        <v>0.5</v>
      </c>
      <c r="V47">
        <v>0.5</v>
      </c>
    </row>
    <row r="48" spans="1:22" x14ac:dyDescent="0.35">
      <c r="A48" t="s">
        <v>91</v>
      </c>
      <c r="B48" t="s">
        <v>32</v>
      </c>
      <c r="C48">
        <v>2010</v>
      </c>
      <c r="D48">
        <v>6.1514061150000003</v>
      </c>
      <c r="E48">
        <v>1</v>
      </c>
      <c r="F48">
        <v>0.308805528</v>
      </c>
      <c r="G48">
        <v>1</v>
      </c>
      <c r="H48">
        <v>0</v>
      </c>
      <c r="I48">
        <v>1</v>
      </c>
      <c r="J48">
        <v>999999</v>
      </c>
      <c r="K48">
        <v>100</v>
      </c>
      <c r="L48">
        <v>100000000</v>
      </c>
      <c r="M48">
        <v>15</v>
      </c>
      <c r="N48">
        <v>0.11282136299999999</v>
      </c>
      <c r="O48">
        <v>1</v>
      </c>
      <c r="P48">
        <v>1</v>
      </c>
      <c r="Q48">
        <v>0.1</v>
      </c>
      <c r="R48" t="s">
        <v>33</v>
      </c>
      <c r="S48" t="s">
        <v>63</v>
      </c>
      <c r="T48" t="s">
        <v>35</v>
      </c>
      <c r="U48">
        <v>0.5</v>
      </c>
      <c r="V48">
        <v>0.5</v>
      </c>
    </row>
    <row r="49" spans="1:22" x14ac:dyDescent="0.35">
      <c r="A49" t="s">
        <v>111</v>
      </c>
      <c r="B49" t="s">
        <v>32</v>
      </c>
      <c r="C49">
        <v>2010</v>
      </c>
      <c r="D49">
        <v>117.01778016813201</v>
      </c>
      <c r="E49">
        <v>1</v>
      </c>
      <c r="F49">
        <v>0.1</v>
      </c>
      <c r="G49">
        <v>1</v>
      </c>
      <c r="H49">
        <v>0</v>
      </c>
      <c r="I49">
        <v>1</v>
      </c>
      <c r="J49">
        <v>999999</v>
      </c>
      <c r="K49">
        <v>100</v>
      </c>
      <c r="L49">
        <v>100000000</v>
      </c>
      <c r="M49">
        <v>15</v>
      </c>
      <c r="N49">
        <v>0.1</v>
      </c>
      <c r="O49">
        <v>1</v>
      </c>
      <c r="P49">
        <v>1</v>
      </c>
      <c r="Q49">
        <v>0.1</v>
      </c>
      <c r="R49" t="s">
        <v>33</v>
      </c>
      <c r="S49" t="s">
        <v>57</v>
      </c>
      <c r="T49" t="s">
        <v>92</v>
      </c>
      <c r="U49">
        <v>0.5</v>
      </c>
      <c r="V49">
        <v>0.5</v>
      </c>
    </row>
    <row r="50" spans="1:22" x14ac:dyDescent="0.35">
      <c r="A50" t="s">
        <v>116</v>
      </c>
      <c r="B50" t="s">
        <v>32</v>
      </c>
      <c r="C50">
        <v>2010</v>
      </c>
      <c r="D50">
        <v>102.5</v>
      </c>
      <c r="E50">
        <v>1</v>
      </c>
      <c r="F50">
        <v>0.1</v>
      </c>
      <c r="G50">
        <v>1</v>
      </c>
      <c r="H50">
        <v>0</v>
      </c>
      <c r="I50">
        <v>1</v>
      </c>
      <c r="J50">
        <v>999999</v>
      </c>
      <c r="K50">
        <v>100</v>
      </c>
      <c r="L50">
        <v>100000000</v>
      </c>
      <c r="M50">
        <v>15</v>
      </c>
      <c r="N50">
        <v>0.1</v>
      </c>
      <c r="O50">
        <v>1</v>
      </c>
      <c r="P50">
        <v>1</v>
      </c>
      <c r="Q50">
        <v>0.1</v>
      </c>
      <c r="R50" t="s">
        <v>33</v>
      </c>
      <c r="S50" t="s">
        <v>34</v>
      </c>
      <c r="T50" t="s">
        <v>92</v>
      </c>
      <c r="U50">
        <v>0.5</v>
      </c>
      <c r="V50">
        <v>0.5</v>
      </c>
    </row>
    <row r="51" spans="1:22" x14ac:dyDescent="0.35">
      <c r="A51" t="s">
        <v>117</v>
      </c>
      <c r="B51" t="s">
        <v>32</v>
      </c>
      <c r="C51">
        <v>2010</v>
      </c>
      <c r="D51">
        <v>102.5</v>
      </c>
      <c r="E51">
        <v>1</v>
      </c>
      <c r="F51">
        <v>0.1</v>
      </c>
      <c r="G51">
        <v>1</v>
      </c>
      <c r="H51">
        <v>0</v>
      </c>
      <c r="I51">
        <v>1</v>
      </c>
      <c r="J51">
        <v>999999</v>
      </c>
      <c r="K51">
        <v>100</v>
      </c>
      <c r="L51">
        <v>100000000</v>
      </c>
      <c r="M51">
        <v>15</v>
      </c>
      <c r="N51">
        <v>0.1</v>
      </c>
      <c r="O51">
        <v>1</v>
      </c>
      <c r="P51">
        <v>1</v>
      </c>
      <c r="Q51">
        <v>0.1</v>
      </c>
      <c r="R51" t="s">
        <v>33</v>
      </c>
      <c r="S51" t="s">
        <v>57</v>
      </c>
      <c r="T51" t="s">
        <v>92</v>
      </c>
      <c r="U51">
        <v>0.5</v>
      </c>
      <c r="V51">
        <v>0.5</v>
      </c>
    </row>
    <row r="52" spans="1:22" x14ac:dyDescent="0.35">
      <c r="A52" t="s">
        <v>118</v>
      </c>
      <c r="B52" t="s">
        <v>32</v>
      </c>
      <c r="C52">
        <v>2010</v>
      </c>
      <c r="D52">
        <v>102.5</v>
      </c>
      <c r="E52">
        <v>1</v>
      </c>
      <c r="F52">
        <v>0.1</v>
      </c>
      <c r="G52">
        <v>1</v>
      </c>
      <c r="H52">
        <v>0</v>
      </c>
      <c r="I52">
        <v>1</v>
      </c>
      <c r="J52">
        <v>999999</v>
      </c>
      <c r="K52">
        <v>100</v>
      </c>
      <c r="L52">
        <v>100000000</v>
      </c>
      <c r="M52">
        <v>15</v>
      </c>
      <c r="N52">
        <v>0.1</v>
      </c>
      <c r="O52">
        <v>1</v>
      </c>
      <c r="P52">
        <v>1</v>
      </c>
      <c r="Q52">
        <v>0.1</v>
      </c>
      <c r="R52" t="s">
        <v>33</v>
      </c>
      <c r="S52" t="s">
        <v>34</v>
      </c>
      <c r="T52" t="s">
        <v>92</v>
      </c>
      <c r="U52">
        <v>0.5</v>
      </c>
      <c r="V52">
        <v>0.5</v>
      </c>
    </row>
    <row r="53" spans="1:22" x14ac:dyDescent="0.35">
      <c r="A53" t="s">
        <v>119</v>
      </c>
      <c r="B53" t="s">
        <v>32</v>
      </c>
      <c r="C53">
        <v>2010</v>
      </c>
      <c r="D53">
        <v>1110.5989669824501</v>
      </c>
      <c r="E53">
        <v>1</v>
      </c>
      <c r="F53">
        <v>0.1</v>
      </c>
      <c r="G53">
        <v>1</v>
      </c>
      <c r="H53">
        <v>0</v>
      </c>
      <c r="I53">
        <v>1</v>
      </c>
      <c r="J53">
        <v>999999</v>
      </c>
      <c r="K53">
        <v>100</v>
      </c>
      <c r="L53">
        <v>100000000</v>
      </c>
      <c r="M53">
        <v>5</v>
      </c>
      <c r="N53">
        <v>0.5</v>
      </c>
      <c r="O53">
        <v>1</v>
      </c>
      <c r="P53">
        <v>1</v>
      </c>
      <c r="Q53">
        <v>0.1</v>
      </c>
      <c r="R53" t="s">
        <v>33</v>
      </c>
      <c r="S53" t="s">
        <v>57</v>
      </c>
      <c r="T53" t="s">
        <v>93</v>
      </c>
      <c r="U53">
        <v>0.5</v>
      </c>
      <c r="V53">
        <v>0.5</v>
      </c>
    </row>
    <row r="54" spans="1:22" x14ac:dyDescent="0.35">
      <c r="A54" t="s">
        <v>94</v>
      </c>
      <c r="B54" t="s">
        <v>32</v>
      </c>
      <c r="C54">
        <v>2010</v>
      </c>
      <c r="D54">
        <v>44.3573415278358</v>
      </c>
      <c r="E54">
        <v>1</v>
      </c>
      <c r="F54">
        <v>0.1</v>
      </c>
      <c r="G54">
        <v>1</v>
      </c>
      <c r="H54">
        <v>0</v>
      </c>
      <c r="I54">
        <v>1</v>
      </c>
      <c r="J54">
        <v>999999</v>
      </c>
      <c r="K54">
        <v>100</v>
      </c>
      <c r="L54">
        <v>100000000</v>
      </c>
      <c r="M54">
        <v>5</v>
      </c>
      <c r="N54">
        <v>0.5</v>
      </c>
      <c r="O54">
        <v>1</v>
      </c>
      <c r="P54">
        <v>1</v>
      </c>
      <c r="Q54">
        <v>0.1</v>
      </c>
      <c r="R54" t="s">
        <v>33</v>
      </c>
      <c r="S54" t="s">
        <v>57</v>
      </c>
      <c r="T54" t="s">
        <v>95</v>
      </c>
      <c r="U54">
        <v>0.5</v>
      </c>
      <c r="V54">
        <v>0.5</v>
      </c>
    </row>
    <row r="55" spans="1:22" x14ac:dyDescent="0.35">
      <c r="A55" t="s">
        <v>96</v>
      </c>
      <c r="B55" t="s">
        <v>32</v>
      </c>
      <c r="C55">
        <v>2010</v>
      </c>
      <c r="D55">
        <v>0.5</v>
      </c>
      <c r="E55">
        <v>1</v>
      </c>
      <c r="F55">
        <v>0.1</v>
      </c>
      <c r="G55">
        <v>1</v>
      </c>
      <c r="H55">
        <v>0</v>
      </c>
      <c r="I55">
        <v>1</v>
      </c>
      <c r="J55">
        <v>999999</v>
      </c>
      <c r="K55">
        <v>100</v>
      </c>
      <c r="L55">
        <v>100000000</v>
      </c>
      <c r="M55">
        <v>5</v>
      </c>
      <c r="N55">
        <v>0.5</v>
      </c>
      <c r="O55">
        <v>1</v>
      </c>
      <c r="P55">
        <v>1</v>
      </c>
      <c r="Q55">
        <v>0.1</v>
      </c>
      <c r="R55" t="s">
        <v>33</v>
      </c>
      <c r="S55" t="s">
        <v>57</v>
      </c>
      <c r="T55" t="s">
        <v>95</v>
      </c>
      <c r="U55">
        <v>0.5</v>
      </c>
      <c r="V55">
        <v>0.5</v>
      </c>
    </row>
    <row r="56" spans="1:22" x14ac:dyDescent="0.35">
      <c r="A56" t="s">
        <v>97</v>
      </c>
      <c r="B56" t="s">
        <v>32</v>
      </c>
      <c r="C56">
        <v>2010</v>
      </c>
      <c r="D56">
        <v>0.5</v>
      </c>
      <c r="E56">
        <v>1</v>
      </c>
      <c r="F56">
        <v>0.1</v>
      </c>
      <c r="G56">
        <v>1</v>
      </c>
      <c r="H56">
        <v>0</v>
      </c>
      <c r="I56">
        <v>1</v>
      </c>
      <c r="J56">
        <v>999999</v>
      </c>
      <c r="K56">
        <v>100</v>
      </c>
      <c r="L56">
        <v>100000000</v>
      </c>
      <c r="M56">
        <v>15</v>
      </c>
      <c r="N56">
        <v>0.5</v>
      </c>
      <c r="O56">
        <v>1</v>
      </c>
      <c r="P56">
        <v>1</v>
      </c>
      <c r="Q56">
        <v>0.1</v>
      </c>
      <c r="R56" t="s">
        <v>33</v>
      </c>
      <c r="S56" t="s">
        <v>57</v>
      </c>
      <c r="T56" t="s">
        <v>98</v>
      </c>
      <c r="U56">
        <v>0.5</v>
      </c>
      <c r="V56">
        <v>0.5</v>
      </c>
    </row>
    <row r="57" spans="1:22" x14ac:dyDescent="0.35">
      <c r="A57" t="s">
        <v>99</v>
      </c>
      <c r="B57" t="s">
        <v>32</v>
      </c>
      <c r="C57">
        <v>2010</v>
      </c>
      <c r="D57">
        <v>0.5</v>
      </c>
      <c r="E57">
        <v>1</v>
      </c>
      <c r="F57">
        <v>0.1</v>
      </c>
      <c r="G57">
        <v>1</v>
      </c>
      <c r="H57">
        <v>0</v>
      </c>
      <c r="I57">
        <v>1</v>
      </c>
      <c r="J57">
        <v>999999</v>
      </c>
      <c r="K57">
        <v>100</v>
      </c>
      <c r="L57">
        <v>100000000</v>
      </c>
      <c r="M57">
        <v>15</v>
      </c>
      <c r="N57">
        <v>0.5</v>
      </c>
      <c r="O57">
        <v>1</v>
      </c>
      <c r="P57">
        <v>1</v>
      </c>
      <c r="Q57">
        <v>0.1</v>
      </c>
      <c r="R57" t="s">
        <v>33</v>
      </c>
      <c r="S57" t="s">
        <v>57</v>
      </c>
      <c r="T57" t="s">
        <v>98</v>
      </c>
      <c r="U57">
        <v>0.5</v>
      </c>
      <c r="V57">
        <v>0.5</v>
      </c>
    </row>
    <row r="58" spans="1:22" x14ac:dyDescent="0.35">
      <c r="A58" t="s">
        <v>100</v>
      </c>
      <c r="B58" t="s">
        <v>32</v>
      </c>
      <c r="C58">
        <v>2010</v>
      </c>
      <c r="D58">
        <v>0.5</v>
      </c>
      <c r="E58">
        <v>1</v>
      </c>
      <c r="F58">
        <v>0.1</v>
      </c>
      <c r="G58">
        <v>1</v>
      </c>
      <c r="H58">
        <v>0</v>
      </c>
      <c r="I58">
        <v>1</v>
      </c>
      <c r="J58">
        <v>999999</v>
      </c>
      <c r="K58">
        <v>100</v>
      </c>
      <c r="L58">
        <v>100000000</v>
      </c>
      <c r="M58">
        <v>15</v>
      </c>
      <c r="N58">
        <v>0.5</v>
      </c>
      <c r="O58">
        <v>1</v>
      </c>
      <c r="P58">
        <v>1</v>
      </c>
      <c r="Q58">
        <v>0.1</v>
      </c>
      <c r="R58" t="s">
        <v>33</v>
      </c>
      <c r="S58" t="s">
        <v>57</v>
      </c>
      <c r="T58" t="s">
        <v>101</v>
      </c>
      <c r="U58">
        <v>0.5</v>
      </c>
      <c r="V58">
        <v>0.5</v>
      </c>
    </row>
    <row r="59" spans="1:22" x14ac:dyDescent="0.35">
      <c r="A59" t="s">
        <v>102</v>
      </c>
      <c r="B59" t="s">
        <v>32</v>
      </c>
      <c r="C59">
        <v>2010</v>
      </c>
      <c r="D59">
        <v>0</v>
      </c>
      <c r="E59">
        <v>1</v>
      </c>
      <c r="F59">
        <v>0.1</v>
      </c>
      <c r="G59">
        <v>1</v>
      </c>
      <c r="H59">
        <v>0</v>
      </c>
      <c r="I59">
        <v>1</v>
      </c>
      <c r="J59">
        <v>999999</v>
      </c>
      <c r="K59">
        <v>100</v>
      </c>
      <c r="L59">
        <v>100000000</v>
      </c>
      <c r="M59">
        <v>15</v>
      </c>
      <c r="N59">
        <v>0.5</v>
      </c>
      <c r="O59">
        <v>1</v>
      </c>
      <c r="P59">
        <v>1</v>
      </c>
      <c r="Q59">
        <v>0.1</v>
      </c>
      <c r="R59" t="s">
        <v>33</v>
      </c>
      <c r="S59" t="s">
        <v>57</v>
      </c>
      <c r="T59" t="s">
        <v>103</v>
      </c>
      <c r="U59">
        <v>0.5</v>
      </c>
      <c r="V59">
        <v>0.5</v>
      </c>
    </row>
    <row r="60" spans="1:22" x14ac:dyDescent="0.35">
      <c r="A60" t="s">
        <v>104</v>
      </c>
      <c r="D60">
        <v>3098</v>
      </c>
    </row>
    <row r="61" spans="1:22" x14ac:dyDescent="0.35">
      <c r="A61" t="s">
        <v>105</v>
      </c>
      <c r="D61">
        <v>423.68421052631601</v>
      </c>
    </row>
    <row r="62" spans="1:22" x14ac:dyDescent="0.35">
      <c r="A62" t="s">
        <v>106</v>
      </c>
      <c r="D62">
        <v>423.68421052631601</v>
      </c>
    </row>
    <row r="63" spans="1:22" x14ac:dyDescent="0.35">
      <c r="A63" t="s">
        <v>107</v>
      </c>
      <c r="D63">
        <v>6456.04931207143</v>
      </c>
    </row>
    <row r="64" spans="1:22" x14ac:dyDescent="0.35">
      <c r="A64" t="s">
        <v>108</v>
      </c>
      <c r="D64">
        <v>321.48042172484799</v>
      </c>
    </row>
    <row r="65" spans="1:4" x14ac:dyDescent="0.35">
      <c r="A65" t="s">
        <v>109</v>
      </c>
      <c r="D65">
        <v>3281.25</v>
      </c>
    </row>
    <row r="66" spans="1:4" x14ac:dyDescent="0.35">
      <c r="A66" t="s">
        <v>110</v>
      </c>
      <c r="D66">
        <v>534.53453453453403</v>
      </c>
    </row>
    <row r="67" spans="1:4" x14ac:dyDescent="0.35">
      <c r="A67" t="s">
        <v>128</v>
      </c>
      <c r="D67">
        <v>19.5</v>
      </c>
    </row>
    <row r="68" spans="1:4" x14ac:dyDescent="0.35">
      <c r="A68" t="s">
        <v>129</v>
      </c>
      <c r="D68">
        <v>4.6613394216133903</v>
      </c>
    </row>
    <row r="69" spans="1:4" x14ac:dyDescent="0.35">
      <c r="A69" t="s">
        <v>130</v>
      </c>
      <c r="D69">
        <v>4.6613394216133903</v>
      </c>
    </row>
    <row r="70" spans="1:4" x14ac:dyDescent="0.35">
      <c r="A70" t="s">
        <v>131</v>
      </c>
      <c r="D70">
        <v>2.94901065449011</v>
      </c>
    </row>
    <row r="71" spans="1:4" x14ac:dyDescent="0.35">
      <c r="A71" t="s">
        <v>132</v>
      </c>
      <c r="D71">
        <v>2.94901065449011</v>
      </c>
    </row>
    <row r="72" spans="1:4" x14ac:dyDescent="0.35">
      <c r="A72" t="s">
        <v>133</v>
      </c>
      <c r="D72">
        <v>19.501522070015199</v>
      </c>
    </row>
    <row r="73" spans="1:4" x14ac:dyDescent="0.35">
      <c r="A73" t="s">
        <v>134</v>
      </c>
      <c r="D73">
        <v>45.313292744799597</v>
      </c>
    </row>
    <row r="74" spans="1:4" x14ac:dyDescent="0.35">
      <c r="A74" t="s">
        <v>135</v>
      </c>
      <c r="D74">
        <v>0.33135020708773399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2B65-6D7D-4443-BD88-E25FABDDD9C2}">
  <dimension ref="A1:F3"/>
  <sheetViews>
    <sheetView workbookViewId="0">
      <selection activeCell="A2" sqref="A2"/>
    </sheetView>
  </sheetViews>
  <sheetFormatPr defaultRowHeight="14.5" x14ac:dyDescent="0.35"/>
  <cols>
    <col min="1" max="1" width="30.7265625" customWidth="1"/>
  </cols>
  <sheetData>
    <row r="1" spans="1:6" x14ac:dyDescent="0.35">
      <c r="C1" t="s">
        <v>245</v>
      </c>
      <c r="D1" t="s">
        <v>244</v>
      </c>
      <c r="E1" t="s">
        <v>237</v>
      </c>
      <c r="F1" t="s">
        <v>246</v>
      </c>
    </row>
    <row r="2" spans="1:6" x14ac:dyDescent="0.35">
      <c r="A2" s="2" t="s">
        <v>220</v>
      </c>
      <c r="B2" s="2" t="s">
        <v>143</v>
      </c>
      <c r="C2" s="1">
        <v>1</v>
      </c>
      <c r="D2">
        <v>0</v>
      </c>
      <c r="E2">
        <v>50</v>
      </c>
    </row>
    <row r="3" spans="1:6" x14ac:dyDescent="0.35">
      <c r="A3" s="2" t="s">
        <v>221</v>
      </c>
      <c r="B3" s="2" t="s">
        <v>143</v>
      </c>
      <c r="C3" s="1">
        <v>1</v>
      </c>
      <c r="D3">
        <v>0</v>
      </c>
      <c r="E3">
        <v>50</v>
      </c>
      <c r="F3">
        <v>0.9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62A8-E55B-4C59-BF31-BE2BA0ECD44A}">
  <dimension ref="A2:E4"/>
  <sheetViews>
    <sheetView topLeftCell="A2" workbookViewId="0">
      <selection activeCell="C3" sqref="C3"/>
    </sheetView>
  </sheetViews>
  <sheetFormatPr defaultRowHeight="14.5" x14ac:dyDescent="0.35"/>
  <cols>
    <col min="1" max="1" width="41.1796875" customWidth="1"/>
  </cols>
  <sheetData>
    <row r="2" spans="1:5" x14ac:dyDescent="0.35">
      <c r="C2" t="s">
        <v>245</v>
      </c>
      <c r="D2" t="s">
        <v>244</v>
      </c>
      <c r="E2" t="s">
        <v>237</v>
      </c>
    </row>
    <row r="3" spans="1:5" x14ac:dyDescent="0.35">
      <c r="A3" s="2" t="s">
        <v>222</v>
      </c>
      <c r="B3" s="2" t="s">
        <v>143</v>
      </c>
      <c r="C3" s="1">
        <v>296.83551879240201</v>
      </c>
      <c r="D3" s="4">
        <v>14.841775939620099</v>
      </c>
      <c r="E3">
        <v>15</v>
      </c>
    </row>
    <row r="4" spans="1:5" x14ac:dyDescent="0.35">
      <c r="A4" s="2" t="s">
        <v>223</v>
      </c>
      <c r="B4" s="2" t="s">
        <v>143</v>
      </c>
      <c r="C4" s="1">
        <v>326.51907067164302</v>
      </c>
      <c r="D4" s="4">
        <v>16.325953533582101</v>
      </c>
      <c r="E4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D862-B2D7-4CB0-B832-0933290E5201}">
  <dimension ref="A2:F13"/>
  <sheetViews>
    <sheetView workbookViewId="0">
      <selection activeCell="A9" sqref="A9"/>
    </sheetView>
  </sheetViews>
  <sheetFormatPr defaultRowHeight="14.5" x14ac:dyDescent="0.35"/>
  <cols>
    <col min="1" max="1" width="69" customWidth="1"/>
    <col min="2" max="2" width="0" hidden="1" customWidth="1"/>
    <col min="4" max="4" width="6.1796875" customWidth="1"/>
    <col min="5" max="5" width="6.26953125" customWidth="1"/>
  </cols>
  <sheetData>
    <row r="2" spans="1:6" x14ac:dyDescent="0.35">
      <c r="C2" t="s">
        <v>245</v>
      </c>
      <c r="D2" t="s">
        <v>244</v>
      </c>
      <c r="E2" t="s">
        <v>237</v>
      </c>
      <c r="F2" t="s">
        <v>246</v>
      </c>
    </row>
    <row r="3" spans="1:6" x14ac:dyDescent="0.35">
      <c r="A3" s="2" t="s">
        <v>226</v>
      </c>
      <c r="B3" s="2" t="s">
        <v>143</v>
      </c>
      <c r="C3" s="1">
        <v>29.25</v>
      </c>
      <c r="D3" s="4">
        <v>1.4624999999999999</v>
      </c>
      <c r="E3">
        <v>20</v>
      </c>
    </row>
    <row r="4" spans="1:6" x14ac:dyDescent="0.35">
      <c r="A4" s="2" t="s">
        <v>227</v>
      </c>
      <c r="B4" s="2" t="s">
        <v>143</v>
      </c>
      <c r="C4" s="1">
        <v>4.4235159817351599</v>
      </c>
      <c r="D4" s="4">
        <v>0.221175799086758</v>
      </c>
      <c r="E4">
        <v>20</v>
      </c>
      <c r="F4">
        <v>0.86</v>
      </c>
    </row>
    <row r="5" spans="1:6" x14ac:dyDescent="0.35">
      <c r="A5" s="2" t="s">
        <v>228</v>
      </c>
      <c r="B5" s="2" t="s">
        <v>143</v>
      </c>
      <c r="C5" s="1">
        <v>4.4235159817351599</v>
      </c>
      <c r="D5" s="4">
        <v>0.221175799086758</v>
      </c>
      <c r="E5">
        <v>20</v>
      </c>
      <c r="F5">
        <v>0.86</v>
      </c>
    </row>
    <row r="6" spans="1:6" x14ac:dyDescent="0.35">
      <c r="A6" s="2" t="s">
        <v>229</v>
      </c>
      <c r="B6" s="2" t="s">
        <v>143</v>
      </c>
      <c r="C6" s="1">
        <v>5.3082191780821901</v>
      </c>
      <c r="D6" s="4">
        <v>0.26541095890410998</v>
      </c>
      <c r="E6">
        <v>20</v>
      </c>
      <c r="F6">
        <v>0.86</v>
      </c>
    </row>
    <row r="7" spans="1:6" x14ac:dyDescent="0.35">
      <c r="A7" s="2" t="s">
        <v>230</v>
      </c>
      <c r="B7" s="2" t="s">
        <v>143</v>
      </c>
      <c r="C7" s="1">
        <v>29.252283105022801</v>
      </c>
      <c r="D7" s="4">
        <v>1.46261415525114</v>
      </c>
      <c r="E7">
        <v>20</v>
      </c>
      <c r="F7">
        <v>0.8</v>
      </c>
    </row>
    <row r="8" spans="1:6" x14ac:dyDescent="0.35">
      <c r="A8" s="2" t="s">
        <v>231</v>
      </c>
      <c r="B8" s="2" t="s">
        <v>143</v>
      </c>
      <c r="C8" s="1">
        <v>48.800236406134601</v>
      </c>
      <c r="D8" s="4">
        <v>0.97600472812269101</v>
      </c>
      <c r="E8">
        <v>50</v>
      </c>
      <c r="F8">
        <v>1</v>
      </c>
    </row>
    <row r="9" spans="1:6" x14ac:dyDescent="0.35">
      <c r="A9" s="14" t="s">
        <v>232</v>
      </c>
      <c r="B9" s="2" t="s">
        <v>143</v>
      </c>
      <c r="C9" s="1">
        <v>5.25551139084136E-4</v>
      </c>
      <c r="D9" s="4">
        <v>5.25551139084136E-4</v>
      </c>
      <c r="E9">
        <v>50</v>
      </c>
      <c r="F9">
        <v>1</v>
      </c>
    </row>
    <row r="10" spans="1:6" x14ac:dyDescent="0.35">
      <c r="A10" s="2" t="s">
        <v>233</v>
      </c>
      <c r="B10" s="2" t="s">
        <v>143</v>
      </c>
      <c r="C10" s="1">
        <v>6.9920091324200904</v>
      </c>
      <c r="D10" s="4">
        <v>0.34960045662100497</v>
      </c>
      <c r="E10">
        <v>20</v>
      </c>
      <c r="F10">
        <v>1</v>
      </c>
    </row>
    <row r="11" spans="1:6" x14ac:dyDescent="0.35">
      <c r="A11" s="14" t="s">
        <v>234</v>
      </c>
      <c r="B11" s="2" t="s">
        <v>143</v>
      </c>
      <c r="C11" s="1">
        <v>6.04577645330003E-4</v>
      </c>
      <c r="D11" s="4">
        <v>6.04577645330003E-4</v>
      </c>
      <c r="E11">
        <v>50</v>
      </c>
      <c r="F11">
        <v>1</v>
      </c>
    </row>
    <row r="12" spans="1:6" x14ac:dyDescent="0.35">
      <c r="A12" s="2" t="s">
        <v>235</v>
      </c>
      <c r="B12" s="2" t="s">
        <v>143</v>
      </c>
      <c r="C12" s="1">
        <v>11.064172213304399</v>
      </c>
      <c r="D12" s="4">
        <v>1.10641722133044</v>
      </c>
      <c r="E12">
        <v>15</v>
      </c>
    </row>
    <row r="13" spans="1:6" x14ac:dyDescent="0.35">
      <c r="A13" s="2" t="s">
        <v>236</v>
      </c>
      <c r="B13" s="2" t="s">
        <v>143</v>
      </c>
      <c r="C13" s="1">
        <v>10.6826490335353</v>
      </c>
      <c r="D13" s="4">
        <v>1.0682649033535301</v>
      </c>
      <c r="E13">
        <v>15</v>
      </c>
      <c r="F13">
        <v>0.8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FB5E-AB12-42B3-9D9D-0EF47606A592}">
  <dimension ref="A1:Y73"/>
  <sheetViews>
    <sheetView topLeftCell="A43" workbookViewId="0">
      <selection sqref="A1:O73"/>
    </sheetView>
  </sheetViews>
  <sheetFormatPr defaultRowHeight="14.5" x14ac:dyDescent="0.35"/>
  <cols>
    <col min="1" max="1" width="79.453125" customWidth="1"/>
    <col min="16" max="16" width="11.81640625" bestFit="1" customWidth="1"/>
  </cols>
  <sheetData>
    <row r="1" spans="1:25" x14ac:dyDescent="0.35">
      <c r="A1" t="s">
        <v>321</v>
      </c>
      <c r="C1" s="17">
        <v>2010</v>
      </c>
      <c r="D1" s="17">
        <v>2011</v>
      </c>
      <c r="E1" s="17">
        <v>2015</v>
      </c>
      <c r="F1" s="17">
        <v>2017</v>
      </c>
      <c r="G1" s="17">
        <v>2020</v>
      </c>
      <c r="H1" s="17">
        <v>2024</v>
      </c>
      <c r="I1" s="17">
        <v>2025</v>
      </c>
      <c r="J1" s="17">
        <v>2030</v>
      </c>
      <c r="K1" s="17">
        <v>2031</v>
      </c>
      <c r="L1" s="17">
        <v>2035</v>
      </c>
      <c r="M1" s="17">
        <v>2040</v>
      </c>
      <c r="N1" s="17">
        <v>2045</v>
      </c>
      <c r="O1" s="17">
        <v>2050</v>
      </c>
      <c r="P1" s="17">
        <v>2055</v>
      </c>
      <c r="Q1" s="17">
        <v>2060</v>
      </c>
      <c r="R1" s="17">
        <v>2065</v>
      </c>
      <c r="S1" s="17">
        <v>2070</v>
      </c>
      <c r="T1" s="17">
        <v>2075</v>
      </c>
      <c r="U1" s="17">
        <v>2080</v>
      </c>
      <c r="V1" s="17">
        <v>2085</v>
      </c>
      <c r="W1" s="17">
        <v>2090</v>
      </c>
      <c r="X1" s="17">
        <v>2095</v>
      </c>
      <c r="Y1" s="17">
        <v>2100</v>
      </c>
    </row>
    <row r="2" spans="1:25" x14ac:dyDescent="0.35">
      <c r="A2" s="8" t="s">
        <v>250</v>
      </c>
      <c r="B2" s="15" t="s">
        <v>242</v>
      </c>
      <c r="C2" s="18">
        <v>430.56958097282597</v>
      </c>
      <c r="D2" s="20">
        <f>C2 + ((Q2 - C2) / (COLUMN($Q$2) - COLUMN($C$2))) * (COLUMN(D2) - COLUMN($C$2))</f>
        <v>399.81461090333841</v>
      </c>
      <c r="E2" s="20">
        <f t="shared" ref="E2:P2" si="0">D2 + ((R2 - D2) / (COLUMN($Q$2) - COLUMN($C$2))) * (COLUMN(E2) - COLUMN($C$2))</f>
        <v>342.6982379171472</v>
      </c>
      <c r="F2" s="20">
        <f t="shared" si="0"/>
        <v>269.26290122061562</v>
      </c>
      <c r="G2" s="20">
        <f t="shared" si="0"/>
        <v>192.33064372901117</v>
      </c>
      <c r="H2" s="20">
        <f t="shared" si="0"/>
        <v>123.64112811150719</v>
      </c>
      <c r="I2" s="20">
        <f t="shared" si="0"/>
        <v>70.652073206575537</v>
      </c>
      <c r="J2" s="20">
        <f t="shared" si="0"/>
        <v>35.326036603287768</v>
      </c>
      <c r="K2" s="20">
        <f t="shared" si="0"/>
        <v>15.139729972837614</v>
      </c>
      <c r="L2" s="20">
        <f t="shared" si="0"/>
        <v>5.4070464188705749</v>
      </c>
      <c r="M2" s="20">
        <f t="shared" si="0"/>
        <v>1.5448704053915927</v>
      </c>
      <c r="N2" s="20">
        <f t="shared" si="0"/>
        <v>0.33104365829819837</v>
      </c>
      <c r="O2" s="20">
        <f t="shared" si="0"/>
        <v>4.7291951185456926E-2</v>
      </c>
      <c r="P2" s="20">
        <f t="shared" si="0"/>
        <v>3.3779965132469253E-3</v>
      </c>
      <c r="Q2" s="18">
        <v>0</v>
      </c>
      <c r="R2" s="19"/>
      <c r="S2" s="19"/>
      <c r="T2" s="19"/>
      <c r="U2" s="19"/>
      <c r="V2" s="19"/>
      <c r="W2" s="19"/>
      <c r="X2" s="19"/>
      <c r="Y2" s="19"/>
    </row>
    <row r="3" spans="1:25" x14ac:dyDescent="0.35">
      <c r="A3" s="8" t="s">
        <v>252</v>
      </c>
      <c r="B3" s="8" t="s">
        <v>242</v>
      </c>
      <c r="C3" s="7">
        <v>1.3705211234626899</v>
      </c>
      <c r="D3" s="20">
        <f>C3 + ((L3 - C3) / (COLUMN($L$3) - COLUMN($C$3))) * (COLUMN(D3) - COLUMN($C$3))</f>
        <v>1.2182409986335021</v>
      </c>
      <c r="E3" s="20">
        <f t="shared" ref="E3:K3" si="1">D3 + ((M3 - D3) / (COLUMN($L$3) - COLUMN($C$3))) * (COLUMN(E3) - COLUMN($C$3))</f>
        <v>0.94752077671494606</v>
      </c>
      <c r="F3" s="20">
        <f t="shared" si="1"/>
        <v>0.63168051780996404</v>
      </c>
      <c r="G3" s="20">
        <f t="shared" si="1"/>
        <v>0.3509336210055356</v>
      </c>
      <c r="H3" s="20">
        <f t="shared" si="1"/>
        <v>0.15597049822468251</v>
      </c>
      <c r="I3" s="20">
        <f t="shared" si="1"/>
        <v>5.1990166074894179E-2</v>
      </c>
      <c r="J3" s="20">
        <f t="shared" si="1"/>
        <v>1.1553370238865379E-2</v>
      </c>
      <c r="K3" s="20">
        <f t="shared" si="1"/>
        <v>1.283707804318376E-3</v>
      </c>
      <c r="L3" s="7">
        <v>0</v>
      </c>
      <c r="M3" s="20">
        <v>0</v>
      </c>
      <c r="N3" s="20">
        <v>0</v>
      </c>
      <c r="O3" s="20">
        <v>0</v>
      </c>
      <c r="P3" s="20">
        <v>0</v>
      </c>
      <c r="Q3" s="16"/>
      <c r="R3" s="16"/>
      <c r="S3" s="16"/>
      <c r="T3" s="16"/>
      <c r="U3" s="16"/>
      <c r="V3" s="16"/>
      <c r="W3" s="16"/>
      <c r="X3" s="16"/>
      <c r="Y3" s="16"/>
    </row>
    <row r="4" spans="1:25" x14ac:dyDescent="0.35">
      <c r="A4" s="8" t="s">
        <v>253</v>
      </c>
      <c r="B4" s="8" t="s">
        <v>242</v>
      </c>
      <c r="C4" s="7">
        <v>0.33800162928082</v>
      </c>
      <c r="D4" s="20">
        <f>C4 + ((I4 - C4) / (COLUMN($I$4) - COLUMN($C$4))) * (COLUMN(D4) - COLUMN($C$4))</f>
        <v>0.28166802440068334</v>
      </c>
      <c r="E4" s="20">
        <f t="shared" ref="E4:H4" si="2">D4 + ((J4 - D4) / (COLUMN($I$4) - COLUMN($C$4))) * (COLUMN(E4) - COLUMN($C$4))</f>
        <v>0.18777868293378891</v>
      </c>
      <c r="F4" s="20">
        <f t="shared" si="2"/>
        <v>9.3889341466894455E-2</v>
      </c>
      <c r="G4" s="20">
        <f t="shared" si="2"/>
        <v>3.1296447155631485E-2</v>
      </c>
      <c r="H4" s="20">
        <f t="shared" si="2"/>
        <v>5.2160745259385785E-3</v>
      </c>
      <c r="I4" s="7">
        <v>0</v>
      </c>
      <c r="J4" s="20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  <c r="Q4" s="16"/>
      <c r="R4" s="16"/>
      <c r="S4" s="16"/>
      <c r="T4" s="16"/>
      <c r="U4" s="16"/>
      <c r="V4" s="16"/>
      <c r="W4" s="16"/>
      <c r="X4" s="16"/>
      <c r="Y4" s="16"/>
    </row>
    <row r="5" spans="1:25" x14ac:dyDescent="0.35">
      <c r="A5" s="8" t="s">
        <v>254</v>
      </c>
      <c r="B5" s="8" t="s">
        <v>242</v>
      </c>
      <c r="C5" s="7">
        <v>0.43577693194213202</v>
      </c>
      <c r="D5" s="20">
        <f>C5 + ((L5 - C5) / (COLUMN($Q$2) - COLUMN($C$5))) * (COLUMN(D5) - COLUMN($C$5))</f>
        <v>0.40465000823197972</v>
      </c>
      <c r="E5" s="20">
        <f t="shared" ref="E5:K5" si="3">D5 + ((M5 - D5) / (COLUMN($Q$2) - COLUMN($C$2))) * (COLUMN(E5) - COLUMN($C$2))</f>
        <v>0.34684286419883975</v>
      </c>
      <c r="F5" s="20">
        <f t="shared" si="3"/>
        <v>0.27251939329908836</v>
      </c>
      <c r="G5" s="20">
        <f t="shared" si="3"/>
        <v>0.19465670949934882</v>
      </c>
      <c r="H5" s="20">
        <f t="shared" si="3"/>
        <v>0.12513645610672425</v>
      </c>
      <c r="I5" s="20">
        <f t="shared" si="3"/>
        <v>7.1506546346699562E-2</v>
      </c>
      <c r="J5" s="20">
        <f t="shared" si="3"/>
        <v>3.5753273173349781E-2</v>
      </c>
      <c r="K5" s="20">
        <f t="shared" si="3"/>
        <v>1.5322831360007051E-2</v>
      </c>
      <c r="L5" s="7">
        <v>0</v>
      </c>
      <c r="M5" s="20">
        <v>0</v>
      </c>
      <c r="N5" s="20">
        <v>0</v>
      </c>
      <c r="O5" s="20">
        <v>0</v>
      </c>
      <c r="P5" s="20">
        <v>0</v>
      </c>
      <c r="Q5" s="16"/>
      <c r="R5" s="16"/>
      <c r="S5" s="16"/>
      <c r="T5" s="16"/>
      <c r="U5" s="16"/>
      <c r="V5" s="16"/>
      <c r="W5" s="16"/>
      <c r="X5" s="16"/>
      <c r="Y5" s="16"/>
    </row>
    <row r="6" spans="1:25" x14ac:dyDescent="0.35">
      <c r="A6" s="8" t="s">
        <v>255</v>
      </c>
      <c r="B6" s="8" t="s">
        <v>242</v>
      </c>
      <c r="C6" s="7">
        <v>43.217478911661303</v>
      </c>
      <c r="D6" s="20">
        <f>C6 + ((H6 - C6) / (COLUMN($H$6) - COLUMN($C$6))) * (COLUMN(D6) - COLUMN($C$6))</f>
        <v>34.573983129329044</v>
      </c>
      <c r="E6" s="20">
        <f t="shared" ref="E6:G6" si="4">D6 + ((I6 - D6) / (COLUMN($L$3) - COLUMN($C$3))) * (COLUMN(E6) - COLUMN($C$3))</f>
        <v>26.890875767255924</v>
      </c>
      <c r="F6" s="20">
        <f t="shared" si="4"/>
        <v>17.927250511503949</v>
      </c>
      <c r="G6" s="20">
        <f t="shared" si="4"/>
        <v>9.9595836175021937</v>
      </c>
      <c r="H6" s="7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16"/>
      <c r="R6" s="16"/>
      <c r="S6" s="16"/>
      <c r="T6" s="16"/>
      <c r="U6" s="16"/>
      <c r="V6" s="16"/>
      <c r="W6" s="16"/>
      <c r="X6" s="16"/>
      <c r="Y6" s="16"/>
    </row>
    <row r="7" spans="1:25" x14ac:dyDescent="0.35">
      <c r="A7" s="8" t="s">
        <v>256</v>
      </c>
      <c r="B7" s="8" t="s">
        <v>242</v>
      </c>
      <c r="C7" s="7">
        <v>48.645677772172199</v>
      </c>
      <c r="D7" s="20">
        <f>C7 + ((H7 - C7) / (COLUMN($H$7) - COLUMN($C$7))) * (COLUMN(D7) - COLUMN($C$7))</f>
        <v>38.916542217737756</v>
      </c>
      <c r="E7" s="20">
        <f t="shared" ref="E7:G7" si="5">D7 + ((I7 - D7) / (COLUMN($I$4) - COLUMN($C$4))) * (COLUMN(E7) - COLUMN($C$4))</f>
        <v>25.944361478491835</v>
      </c>
      <c r="F7" s="20">
        <f t="shared" si="5"/>
        <v>12.972180739245918</v>
      </c>
      <c r="G7" s="20">
        <f t="shared" si="5"/>
        <v>4.3240602464153053</v>
      </c>
      <c r="H7" s="7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16"/>
      <c r="R7" s="16"/>
      <c r="S7" s="16"/>
      <c r="T7" s="16"/>
      <c r="U7" s="16"/>
      <c r="V7" s="16"/>
      <c r="W7" s="16"/>
      <c r="X7" s="16"/>
      <c r="Y7" s="16"/>
    </row>
    <row r="8" spans="1:25" x14ac:dyDescent="0.35">
      <c r="A8" s="8" t="s">
        <v>243</v>
      </c>
      <c r="B8" s="8" t="s">
        <v>242</v>
      </c>
      <c r="C8" s="7">
        <v>6.0314471755971102</v>
      </c>
      <c r="D8" s="20">
        <f>C8 + ((H8 - C8) / (COLUMN($H$8) - COLUMN($C$8))) * (COLUMN(D8) - COLUMN($C$8))</f>
        <v>4.825157740477688</v>
      </c>
      <c r="E8" s="20">
        <f t="shared" ref="E8:G8" si="6">D8 + ((I8 - D8) / (COLUMN($Q$2) - COLUMN($C$2))) * (COLUMN(E8) - COLUMN($C$2))</f>
        <v>4.1358494918380186</v>
      </c>
      <c r="F8" s="20">
        <f t="shared" si="6"/>
        <v>3.2495960293013004</v>
      </c>
      <c r="G8" s="20">
        <f t="shared" si="6"/>
        <v>2.3211400209295006</v>
      </c>
      <c r="H8" s="7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16"/>
      <c r="R8" s="16"/>
      <c r="S8" s="16"/>
      <c r="T8" s="16"/>
      <c r="U8" s="16"/>
      <c r="V8" s="16"/>
      <c r="W8" s="16"/>
      <c r="X8" s="16"/>
      <c r="Y8" s="16"/>
    </row>
    <row r="9" spans="1:25" x14ac:dyDescent="0.35">
      <c r="A9" s="8" t="s">
        <v>257</v>
      </c>
      <c r="B9" s="8" t="s">
        <v>242</v>
      </c>
      <c r="C9" s="7">
        <v>19.899736167589399</v>
      </c>
      <c r="D9" s="20">
        <f>C9 + ((E9 - C9) / (COLUMN($E$9) - COLUMN($C$9))) * (COLUMN(D9) - COLUMN($C$9))</f>
        <v>9.9498680837946996</v>
      </c>
      <c r="E9" s="7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16"/>
      <c r="R9" s="16"/>
      <c r="S9" s="16"/>
      <c r="T9" s="16"/>
      <c r="U9" s="16"/>
      <c r="V9" s="16"/>
      <c r="W9" s="16"/>
      <c r="X9" s="16"/>
      <c r="Y9" s="16"/>
    </row>
    <row r="10" spans="1:25" x14ac:dyDescent="0.35">
      <c r="A10" s="8" t="s">
        <v>258</v>
      </c>
      <c r="B10" s="8" t="s">
        <v>242</v>
      </c>
      <c r="C10" s="7">
        <v>14.469883209272201</v>
      </c>
      <c r="D10" s="20">
        <f>C10 + ((L10 - C10) / (COLUMN($L$10) - COLUMN($C$10))) * (COLUMN(D10) - COLUMN($C$10))</f>
        <v>12.862118408241956</v>
      </c>
      <c r="E10" s="20">
        <f t="shared" ref="E10:K10" si="7">D10 + ((M10 - D10) / (COLUMN($L$10) - COLUMN($C$10))) * (COLUMN(E10) - COLUMN($C$10))</f>
        <v>10.003869873077077</v>
      </c>
      <c r="F10" s="20">
        <f t="shared" si="7"/>
        <v>6.6692465820513842</v>
      </c>
      <c r="G10" s="20">
        <f t="shared" si="7"/>
        <v>3.7051369900285467</v>
      </c>
      <c r="H10" s="20">
        <f t="shared" si="7"/>
        <v>1.6467275511237984</v>
      </c>
      <c r="I10" s="20">
        <f t="shared" si="7"/>
        <v>0.54890918370793296</v>
      </c>
      <c r="J10" s="20">
        <f t="shared" si="7"/>
        <v>0.12197981860176288</v>
      </c>
      <c r="K10" s="20">
        <f t="shared" si="7"/>
        <v>1.3553313177973647E-2</v>
      </c>
      <c r="L10" s="7">
        <v>0</v>
      </c>
      <c r="M10" s="20">
        <v>0</v>
      </c>
      <c r="N10" s="20">
        <v>0</v>
      </c>
      <c r="O10" s="20">
        <v>0</v>
      </c>
      <c r="P10" s="20">
        <v>0</v>
      </c>
      <c r="Q10" s="16"/>
      <c r="R10" s="16"/>
      <c r="S10" s="16"/>
      <c r="T10" s="16"/>
      <c r="U10" s="16"/>
      <c r="V10" s="16"/>
      <c r="W10" s="16"/>
      <c r="X10" s="16"/>
      <c r="Y10" s="16"/>
    </row>
    <row r="11" spans="1:25" x14ac:dyDescent="0.35">
      <c r="A11" s="8" t="s">
        <v>259</v>
      </c>
      <c r="B11" s="8" t="s">
        <v>242</v>
      </c>
      <c r="C11" s="7">
        <v>69.582902076312493</v>
      </c>
      <c r="D11" s="20">
        <f>C11 + ((L11 - C11) / (COLUMN($L$11) - COLUMN($C$11))) * (COLUMN(D11) - COLUMN($C$11))</f>
        <v>61.851468512277769</v>
      </c>
      <c r="E11" s="20">
        <f t="shared" ref="E11:K11" si="8">D11 + ((M11 - D11) / (COLUMN($L$11) - COLUMN($C$11))) * (COLUMN(E11) - COLUMN($C$11))</f>
        <v>48.106697731771597</v>
      </c>
      <c r="F11" s="20">
        <f t="shared" si="8"/>
        <v>32.071131821181069</v>
      </c>
      <c r="G11" s="20">
        <f t="shared" si="8"/>
        <v>17.817295456211703</v>
      </c>
      <c r="H11" s="20">
        <f t="shared" si="8"/>
        <v>7.9187979805385353</v>
      </c>
      <c r="I11" s="20">
        <f t="shared" si="8"/>
        <v>2.639599326846179</v>
      </c>
      <c r="J11" s="20">
        <f t="shared" si="8"/>
        <v>0.58657762818803949</v>
      </c>
      <c r="K11" s="20">
        <f t="shared" si="8"/>
        <v>6.5175292020893227E-2</v>
      </c>
      <c r="L11" s="7">
        <v>0</v>
      </c>
      <c r="M11" s="20">
        <v>0</v>
      </c>
      <c r="N11" s="20">
        <v>0</v>
      </c>
      <c r="O11" s="20">
        <v>0</v>
      </c>
      <c r="P11" s="20">
        <v>0</v>
      </c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35">
      <c r="A12" s="8" t="s">
        <v>260</v>
      </c>
      <c r="B12" s="8" t="s">
        <v>242</v>
      </c>
      <c r="C12" s="7">
        <v>0</v>
      </c>
      <c r="D12" s="20">
        <f t="shared" ref="D12" si="9">C12 + ((L12 - C12) / (COLUMN($L$3) - COLUMN($C$3))) * (COLUMN(D12) - COLUMN($C$3))</f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7">
        <v>0</v>
      </c>
      <c r="N12" s="20">
        <v>0</v>
      </c>
      <c r="O12" s="20">
        <v>0</v>
      </c>
      <c r="P12" s="20">
        <v>0</v>
      </c>
      <c r="Q12" s="20"/>
      <c r="R12" s="16"/>
      <c r="S12" s="16"/>
      <c r="T12" s="16"/>
      <c r="U12" s="16"/>
      <c r="V12" s="16"/>
      <c r="W12" s="16"/>
      <c r="X12" s="16"/>
      <c r="Y12" s="16"/>
    </row>
    <row r="13" spans="1:25" x14ac:dyDescent="0.35">
      <c r="A13" s="8" t="s">
        <v>261</v>
      </c>
      <c r="B13" s="8" t="s">
        <v>242</v>
      </c>
      <c r="C13" s="7">
        <v>21.935721954940099</v>
      </c>
      <c r="D13" s="20">
        <f xml:space="preserve"> C13 + ((L13 - C13) / (COLUMN($L$13) - COLUMN($C$13))) * (COLUMN(D13) - COLUMN($C$13))</f>
        <v>19.498419515502309</v>
      </c>
      <c r="E13" s="20">
        <f t="shared" ref="E13:K13" si="10" xml:space="preserve"> D13 + ((M13 - D13) / (COLUMN($L$13) - COLUMN($C$13))) * (COLUMN(E13) - COLUMN($C$13))</f>
        <v>15.16543740094624</v>
      </c>
      <c r="F13" s="20">
        <f t="shared" si="10"/>
        <v>10.110291600630827</v>
      </c>
      <c r="G13" s="20">
        <f t="shared" si="10"/>
        <v>5.6168286670171259</v>
      </c>
      <c r="H13" s="20">
        <f t="shared" si="10"/>
        <v>2.4963682964520557</v>
      </c>
      <c r="I13" s="20">
        <f t="shared" si="10"/>
        <v>0.83212276548401864</v>
      </c>
      <c r="J13" s="20">
        <f t="shared" si="10"/>
        <v>0.18491617010755967</v>
      </c>
      <c r="K13" s="20">
        <f t="shared" si="10"/>
        <v>2.0546241123062192E-2</v>
      </c>
      <c r="L13" s="7">
        <v>0</v>
      </c>
      <c r="M13" s="20">
        <v>0</v>
      </c>
      <c r="N13" s="20">
        <v>0</v>
      </c>
      <c r="O13" s="20">
        <v>0</v>
      </c>
      <c r="P13" s="20">
        <v>0</v>
      </c>
      <c r="Q13" s="16"/>
      <c r="R13" s="16"/>
      <c r="S13" s="16"/>
      <c r="T13" s="16"/>
      <c r="U13" s="16"/>
      <c r="V13" s="16"/>
      <c r="W13" s="16"/>
      <c r="X13" s="16"/>
      <c r="Y13" s="16"/>
    </row>
    <row r="14" spans="1:25" x14ac:dyDescent="0.35">
      <c r="A14" s="8" t="s">
        <v>262</v>
      </c>
      <c r="B14" s="8" t="s">
        <v>242</v>
      </c>
      <c r="C14" s="7">
        <v>7.2876009435436897</v>
      </c>
      <c r="D14" s="20">
        <f t="shared" ref="D14:P14" si="11" xml:space="preserve"> C14 + ((Q14 - C14) / (COLUMN($Q$14) - COLUMN($C$14))) * (COLUMN(D14) - COLUMN($C$14))</f>
        <v>6.767058019004855</v>
      </c>
      <c r="E14" s="20">
        <f t="shared" si="11"/>
        <v>5.8003354448613047</v>
      </c>
      <c r="F14" s="20">
        <f t="shared" si="11"/>
        <v>4.5574064209624536</v>
      </c>
      <c r="G14" s="20">
        <f t="shared" si="11"/>
        <v>3.2552903006874669</v>
      </c>
      <c r="H14" s="20">
        <f t="shared" si="11"/>
        <v>2.0926866218705147</v>
      </c>
      <c r="I14" s="20">
        <f t="shared" si="11"/>
        <v>1.1958209267831512</v>
      </c>
      <c r="J14" s="20">
        <f t="shared" si="11"/>
        <v>0.59791046339157561</v>
      </c>
      <c r="K14" s="20">
        <f t="shared" si="11"/>
        <v>0.2562473414535324</v>
      </c>
      <c r="L14" s="20">
        <f t="shared" si="11"/>
        <v>9.1516907661975871E-2</v>
      </c>
      <c r="M14" s="20">
        <f t="shared" si="11"/>
        <v>2.6147687903421674E-2</v>
      </c>
      <c r="N14" s="20">
        <f t="shared" si="11"/>
        <v>5.6030759793046434E-3</v>
      </c>
      <c r="O14" s="20">
        <f t="shared" si="11"/>
        <v>8.0043942561494955E-4</v>
      </c>
      <c r="P14" s="20">
        <f t="shared" si="11"/>
        <v>5.7174244686782126E-5</v>
      </c>
      <c r="Q14" s="7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</row>
    <row r="15" spans="1:25" x14ac:dyDescent="0.35">
      <c r="A15" s="8" t="s">
        <v>263</v>
      </c>
      <c r="B15" s="8" t="s">
        <v>242</v>
      </c>
      <c r="C15" s="7">
        <v>4.6147694401303898</v>
      </c>
      <c r="D15" s="20">
        <f t="shared" ref="D15:J15" si="12" xml:space="preserve"> C15 + ((Q15 - C15) / (COLUMN($Q$15) - COLUMN($C$15))) * (COLUMN(D15) - COLUMN($C$15))</f>
        <v>4.2851430515496478</v>
      </c>
      <c r="E15" s="20">
        <f t="shared" si="12"/>
        <v>3.6729797584711266</v>
      </c>
      <c r="F15" s="20">
        <f t="shared" si="12"/>
        <v>2.8859126673701709</v>
      </c>
      <c r="G15" s="20">
        <f t="shared" si="12"/>
        <v>2.0613661909786938</v>
      </c>
      <c r="H15" s="20">
        <f t="shared" si="12"/>
        <v>1.3251639799148747</v>
      </c>
      <c r="I15" s="20">
        <f t="shared" si="12"/>
        <v>0.75723655995135697</v>
      </c>
      <c r="J15" s="20">
        <f t="shared" si="12"/>
        <v>0.37861827997567848</v>
      </c>
      <c r="K15" s="20">
        <f xml:space="preserve"> J15 + ((Q15 - J15) / (COLUMN($Q$15) - COLUMN($C$15))) * (COLUMN(K15) - COLUMN($C$15))</f>
        <v>0.16226497713243362</v>
      </c>
      <c r="L15" s="20">
        <f xml:space="preserve"> K15 + ((Q15 - K15) / (COLUMN($Q$15) - COLUMN($C$15))) * (COLUMN(L15) - COLUMN($C$15))</f>
        <v>5.7951777547297731E-2</v>
      </c>
      <c r="M15" s="20">
        <f xml:space="preserve"> L15 + ((Q15 - L15) / (COLUMN($Q$15) - COLUMN($C$15))) * (COLUMN(M15) - COLUMN($C$15))</f>
        <v>1.6557650727799349E-2</v>
      </c>
      <c r="N15" s="20">
        <f xml:space="preserve"> M15 + ((AA15 - M15) / (COLUMN($Q$15) - COLUMN($C$15))) * (COLUMN(N15) - COLUMN($C$15))</f>
        <v>3.5480680130998594E-3</v>
      </c>
      <c r="O15" s="20">
        <f xml:space="preserve"> N15 + ((AB15 - N15) / (COLUMN($Q$15) - COLUMN($C$15))) * (COLUMN(O15) - COLUMN($C$15))</f>
        <v>5.0686685901426545E-4</v>
      </c>
      <c r="P15" s="20">
        <f xml:space="preserve"> O15 + ((AC15 - O15) / (COLUMN($Q$15) - COLUMN($C$15))) * (COLUMN(P15) - COLUMN($C$15))</f>
        <v>3.6204775643876135E-5</v>
      </c>
      <c r="Q15" s="7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</row>
    <row r="16" spans="1:25" x14ac:dyDescent="0.35">
      <c r="A16" s="8" t="s">
        <v>264</v>
      </c>
      <c r="B16" s="8" t="s">
        <v>242</v>
      </c>
      <c r="C16" s="7">
        <v>632.43687932015098</v>
      </c>
      <c r="D16" s="20">
        <f xml:space="preserve"> C16 + ((Q16 - C16) / (COLUMN($Q$16) - COLUMN($C$16))) * (COLUMN(D16) - COLUMN($C$16))</f>
        <v>587.26281651156876</v>
      </c>
      <c r="E16" s="20">
        <f xml:space="preserve"> D16 + ((R16 - D16) / (COLUMN($Q$16) - COLUMN($C$16))) * (COLUMN(E16) - COLUMN($C$16))</f>
        <v>503.36812843848747</v>
      </c>
      <c r="F16" s="20">
        <f xml:space="preserve"> E16 + ((S16 - E16) / (COLUMN($Q$16) - COLUMN($C$16))) * (COLUMN(F16) - COLUMN($C$16))</f>
        <v>395.50352948738305</v>
      </c>
      <c r="G16" s="20">
        <f xml:space="preserve"> F16 + ((T16 - F16) / (COLUMN($Q$16) - COLUMN($C$16))) * (COLUMN(G16) - COLUMN($C$16))</f>
        <v>282.50252106241646</v>
      </c>
      <c r="H16" s="20">
        <f xml:space="preserve"> G16 + ((U16 - G16) / (COLUMN($Q$16) - COLUMN($C$16))) * (COLUMN(H16) - COLUMN($C$16))</f>
        <v>181.60876354012487</v>
      </c>
      <c r="I16" s="20">
        <f xml:space="preserve"> H16 + ((Q16 - H16) / (COLUMN($Q$16) - COLUMN($C$16))) * (COLUMN(I16) - COLUMN($C$16))</f>
        <v>103.77643630864279</v>
      </c>
      <c r="J16" s="20">
        <f t="shared" ref="J16:O16" si="13" xml:space="preserve"> I16 + ((W16 - I16) / (COLUMN($Q$16) - COLUMN($C$16))) * (COLUMN(J16) - COLUMN($C$16))</f>
        <v>51.888218154321393</v>
      </c>
      <c r="K16" s="20">
        <f t="shared" si="13"/>
        <v>22.237807780423456</v>
      </c>
      <c r="L16" s="20">
        <f t="shared" si="13"/>
        <v>7.9420742072940929</v>
      </c>
      <c r="M16" s="20">
        <f t="shared" si="13"/>
        <v>2.2691640592268829</v>
      </c>
      <c r="N16" s="20">
        <f t="shared" si="13"/>
        <v>0.48624944126290348</v>
      </c>
      <c r="O16" s="20">
        <f t="shared" si="13"/>
        <v>6.9464205894700481E-2</v>
      </c>
      <c r="P16" s="20">
        <f xml:space="preserve"> O16 + ((Q16 - O16) / (COLUMN($Q$16) - COLUMN($C$16))) * (COLUMN(P16) - COLUMN($C$16))</f>
        <v>4.9617289924786118E-3</v>
      </c>
      <c r="Q16" s="7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</row>
    <row r="17" spans="1:25" x14ac:dyDescent="0.35">
      <c r="A17" s="8" t="s">
        <v>265</v>
      </c>
      <c r="B17" s="8" t="s">
        <v>242</v>
      </c>
      <c r="C17" s="7">
        <v>3.4329098003230897E-2</v>
      </c>
      <c r="D17" s="20">
        <f xml:space="preserve"> C17 + ((Q17 - C17) / (COLUMN($Q$17) - COLUMN($C$17))) * (COLUMN(D17) - COLUMN($C$17))</f>
        <v>3.1877019574428692E-2</v>
      </c>
      <c r="E17" s="20">
        <f xml:space="preserve"> D17 + ((R17 - D17) / (COLUMN($Q$17) - COLUMN($C$17))) * (COLUMN(E17) - COLUMN($C$17))</f>
        <v>2.7323159635224595E-2</v>
      </c>
      <c r="F17" s="20">
        <f xml:space="preserve"> E17 + ((S17 - E17) / (COLUMN($Q$17) - COLUMN($C$17))) * (COLUMN(F17) - COLUMN($C$17))</f>
        <v>2.1468196856247894E-2</v>
      </c>
      <c r="G17" s="20">
        <f xml:space="preserve"> F17 + ((T17 - F17) / (COLUMN($Q$17) - COLUMN($C$17))) * (COLUMN(G17) - COLUMN($C$17))</f>
        <v>1.5334426325891354E-2</v>
      </c>
      <c r="H17" s="20">
        <f xml:space="preserve"> G17 + ((U17 - G17) / (COLUMN($Q$17) - COLUMN($C$17))) * (COLUMN(H17) - COLUMN($C$17))</f>
        <v>9.8578454952158705E-3</v>
      </c>
      <c r="I17" s="20">
        <f xml:space="preserve"> H17 + ((Q17 - H17) / (COLUMN($Q$17) - COLUMN($C$17))) * (COLUMN(I17) - COLUMN($C$17))</f>
        <v>5.6330545686947833E-3</v>
      </c>
      <c r="J17" s="20">
        <f xml:space="preserve"> I17 + ((Q17 - I17) / (COLUMN($Q$17) - COLUMN($C$17))) * (COLUMN(J17) - COLUMN($C$17))</f>
        <v>2.8165272843473916E-3</v>
      </c>
      <c r="K17" s="20">
        <f xml:space="preserve"> J17 + ((X17 - J17) / (COLUMN($Q$17) - COLUMN($C$17))) * (COLUMN(K17) - COLUMN($C$17))</f>
        <v>1.2070831218631678E-3</v>
      </c>
      <c r="L17" s="20">
        <f xml:space="preserve"> K17 + ((Y17 - K17) / (COLUMN($Q$17) - COLUMN($C$17))) * (COLUMN(L17) - COLUMN($C$17))</f>
        <v>4.3110111495113144E-4</v>
      </c>
      <c r="M17" s="20">
        <f xml:space="preserve"> L17 + ((Z17 - L17) / (COLUMN($Q$17) - COLUMN($C$17))) * (COLUMN(M17) - COLUMN($C$17))</f>
        <v>1.2317174712889471E-4</v>
      </c>
      <c r="N17" s="20">
        <f xml:space="preserve"> M17 + ((AA17 - M17) / (COLUMN($Q$17) - COLUMN($C$17))) * (COLUMN(N17) - COLUMN($C$17))</f>
        <v>2.6393945813334583E-5</v>
      </c>
      <c r="O17" s="20">
        <f xml:space="preserve"> N17 + ((AB17 - N17) / (COLUMN($Q$17) - COLUMN($C$17))) * (COLUMN(O17) - COLUMN($C$17))</f>
        <v>3.7705636876192252E-6</v>
      </c>
      <c r="P17" s="20">
        <f xml:space="preserve"> O17 + ((Q17 - O17) / (COLUMN($Q$17) - COLUMN($C$17))) * (COLUMN(P17) - COLUMN($C$17))</f>
        <v>2.6932597768708751E-7</v>
      </c>
      <c r="Q17" s="7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</row>
    <row r="18" spans="1:25" x14ac:dyDescent="0.35">
      <c r="A18" s="8" t="s">
        <v>266</v>
      </c>
      <c r="B18" s="8" t="s">
        <v>242</v>
      </c>
      <c r="C18" s="7">
        <v>4.53911146944791</v>
      </c>
      <c r="D18" s="20">
        <f xml:space="preserve"> C18 + ((Q18 - C18) / (COLUMN($Q$18) - COLUMN($C$18))) * (COLUMN(D18) - COLUMN($C$18))</f>
        <v>4.2148892216302025</v>
      </c>
      <c r="E18" s="20">
        <f xml:space="preserve"> D18 + ((R18 - D18) / (COLUMN($Q$18) - COLUMN($C$18))) * (COLUMN(E18) - COLUMN($C$18))</f>
        <v>3.6127621899687448</v>
      </c>
      <c r="F18" s="20">
        <f xml:space="preserve"> E18 + ((S18 - E18) / (COLUMN($Q$18) - COLUMN($C$18))) * (COLUMN(F18) - COLUMN($C$18))</f>
        <v>2.8385988635468706</v>
      </c>
      <c r="G18" s="20">
        <f xml:space="preserve"> F18 + ((T18 - F18) / (COLUMN($Q$18) - COLUMN($C$18))) * (COLUMN(G18) - COLUMN($C$18))</f>
        <v>2.0275706168191934</v>
      </c>
      <c r="H18" s="20">
        <f xml:space="preserve"> G18 + ((U18 - G18) / (COLUMN($Q$18) - COLUMN($C$18))) * (COLUMN(H18) - COLUMN($C$18))</f>
        <v>1.3034382536694813</v>
      </c>
      <c r="I18" s="20">
        <f xml:space="preserve"> H18 + ((Q18 - H18) / (COLUMN($Q$18) - COLUMN($C$18))) * (COLUMN(I18) - COLUMN($C$18))</f>
        <v>0.74482185923970357</v>
      </c>
      <c r="J18" s="20">
        <f t="shared" ref="J18:O18" si="14" xml:space="preserve"> I18 + ((W18 - I18) / (COLUMN($Q$18) - COLUMN($C$18))) * (COLUMN(J18) - COLUMN($C$18))</f>
        <v>0.37241092961985178</v>
      </c>
      <c r="K18" s="20">
        <f t="shared" si="14"/>
        <v>0.15960468412279363</v>
      </c>
      <c r="L18" s="20">
        <f t="shared" si="14"/>
        <v>5.7001672900997738E-2</v>
      </c>
      <c r="M18" s="20">
        <f t="shared" si="14"/>
        <v>1.6286192257427931E-2</v>
      </c>
      <c r="N18" s="20">
        <f t="shared" si="14"/>
        <v>3.4898983408774148E-3</v>
      </c>
      <c r="O18" s="20">
        <f t="shared" si="14"/>
        <v>4.9855690583963056E-4</v>
      </c>
      <c r="P18" s="20">
        <f xml:space="preserve"> O18 + ((Q18 - O18) / (COLUMN($Q$18) - COLUMN($C$18))) * (COLUMN(P18) - COLUMN($C$18))</f>
        <v>3.5611207559973612E-5</v>
      </c>
      <c r="Q18" s="7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</row>
    <row r="19" spans="1:25" x14ac:dyDescent="0.35">
      <c r="A19" s="8" t="s">
        <v>267</v>
      </c>
      <c r="B19" s="8" t="s">
        <v>242</v>
      </c>
      <c r="C19" s="7">
        <v>0</v>
      </c>
      <c r="D19" s="20">
        <f xml:space="preserve"> C19 + ((Q19 - C19) / (COLUMN($Q$19) - COLUMN($C$19))) * (COLUMN(D19) - COLUMN($C$19))</f>
        <v>0</v>
      </c>
      <c r="E19" s="20">
        <f xml:space="preserve"> D19 + ((Q19 - D19) / (COLUMN($Q$19) - COLUMN($C$19))) * (COLUMN(E19) - COLUMN($C$19))</f>
        <v>0</v>
      </c>
      <c r="F19" s="20">
        <f xml:space="preserve"> E19 + ((S19 - E19) / (COLUMN($Q$19) - COLUMN($C$19))) * (COLUMN(F19) - COLUMN($C$19))</f>
        <v>0</v>
      </c>
      <c r="G19" s="20">
        <f xml:space="preserve"> F19 + ((Q19 - F19) / (COLUMN($Q$19) - COLUMN($C$19))) * (COLUMN(G19) - COLUMN($C$19))</f>
        <v>0</v>
      </c>
      <c r="H19" s="20">
        <f xml:space="preserve"> G19 + ((U19 - G19) / (COLUMN($Q$19) - COLUMN($C$19))) * (COLUMN(H19) - COLUMN($C$19))</f>
        <v>0</v>
      </c>
      <c r="I19" s="20">
        <f xml:space="preserve"> H19 + ((Q19 - H19) / (COLUMN($Q$19) - COLUMN($C$19))) * (COLUMN(I19) - COLUMN($C$19))</f>
        <v>0</v>
      </c>
      <c r="J19" s="20">
        <f t="shared" ref="J19:O19" si="15" xml:space="preserve"> I19 + ((W19 - I19) / (COLUMN($Q$19) - COLUMN($C$19))) * (COLUMN(J19) - COLUMN($C$19))</f>
        <v>0</v>
      </c>
      <c r="K19" s="20">
        <f t="shared" si="15"/>
        <v>0</v>
      </c>
      <c r="L19" s="20">
        <f t="shared" si="15"/>
        <v>0</v>
      </c>
      <c r="M19" s="20">
        <f t="shared" si="15"/>
        <v>0</v>
      </c>
      <c r="N19" s="20">
        <f t="shared" si="15"/>
        <v>0</v>
      </c>
      <c r="O19" s="20">
        <f t="shared" si="15"/>
        <v>0</v>
      </c>
      <c r="P19" s="20">
        <f xml:space="preserve"> O19 + ((Q19 - O19) / (COLUMN($Q$19) - COLUMN($C$19))) * (COLUMN(P19) - COLUMN($C$19))</f>
        <v>0</v>
      </c>
      <c r="Q19" s="7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</row>
    <row r="20" spans="1:25" x14ac:dyDescent="0.35">
      <c r="A20" s="8" t="s">
        <v>268</v>
      </c>
      <c r="B20" s="8" t="s">
        <v>242</v>
      </c>
      <c r="C20" s="7">
        <v>34.8013153737907</v>
      </c>
      <c r="D20" s="20">
        <f xml:space="preserve"> C20 + ((Q20 - C20) / (COLUMN($Q$20) - COLUMN($C$20))) * (COLUMN(D20) - COLUMN($C$20))</f>
        <v>32.315507132805649</v>
      </c>
      <c r="E20" s="20">
        <f xml:space="preserve"> D20 + ((R20 - D20) / (COLUMN($Q$16) - COLUMN($C$16))) * (COLUMN(E20) - COLUMN($C$16))</f>
        <v>27.699006113833413</v>
      </c>
      <c r="F20" s="20">
        <f xml:space="preserve"> E20 + ((S20 - E20) / (COLUMN($Q$16) - COLUMN($C$16))) * (COLUMN(F20) - COLUMN($C$16))</f>
        <v>21.763504803726253</v>
      </c>
      <c r="G20" s="20">
        <f xml:space="preserve"> F20 + ((T20 - F20) / (COLUMN($Q$16) - COLUMN($C$16))) * (COLUMN(G20) - COLUMN($C$16))</f>
        <v>15.54536057409018</v>
      </c>
      <c r="H20" s="20">
        <f xml:space="preserve"> G20 + ((U20 - G20) / (COLUMN($Q$16) - COLUMN($C$16))) * (COLUMN(H20) - COLUMN($C$16))</f>
        <v>9.993446083343688</v>
      </c>
      <c r="I20" s="20">
        <f xml:space="preserve"> H20 + ((Q20 - H20) / (COLUMN($Q$16) - COLUMN($C$16))) * (COLUMN(I20) - COLUMN($C$16))</f>
        <v>5.7105406190535355</v>
      </c>
      <c r="J20" s="20">
        <f t="shared" ref="J20:O20" si="16" xml:space="preserve"> I20 + ((W20 - I20) / (COLUMN($Q$16) - COLUMN($C$16))) * (COLUMN(J20) - COLUMN($C$16))</f>
        <v>2.8552703095267677</v>
      </c>
      <c r="K20" s="20">
        <f t="shared" si="16"/>
        <v>1.2236872755114718</v>
      </c>
      <c r="L20" s="20">
        <f t="shared" si="16"/>
        <v>0.43703116982552559</v>
      </c>
      <c r="M20" s="20">
        <f t="shared" si="16"/>
        <v>0.12486604852157873</v>
      </c>
      <c r="N20" s="20">
        <f t="shared" si="16"/>
        <v>2.6757010397481157E-2</v>
      </c>
      <c r="O20" s="20">
        <f t="shared" si="16"/>
        <v>3.8224300567830244E-3</v>
      </c>
      <c r="P20" s="20">
        <f xml:space="preserve"> O20 + ((Q20 - O20) / (COLUMN($Q$16) - COLUMN($C$16))) * (COLUMN(P20) - COLUMN($C$16))</f>
        <v>2.7303071834164491E-4</v>
      </c>
      <c r="Q20" s="7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</row>
    <row r="21" spans="1:25" x14ac:dyDescent="0.35">
      <c r="A21" s="8" t="s">
        <v>269</v>
      </c>
      <c r="B21" s="8" t="s">
        <v>242</v>
      </c>
      <c r="C21" s="7">
        <v>0</v>
      </c>
      <c r="D21" s="20">
        <f t="shared" ref="D21" si="17" xml:space="preserve"> C21 + ((Q21 - C21) / (COLUMN($Q$17) - COLUMN($C$17))) * (COLUMN(D21) - COLUMN($C$17))</f>
        <v>0</v>
      </c>
      <c r="E21" s="20">
        <f xml:space="preserve"> D21 + ((R21 - D21) / (COLUMN($Q$17) - COLUMN($C$17))) * (COLUMN(E21) - COLUMN($C$17))</f>
        <v>0</v>
      </c>
      <c r="F21" s="20">
        <f xml:space="preserve"> E21 + ((S21 - E21) / (COLUMN($Q$17) - COLUMN($C$17))) * (COLUMN(F21) - COLUMN($C$17))</f>
        <v>0</v>
      </c>
      <c r="G21" s="20">
        <f xml:space="preserve"> F21 + ((T21 - F21) / (COLUMN($Q$17) - COLUMN($C$17))) * (COLUMN(G21) - COLUMN($C$17))</f>
        <v>0</v>
      </c>
      <c r="H21" s="20">
        <f xml:space="preserve"> G21 + ((U21 - G21) / (COLUMN($Q$17) - COLUMN($C$17))) * (COLUMN(H21) - COLUMN($C$17))</f>
        <v>0</v>
      </c>
      <c r="I21" s="20">
        <f xml:space="preserve"> H21 + ((Q21 - H21) / (COLUMN($Q$17) - COLUMN($C$17))) * (COLUMN(I21) - COLUMN($C$17))</f>
        <v>0</v>
      </c>
      <c r="J21" s="20">
        <f t="shared" ref="J21:O21" si="18" xml:space="preserve"> I21 + ((W21 - I21) / (COLUMN($Q$17) - COLUMN($C$17))) * (COLUMN(J21) - COLUMN($C$17))</f>
        <v>0</v>
      </c>
      <c r="K21" s="20">
        <f t="shared" si="18"/>
        <v>0</v>
      </c>
      <c r="L21" s="20">
        <f t="shared" si="18"/>
        <v>0</v>
      </c>
      <c r="M21" s="20">
        <f t="shared" si="18"/>
        <v>0</v>
      </c>
      <c r="N21" s="20">
        <f t="shared" si="18"/>
        <v>0</v>
      </c>
      <c r="O21" s="20">
        <f t="shared" si="18"/>
        <v>0</v>
      </c>
      <c r="P21" s="20">
        <f xml:space="preserve"> O21 + ((Q21 - O21) / (COLUMN($Q$17) - COLUMN($C$17))) * (COLUMN(P21) - COLUMN($C$17))</f>
        <v>0</v>
      </c>
      <c r="Q21" s="7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</row>
    <row r="22" spans="1:25" x14ac:dyDescent="0.35">
      <c r="A22" s="8" t="s">
        <v>270</v>
      </c>
      <c r="B22" s="8" t="s">
        <v>242</v>
      </c>
      <c r="C22" s="7">
        <v>3.3341298833923201</v>
      </c>
      <c r="D22" s="20">
        <f t="shared" ref="D22" si="19" xml:space="preserve"> C22 + ((Q22 - C22) / (COLUMN($Q$14) - COLUMN($C$14))) * (COLUMN(D22) - COLUMN($C$14))</f>
        <v>3.0959777488642972</v>
      </c>
      <c r="E22" s="20">
        <f xml:space="preserve"> D22 + ((R22 - D22) / (COLUMN($Q$14) - COLUMN($C$14))) * (COLUMN(E22) - COLUMN($C$14))</f>
        <v>2.6536952133122549</v>
      </c>
      <c r="F22" s="20">
        <f xml:space="preserve"> E22 + ((S22 - E22) / (COLUMN($Q$14) - COLUMN($C$14))) * (COLUMN(F22) - COLUMN($C$14))</f>
        <v>2.0850462390310573</v>
      </c>
      <c r="G22" s="20">
        <f xml:space="preserve"> F22 + ((T22 - F22) / (COLUMN($Q$14) - COLUMN($C$14))) * (COLUMN(G22) - COLUMN($C$14))</f>
        <v>1.4893187421650409</v>
      </c>
      <c r="H22" s="20">
        <f xml:space="preserve"> G22 + ((U22 - G22) / (COLUMN($Q$14) - COLUMN($C$14))) * (COLUMN(H22) - COLUMN($C$14))</f>
        <v>0.95741919139181197</v>
      </c>
      <c r="I22" s="20">
        <f xml:space="preserve"> H22 + ((Q22 - H22) / (COLUMN($Q$14) - COLUMN($C$14))) * (COLUMN(I22) - COLUMN($C$14))</f>
        <v>0.54709668079532114</v>
      </c>
      <c r="J22" s="20">
        <f t="shared" ref="J22:O22" si="20" xml:space="preserve"> I22 + ((W22 - I22) / (COLUMN($Q$14) - COLUMN($C$14))) * (COLUMN(J22) - COLUMN($C$14))</f>
        <v>0.27354834039766057</v>
      </c>
      <c r="K22" s="20">
        <f t="shared" si="20"/>
        <v>0.11723500302756881</v>
      </c>
      <c r="L22" s="20">
        <f t="shared" si="20"/>
        <v>4.1869643938417425E-2</v>
      </c>
      <c r="M22" s="20">
        <f t="shared" si="20"/>
        <v>1.1962755410976404E-2</v>
      </c>
      <c r="N22" s="20">
        <f t="shared" si="20"/>
        <v>2.5634475880663733E-3</v>
      </c>
      <c r="O22" s="20">
        <f t="shared" si="20"/>
        <v>3.6620679829519644E-4</v>
      </c>
      <c r="P22" s="20">
        <f xml:space="preserve"> O22 + ((Q22 - O22) / (COLUMN($Q$14) - COLUMN($C$14))) * (COLUMN(P22) - COLUMN($C$14))</f>
        <v>2.6157628449656912E-5</v>
      </c>
      <c r="Q22" s="7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0</v>
      </c>
    </row>
    <row r="23" spans="1:25" x14ac:dyDescent="0.35">
      <c r="A23" s="8" t="s">
        <v>271</v>
      </c>
      <c r="B23" s="8" t="s">
        <v>242</v>
      </c>
      <c r="C23" s="7">
        <v>3.4883958494827199</v>
      </c>
      <c r="D23" s="20">
        <f t="shared" ref="D23" si="21" xml:space="preserve"> C23 + ((Q23 - C23) / (COLUMN($Q$15) - COLUMN($C$15))) * (COLUMN(D23) - COLUMN($C$15))</f>
        <v>3.2392247173768114</v>
      </c>
      <c r="E23" s="20">
        <f t="shared" ref="E23:O23" si="22" xml:space="preserve"> D23 + ((R23 - D23) / (COLUMN($Q$15) - COLUMN($C$15))) * (COLUMN(E23) - COLUMN($C$15))</f>
        <v>2.776478329180124</v>
      </c>
      <c r="F23" s="20">
        <f t="shared" si="22"/>
        <v>2.1815186872129546</v>
      </c>
      <c r="G23" s="20">
        <f t="shared" si="22"/>
        <v>1.558227633723539</v>
      </c>
      <c r="H23" s="20">
        <f t="shared" si="22"/>
        <v>1.0017177645365609</v>
      </c>
      <c r="I23" s="20">
        <f t="shared" si="22"/>
        <v>0.57241015116374916</v>
      </c>
      <c r="J23" s="20">
        <f t="shared" si="22"/>
        <v>0.28620507558187458</v>
      </c>
      <c r="K23" s="20">
        <f t="shared" si="22"/>
        <v>0.12265931810651767</v>
      </c>
      <c r="L23" s="20">
        <f t="shared" si="22"/>
        <v>4.3806899323756324E-2</v>
      </c>
      <c r="M23" s="20">
        <f t="shared" si="22"/>
        <v>1.2516256949644665E-2</v>
      </c>
      <c r="N23" s="20">
        <f t="shared" si="22"/>
        <v>2.682055060638143E-3</v>
      </c>
      <c r="O23" s="20">
        <f t="shared" si="22"/>
        <v>3.8315072294830589E-4</v>
      </c>
      <c r="P23" s="20">
        <f xml:space="preserve"> O23 + ((Q23 - O23) / (COLUMN($Q$15) - COLUMN($C$15))) * (COLUMN(P23) - COLUMN($C$15))</f>
        <v>2.7367908782021842E-5</v>
      </c>
      <c r="Q23" s="7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0</v>
      </c>
    </row>
    <row r="24" spans="1:25" x14ac:dyDescent="0.35">
      <c r="A24" s="8" t="s">
        <v>272</v>
      </c>
      <c r="B24" s="8" t="s">
        <v>242</v>
      </c>
      <c r="C24" s="7">
        <v>611.38100802732902</v>
      </c>
      <c r="D24" s="20">
        <f t="shared" ref="D24" si="23" xml:space="preserve"> C24 + ((Q24 - C24) / (COLUMN($Q$16) - COLUMN($C$16))) * (COLUMN(D24) - COLUMN($C$16))</f>
        <v>567.7109360253769</v>
      </c>
      <c r="E24" s="20">
        <f xml:space="preserve"> D24 + ((R24 - D24) / (COLUMN($Q$16) - COLUMN($C$16))) * (COLUMN(E24) - COLUMN($C$16))</f>
        <v>486.60937373603736</v>
      </c>
      <c r="F24" s="20">
        <f xml:space="preserve"> E24 + ((S24 - E24) / (COLUMN($Q$16) - COLUMN($C$16))) * (COLUMN(F24) - COLUMN($C$16))</f>
        <v>382.33593650688647</v>
      </c>
      <c r="G24" s="20">
        <f xml:space="preserve"> F24 + ((T24 - F24) / (COLUMN($Q$16) - COLUMN($C$16))) * (COLUMN(G24) - COLUMN($C$16))</f>
        <v>273.09709750491891</v>
      </c>
      <c r="H24" s="20">
        <f xml:space="preserve"> G24 + ((U24 - G24) / (COLUMN($Q$16) - COLUMN($C$16))) * (COLUMN(H24) - COLUMN($C$16))</f>
        <v>175.56241982459073</v>
      </c>
      <c r="I24" s="20">
        <f xml:space="preserve"> H24 + ((Q24 - H24) / (COLUMN($Q$16) - COLUMN($C$16))) * (COLUMN(I24) - COLUMN($C$16))</f>
        <v>100.32138275690899</v>
      </c>
      <c r="J24" s="20">
        <f t="shared" ref="J24:O24" si="24" xml:space="preserve"> I24 + ((W24 - I24) / (COLUMN($Q$16) - COLUMN($C$16))) * (COLUMN(J24) - COLUMN($C$16))</f>
        <v>50.160691378454494</v>
      </c>
      <c r="K24" s="20">
        <f t="shared" si="24"/>
        <v>21.497439162194784</v>
      </c>
      <c r="L24" s="20">
        <f t="shared" si="24"/>
        <v>7.6776568436409942</v>
      </c>
      <c r="M24" s="20">
        <f t="shared" si="24"/>
        <v>2.1936162410402833</v>
      </c>
      <c r="N24" s="20">
        <f t="shared" si="24"/>
        <v>0.47006062308006058</v>
      </c>
      <c r="O24" s="20">
        <f t="shared" si="24"/>
        <v>6.7151517582865861E-2</v>
      </c>
      <c r="P24" s="20">
        <f xml:space="preserve"> O24 + ((Q24 - O24) / (COLUMN($Q$16) - COLUMN($C$16))) * (COLUMN(P24) - COLUMN($C$16))</f>
        <v>4.7965369702047053E-3</v>
      </c>
      <c r="Q24" s="7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</row>
    <row r="25" spans="1:25" x14ac:dyDescent="0.35">
      <c r="A25" s="8" t="s">
        <v>273</v>
      </c>
      <c r="B25" s="8" t="s">
        <v>242</v>
      </c>
      <c r="C25" s="7">
        <v>0</v>
      </c>
      <c r="D25" s="20">
        <f t="shared" ref="D25" si="25" xml:space="preserve"> C25 + ((Q25 - C25) / (COLUMN($Q$17) - COLUMN($C$17))) * (COLUMN(D25) - COLUMN($C$17))</f>
        <v>0</v>
      </c>
      <c r="E25" s="20">
        <f t="shared" ref="E25:O25" si="26" xml:space="preserve"> D25 + ((R25 - D25) / (COLUMN($Q$17) - COLUMN($C$17))) * (COLUMN(E25) - COLUMN($C$17))</f>
        <v>0</v>
      </c>
      <c r="F25" s="20">
        <f t="shared" si="26"/>
        <v>0</v>
      </c>
      <c r="G25" s="20">
        <f t="shared" si="26"/>
        <v>0</v>
      </c>
      <c r="H25" s="20">
        <f t="shared" si="26"/>
        <v>0</v>
      </c>
      <c r="I25" s="20">
        <f t="shared" si="26"/>
        <v>0</v>
      </c>
      <c r="J25" s="20">
        <f t="shared" si="26"/>
        <v>0</v>
      </c>
      <c r="K25" s="20">
        <f t="shared" si="26"/>
        <v>0</v>
      </c>
      <c r="L25" s="20">
        <f t="shared" si="26"/>
        <v>0</v>
      </c>
      <c r="M25" s="20">
        <f t="shared" si="26"/>
        <v>0</v>
      </c>
      <c r="N25" s="20">
        <f t="shared" si="26"/>
        <v>0</v>
      </c>
      <c r="O25" s="20">
        <f t="shared" si="26"/>
        <v>0</v>
      </c>
      <c r="P25" s="20">
        <f xml:space="preserve"> O25 + ((Q25 - O25) / (COLUMN($Q$17) - COLUMN($C$17))) * (COLUMN(P25) - COLUMN($C$17))</f>
        <v>0</v>
      </c>
      <c r="Q25" s="7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20">
        <v>0</v>
      </c>
    </row>
    <row r="26" spans="1:25" x14ac:dyDescent="0.35">
      <c r="A26" s="8" t="s">
        <v>274</v>
      </c>
      <c r="B26" s="8" t="s">
        <v>242</v>
      </c>
      <c r="C26" s="7">
        <v>1608.65135336701</v>
      </c>
      <c r="D26" s="20">
        <f xml:space="preserve"> C26 + ((J26 - C26) / (COLUMN($J$26) - COLUMN($C$26))) * (COLUMN(D26) - COLUMN($C$26))</f>
        <v>1378.8440171717227</v>
      </c>
      <c r="E26" s="20">
        <f xml:space="preserve"> D26 + ((J26 - D26) / (COLUMN($J$26) - COLUMN($C$26))) * (COLUMN(E26) - COLUMN($C$26))</f>
        <v>984.88858369408763</v>
      </c>
      <c r="F26" s="20">
        <f xml:space="preserve"> E26 + ((J26 - E26) / (COLUMN($J$26) - COLUMN($C$26))) * (COLUMN(F26) - COLUMN($C$26))</f>
        <v>562.79347639662149</v>
      </c>
      <c r="G26" s="20">
        <f xml:space="preserve"> F26 + ((J26 - F26) / (COLUMN($J$26) - COLUMN($C$26))) * (COLUMN(G26) - COLUMN($C$26))</f>
        <v>241.19720416998064</v>
      </c>
      <c r="H26" s="20">
        <f xml:space="preserve"> G26 + ((J26 - G26) / (COLUMN($J$26) - COLUMN($C$26))) * (COLUMN(H26) - COLUMN($C$26))</f>
        <v>68.913486905708766</v>
      </c>
      <c r="I26" s="20">
        <f xml:space="preserve"> H26 + ((J26 - H26) / (COLUMN($J$26) - COLUMN($C$26))) * (COLUMN(I26) - COLUMN($C$26))</f>
        <v>9.8447838436726727</v>
      </c>
      <c r="J26" s="7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16"/>
      <c r="R26" s="16"/>
      <c r="S26" s="16"/>
      <c r="T26" s="16"/>
      <c r="U26" s="16"/>
      <c r="V26" s="16"/>
      <c r="W26" s="16"/>
      <c r="X26" s="16"/>
      <c r="Y26" s="16"/>
    </row>
    <row r="27" spans="1:25" x14ac:dyDescent="0.35">
      <c r="A27" s="8" t="s">
        <v>275</v>
      </c>
      <c r="B27" s="8" t="s">
        <v>242</v>
      </c>
      <c r="C27" s="7">
        <v>2.25964535621425</v>
      </c>
      <c r="D27" s="20">
        <f xml:space="preserve"> C27 + ((J27 - C27) / (COLUMN($J$27) - COLUMN($C$27))) * (COLUMN(D27) - COLUMN($C$27))</f>
        <v>1.9368388767550715</v>
      </c>
      <c r="E27" s="20">
        <f t="shared" ref="E27:E31" si="27" xml:space="preserve"> D27 + ((J27 - D27) / (COLUMN($J$26) - COLUMN($C$26))) * (COLUMN(E27) - COLUMN($C$26))</f>
        <v>1.3834563405393367</v>
      </c>
      <c r="F27" s="20">
        <f t="shared" ref="F27:F31" si="28" xml:space="preserve"> E27 + ((J27 - E27) / (COLUMN($J$26) - COLUMN($C$26))) * (COLUMN(F27) - COLUMN($C$26))</f>
        <v>0.79054648030819241</v>
      </c>
      <c r="G27" s="20">
        <f t="shared" ref="G27:G31" si="29" xml:space="preserve"> F27 + ((J27 - F27) / (COLUMN($J$26) - COLUMN($C$26))) * (COLUMN(G27) - COLUMN($C$26))</f>
        <v>0.33880563441779676</v>
      </c>
      <c r="H27" s="20">
        <f t="shared" ref="H27:H31" si="30" xml:space="preserve"> G27 + ((J27 - G27) / (COLUMN($J$26) - COLUMN($C$26))) * (COLUMN(H27) - COLUMN($C$26))</f>
        <v>9.680160983365621E-2</v>
      </c>
      <c r="I27" s="20">
        <f t="shared" ref="I27:I28" si="31" xml:space="preserve"> H27 + ((J27 - H27) / (COLUMN($J$26) - COLUMN($C$26))) * (COLUMN(I27) - COLUMN($C$26))</f>
        <v>1.3828801404808022E-2</v>
      </c>
      <c r="J27" s="7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16"/>
      <c r="R27" s="16"/>
      <c r="S27" s="16"/>
      <c r="T27" s="16"/>
      <c r="U27" s="16"/>
      <c r="V27" s="16"/>
      <c r="W27" s="16"/>
      <c r="X27" s="16"/>
      <c r="Y27" s="16"/>
    </row>
    <row r="28" spans="1:25" x14ac:dyDescent="0.35">
      <c r="A28" s="8" t="s">
        <v>276</v>
      </c>
      <c r="B28" s="8" t="s">
        <v>242</v>
      </c>
      <c r="C28" s="7">
        <v>24.1460100016665</v>
      </c>
      <c r="D28" s="20">
        <f xml:space="preserve"> C28 + ((J28 - C28) / (COLUMN($J$26) - COLUMN($C$28))) * (COLUMN(D28) - COLUMN($C$28))</f>
        <v>20.69658000142843</v>
      </c>
      <c r="E28" s="20">
        <f t="shared" si="27"/>
        <v>14.783271429591736</v>
      </c>
      <c r="F28" s="20">
        <f t="shared" si="28"/>
        <v>8.4475836740524208</v>
      </c>
      <c r="G28" s="20">
        <f t="shared" si="29"/>
        <v>3.6203930031653231</v>
      </c>
      <c r="H28" s="20">
        <f t="shared" si="30"/>
        <v>1.0343980009043778</v>
      </c>
      <c r="I28" s="20">
        <f t="shared" si="31"/>
        <v>0.14777114298633964</v>
      </c>
      <c r="J28" s="7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35">
      <c r="A29" s="8" t="s">
        <v>277</v>
      </c>
      <c r="B29" s="8" t="s">
        <v>242</v>
      </c>
      <c r="C29" s="7">
        <v>605.86950444001502</v>
      </c>
      <c r="D29" s="20">
        <f xml:space="preserve"> C29 + ((J29 - C29) / (COLUMN($J$29) - COLUMN($C$29))) * (COLUMN(D29) - COLUMN($C$29))</f>
        <v>519.31671809144143</v>
      </c>
      <c r="E29" s="20">
        <f t="shared" ref="E29:I29" si="32" xml:space="preserve"> D29 + ((K29 - D29) / (COLUMN($J$29) - COLUMN($C$29))) * (COLUMN(E29) - COLUMN($C$29))</f>
        <v>370.9405129224582</v>
      </c>
      <c r="F29" s="20">
        <f t="shared" si="32"/>
        <v>211.96600738426184</v>
      </c>
      <c r="G29" s="20">
        <f t="shared" si="32"/>
        <v>90.84257459325508</v>
      </c>
      <c r="H29" s="20">
        <f t="shared" si="32"/>
        <v>25.955021312358596</v>
      </c>
      <c r="I29" s="20">
        <f t="shared" si="32"/>
        <v>3.707860187479799</v>
      </c>
      <c r="J29" s="7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16"/>
      <c r="R29" s="16"/>
      <c r="S29" s="16"/>
      <c r="T29" s="16"/>
      <c r="U29" s="16"/>
      <c r="V29" s="16"/>
      <c r="W29" s="16"/>
      <c r="X29" s="16"/>
      <c r="Y29" s="16"/>
    </row>
    <row r="30" spans="1:25" x14ac:dyDescent="0.35">
      <c r="A30" s="8" t="s">
        <v>278</v>
      </c>
      <c r="B30" s="8" t="s">
        <v>242</v>
      </c>
      <c r="C30" s="7">
        <v>80.660472034914505</v>
      </c>
      <c r="D30" s="20">
        <f xml:space="preserve"> C30 + ((J30 - C30) / (COLUMN($J$26) - COLUMN($C$30))) * (COLUMN(D30) - COLUMN($C$30))</f>
        <v>69.137547458498148</v>
      </c>
      <c r="E30" s="20">
        <f t="shared" ref="E30:G30" si="33" xml:space="preserve"> D30 + ((K30 - D30) / (COLUMN($J$26) - COLUMN($C$30))) * (COLUMN(E30) - COLUMN($C$30))</f>
        <v>49.383962470355819</v>
      </c>
      <c r="F30" s="20">
        <f xml:space="preserve"> E30 + ((J30 - E30) / (COLUMN($J$26) - COLUMN($C$30))) * (COLUMN(F30) - COLUMN($C$30))</f>
        <v>28.219407125917613</v>
      </c>
      <c r="G30" s="20">
        <f t="shared" si="33"/>
        <v>12.094031625393264</v>
      </c>
      <c r="H30" s="20">
        <f xml:space="preserve"> G30 + ((J30 - G30) / (COLUMN($J$30) - COLUMN($C$30))) * (COLUMN(H30) - COLUMN($C$30))</f>
        <v>3.4554376072552184</v>
      </c>
      <c r="I30" s="20">
        <f xml:space="preserve"> H30 + ((J30 - H30) / (COLUMN($J$30) - COLUMN($C$30))) * (COLUMN(I30) - COLUMN($C$30))</f>
        <v>0.49363394389360238</v>
      </c>
      <c r="J30" s="7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16"/>
      <c r="R30" s="16"/>
      <c r="S30" s="16"/>
      <c r="T30" s="16"/>
      <c r="U30" s="16"/>
      <c r="V30" s="16"/>
      <c r="W30" s="16"/>
      <c r="X30" s="16"/>
      <c r="Y30" s="16"/>
    </row>
    <row r="31" spans="1:25" x14ac:dyDescent="0.35">
      <c r="A31" s="8" t="s">
        <v>279</v>
      </c>
      <c r="B31" s="8" t="s">
        <v>242</v>
      </c>
      <c r="C31" s="7">
        <v>10.1886791892567</v>
      </c>
      <c r="D31" s="20">
        <f xml:space="preserve"> C31 + ((J31 - C31) / (COLUMN($J$26) - COLUMN($C$31))) * (COLUMN(D31) - COLUMN($C$26))</f>
        <v>8.7331535907914564</v>
      </c>
      <c r="E31" s="20">
        <f t="shared" si="27"/>
        <v>6.2379668505653258</v>
      </c>
      <c r="F31" s="20">
        <f t="shared" si="28"/>
        <v>3.564552486037329</v>
      </c>
      <c r="G31" s="20">
        <f t="shared" si="29"/>
        <v>1.5276653511588552</v>
      </c>
      <c r="H31" s="20">
        <f t="shared" si="30"/>
        <v>0.43647581461681573</v>
      </c>
      <c r="I31" s="20">
        <f xml:space="preserve"> H31 + ((J31 - H31) / (COLUMN($J$26) - COLUMN($C$31))) * (COLUMN(I31) - COLUMN($C$26))</f>
        <v>6.2353687802402247E-2</v>
      </c>
      <c r="J31" s="7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16"/>
      <c r="R31" s="16"/>
      <c r="S31" s="16"/>
      <c r="T31" s="16"/>
      <c r="U31" s="16"/>
      <c r="V31" s="16"/>
      <c r="W31" s="16"/>
      <c r="X31" s="16"/>
      <c r="Y31" s="16"/>
    </row>
    <row r="32" spans="1:25" x14ac:dyDescent="0.35">
      <c r="A32" s="8" t="s">
        <v>280</v>
      </c>
      <c r="B32" s="8" t="s">
        <v>242</v>
      </c>
      <c r="C32" s="7">
        <v>111.898066684572</v>
      </c>
      <c r="D32" s="20">
        <f xml:space="preserve"> C32 + ((Q32 - C32) / (COLUMN($Q$32) - COLUMN($C$32))) * (COLUMN(D32) - COLUMN($C$32))</f>
        <v>103.905347635674</v>
      </c>
      <c r="E32" s="20">
        <f t="shared" ref="E32:P32" si="34" xml:space="preserve"> D32 + ((R32 - D32) / (COLUMN($Q$32) - COLUMN($C$32))) * (COLUMN(E32) - COLUMN($C$32))</f>
        <v>89.061726544863433</v>
      </c>
      <c r="F32" s="20">
        <f t="shared" si="34"/>
        <v>69.977070856678409</v>
      </c>
      <c r="G32" s="20">
        <f t="shared" si="34"/>
        <v>49.983622040484576</v>
      </c>
      <c r="H32" s="20">
        <f t="shared" si="34"/>
        <v>32.132328454597229</v>
      </c>
      <c r="I32" s="20">
        <f t="shared" si="34"/>
        <v>18.36133054548413</v>
      </c>
      <c r="J32" s="20">
        <f t="shared" si="34"/>
        <v>9.1806652727420648</v>
      </c>
      <c r="K32" s="20">
        <f t="shared" si="34"/>
        <v>3.9345708311751704</v>
      </c>
      <c r="L32" s="20">
        <f t="shared" si="34"/>
        <v>1.4052038682768462</v>
      </c>
      <c r="M32" s="20">
        <f t="shared" si="34"/>
        <v>0.4014868195076704</v>
      </c>
      <c r="N32" s="20">
        <f t="shared" si="34"/>
        <v>8.6032889894500808E-2</v>
      </c>
      <c r="O32" s="20">
        <f t="shared" si="34"/>
        <v>1.2290412842071552E-2</v>
      </c>
      <c r="P32" s="20">
        <f t="shared" si="34"/>
        <v>8.7788663157653893E-4</v>
      </c>
      <c r="Q32" s="7">
        <v>0</v>
      </c>
      <c r="R32" s="16"/>
      <c r="S32" s="16"/>
      <c r="T32" s="16"/>
      <c r="U32" s="16"/>
      <c r="V32" s="16"/>
      <c r="W32" s="16"/>
      <c r="X32" s="16"/>
      <c r="Y32" s="16"/>
    </row>
    <row r="33" spans="1:25" x14ac:dyDescent="0.35">
      <c r="A33" s="8" t="s">
        <v>281</v>
      </c>
      <c r="B33" s="8" t="s">
        <v>242</v>
      </c>
      <c r="C33" s="7">
        <v>90.442369546318602</v>
      </c>
      <c r="D33" s="20">
        <f xml:space="preserve"> C33 + ((Q33 - C33) / (COLUMN($Q$33) - COLUMN($C$33))) * (COLUMN(D33) - COLUMN($C$33))</f>
        <v>83.982200293010123</v>
      </c>
      <c r="E33" s="20">
        <f t="shared" ref="E33:P33" si="35" xml:space="preserve"> D33 + ((R33 - D33) / (COLUMN($Q$33) - COLUMN($C$33))) * (COLUMN(E33) - COLUMN($C$33))</f>
        <v>71.984743108294396</v>
      </c>
      <c r="F33" s="20">
        <f t="shared" si="35"/>
        <v>56.559441013659878</v>
      </c>
      <c r="G33" s="20">
        <f t="shared" si="35"/>
        <v>40.39960072404277</v>
      </c>
      <c r="H33" s="20">
        <f t="shared" si="35"/>
        <v>25.971171894027496</v>
      </c>
      <c r="I33" s="20">
        <f t="shared" si="35"/>
        <v>14.840669653729996</v>
      </c>
      <c r="J33" s="20">
        <f t="shared" si="35"/>
        <v>7.4203348268649982</v>
      </c>
      <c r="K33" s="20">
        <f t="shared" si="35"/>
        <v>3.1801434972278564</v>
      </c>
      <c r="L33" s="20">
        <f t="shared" si="35"/>
        <v>1.1357655347242344</v>
      </c>
      <c r="M33" s="20">
        <f t="shared" si="35"/>
        <v>0.32450443849263844</v>
      </c>
      <c r="N33" s="20">
        <f t="shared" si="35"/>
        <v>6.9536665391279673E-2</v>
      </c>
      <c r="O33" s="20">
        <f t="shared" si="35"/>
        <v>9.9338093416113799E-3</v>
      </c>
      <c r="P33" s="20">
        <f t="shared" si="35"/>
        <v>7.0955781011509782E-4</v>
      </c>
      <c r="Q33" s="7">
        <v>0</v>
      </c>
      <c r="R33" s="16"/>
      <c r="S33" s="16"/>
      <c r="T33" s="16"/>
      <c r="U33" s="16"/>
      <c r="V33" s="16"/>
      <c r="W33" s="16"/>
      <c r="X33" s="16"/>
      <c r="Y33" s="16"/>
    </row>
    <row r="34" spans="1:25" x14ac:dyDescent="0.35">
      <c r="A34" s="8" t="s">
        <v>282</v>
      </c>
      <c r="B34" s="8" t="s">
        <v>242</v>
      </c>
      <c r="C34" s="7">
        <v>740.43026495120398</v>
      </c>
      <c r="D34" s="20">
        <f xml:space="preserve"> C34 + ((Q34 - C34) / (COLUMN($Q$34) - COLUMN($C$34))) * (COLUMN(D34) - COLUMN($C$34))</f>
        <v>687.54238888326086</v>
      </c>
      <c r="E34" s="20">
        <f t="shared" ref="E34:P34" si="36" xml:space="preserve"> D34 + ((R34 - D34) / (COLUMN($Q$34) - COLUMN($C$34))) * (COLUMN(E34) - COLUMN($C$34))</f>
        <v>589.32204761422361</v>
      </c>
      <c r="F34" s="20">
        <f t="shared" si="36"/>
        <v>463.03875169688996</v>
      </c>
      <c r="G34" s="20">
        <f t="shared" si="36"/>
        <v>330.74196549777855</v>
      </c>
      <c r="H34" s="20">
        <f t="shared" si="36"/>
        <v>212.61983496285765</v>
      </c>
      <c r="I34" s="20">
        <f t="shared" si="36"/>
        <v>121.49704855020437</v>
      </c>
      <c r="J34" s="20">
        <f t="shared" si="36"/>
        <v>60.748524275102184</v>
      </c>
      <c r="K34" s="20">
        <f t="shared" si="36"/>
        <v>26.035081832186648</v>
      </c>
      <c r="L34" s="20">
        <f t="shared" si="36"/>
        <v>9.2982435114952331</v>
      </c>
      <c r="M34" s="20">
        <f t="shared" si="36"/>
        <v>2.6566410032843519</v>
      </c>
      <c r="N34" s="20">
        <f t="shared" si="36"/>
        <v>0.56928021498950399</v>
      </c>
      <c r="O34" s="20">
        <f t="shared" si="36"/>
        <v>8.1325744998500593E-2</v>
      </c>
      <c r="P34" s="20">
        <f t="shared" si="36"/>
        <v>5.8089817856071813E-3</v>
      </c>
      <c r="Q34" s="7">
        <v>0</v>
      </c>
      <c r="R34" s="16"/>
      <c r="S34" s="16"/>
      <c r="T34" s="16"/>
      <c r="U34" s="16"/>
      <c r="V34" s="16"/>
      <c r="W34" s="16"/>
      <c r="X34" s="16"/>
      <c r="Y34" s="16"/>
    </row>
    <row r="35" spans="1:25" x14ac:dyDescent="0.35">
      <c r="A35" s="8" t="s">
        <v>283</v>
      </c>
      <c r="B35" s="8" t="s">
        <v>242</v>
      </c>
      <c r="C35" s="7">
        <v>167.96206379399899</v>
      </c>
      <c r="D35" s="20">
        <f xml:space="preserve"> C35 + ((J35 - C35) / (COLUMN($J$35) - COLUMN($C$35))) * (COLUMN(D35) - COLUMN($C$35))</f>
        <v>143.96748325199914</v>
      </c>
      <c r="E35" s="20">
        <f t="shared" ref="E35:I35" si="37" xml:space="preserve"> D35 + ((K35 - D35) / (COLUMN($J$35) - COLUMN($C$35))) * (COLUMN(E35) - COLUMN($C$35))</f>
        <v>102.83391660857082</v>
      </c>
      <c r="F35" s="20">
        <f t="shared" si="37"/>
        <v>58.762238062040467</v>
      </c>
      <c r="G35" s="20">
        <f t="shared" si="37"/>
        <v>25.183816312303058</v>
      </c>
      <c r="H35" s="20">
        <f t="shared" si="37"/>
        <v>7.1953760892294447</v>
      </c>
      <c r="I35" s="20">
        <f t="shared" si="37"/>
        <v>1.0279108698899204</v>
      </c>
      <c r="J35" s="7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16"/>
      <c r="R35" s="16"/>
      <c r="S35" s="16"/>
      <c r="T35" s="16"/>
      <c r="U35" s="16"/>
      <c r="V35" s="16"/>
      <c r="W35" s="16"/>
      <c r="X35" s="16"/>
      <c r="Y35" s="16"/>
    </row>
    <row r="36" spans="1:25" x14ac:dyDescent="0.35">
      <c r="A36" s="8" t="s">
        <v>284</v>
      </c>
      <c r="B36" s="8" t="s">
        <v>242</v>
      </c>
      <c r="C36" s="7">
        <v>0.73115435700623299</v>
      </c>
      <c r="D36" s="20">
        <f xml:space="preserve"> C36 + ((J36 - C36) / (COLUMN($J$36) - COLUMN($C$36))) * (COLUMN(D36) - COLUMN($C$36))</f>
        <v>0.62670373457677109</v>
      </c>
      <c r="E36" s="20">
        <f t="shared" ref="E36" si="38" xml:space="preserve"> D36 + ((K36 - D36) / (COLUMN($J$35) - COLUMN($C$35))) * (COLUMN(E36) - COLUMN($C$35))</f>
        <v>0.44764552469769364</v>
      </c>
      <c r="F36" s="20">
        <f t="shared" ref="F36" si="39" xml:space="preserve"> E36 + ((L36 - E36) / (COLUMN($J$35) - COLUMN($C$35))) * (COLUMN(F36) - COLUMN($C$35))</f>
        <v>0.25579744268439636</v>
      </c>
      <c r="G36" s="20">
        <f t="shared" ref="G36" si="40" xml:space="preserve"> F36 + ((M36 - F36) / (COLUMN($J$35) - COLUMN($C$35))) * (COLUMN(G36) - COLUMN($C$35))</f>
        <v>0.10962747543616988</v>
      </c>
      <c r="H36" s="20">
        <f t="shared" ref="H36" si="41" xml:space="preserve"> G36 + ((N36 - G36) / (COLUMN($J$35) - COLUMN($C$35))) * (COLUMN(H36) - COLUMN($C$35))</f>
        <v>3.1322135838905668E-2</v>
      </c>
      <c r="I36" s="20">
        <f t="shared" ref="I36" si="42" xml:space="preserve"> H36 + ((O36 - H36) / (COLUMN($J$35) - COLUMN($C$35))) * (COLUMN(I36) - COLUMN($C$35))</f>
        <v>4.4745908341293772E-3</v>
      </c>
      <c r="J36" s="7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16"/>
      <c r="R36" s="16"/>
      <c r="S36" s="16"/>
      <c r="T36" s="16"/>
      <c r="U36" s="16"/>
      <c r="V36" s="16"/>
      <c r="W36" s="16"/>
      <c r="X36" s="16"/>
      <c r="Y36" s="16"/>
    </row>
    <row r="37" spans="1:25" x14ac:dyDescent="0.35">
      <c r="A37" s="8" t="s">
        <v>285</v>
      </c>
      <c r="B37" s="8" t="s">
        <v>242</v>
      </c>
      <c r="C37" s="7">
        <v>108.526151013061</v>
      </c>
      <c r="D37" s="20">
        <f xml:space="preserve"> C37 + ((I37 - C37) / (COLUMN($I$37) - COLUMN($C$37))) * (COLUMN(D37) - COLUMN($C$37))</f>
        <v>90.438459177550826</v>
      </c>
      <c r="E37" s="20">
        <f t="shared" ref="E37:H37" si="43" xml:space="preserve"> D37 + ((J37 - D37) / (COLUMN($I$37) - COLUMN($C$37))) * (COLUMN(E37) - COLUMN($C$37))</f>
        <v>60.292306118367222</v>
      </c>
      <c r="F37" s="20">
        <f t="shared" si="43"/>
        <v>30.146153059183611</v>
      </c>
      <c r="G37" s="20">
        <f t="shared" si="43"/>
        <v>10.048717686394536</v>
      </c>
      <c r="H37" s="20">
        <f t="shared" si="43"/>
        <v>1.6747862810657566</v>
      </c>
      <c r="I37" s="7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16"/>
      <c r="R37" s="16"/>
      <c r="S37" s="16"/>
      <c r="T37" s="16"/>
      <c r="U37" s="16"/>
      <c r="V37" s="16"/>
      <c r="W37" s="16"/>
      <c r="X37" s="16"/>
      <c r="Y37" s="16"/>
    </row>
    <row r="38" spans="1:25" x14ac:dyDescent="0.35">
      <c r="A38" s="8" t="s">
        <v>286</v>
      </c>
      <c r="B38" s="8" t="s">
        <v>242</v>
      </c>
      <c r="C38" s="7">
        <v>7.9335104344980403</v>
      </c>
      <c r="D38" s="20">
        <f xml:space="preserve"> C38 + ((I38 - C38) / (COLUMN($I$38) - COLUMN($C$38))) * (COLUMN(D38) - COLUMN($C$38))</f>
        <v>6.6112586954150334</v>
      </c>
      <c r="E38" s="20">
        <f t="shared" ref="E38:E40" si="44" xml:space="preserve"> D38 + ((J38 - D38) / (COLUMN($I$37) - COLUMN($C$37))) * (COLUMN(E38) - COLUMN($C$37))</f>
        <v>4.4075057969433562</v>
      </c>
      <c r="F38" s="20">
        <f t="shared" ref="F38:F40" si="45" xml:space="preserve"> E38 + ((K38 - E38) / (COLUMN($I$37) - COLUMN($C$37))) * (COLUMN(F38) - COLUMN($C$37))</f>
        <v>2.2037528984716781</v>
      </c>
      <c r="G38" s="20">
        <f t="shared" ref="G38:G40" si="46" xml:space="preserve"> F38 + ((L38 - F38) / (COLUMN($I$37) - COLUMN($C$37))) * (COLUMN(G38) - COLUMN($C$37))</f>
        <v>0.73458429949055937</v>
      </c>
      <c r="H38" s="20">
        <f t="shared" ref="H38:H40" si="47" xml:space="preserve"> G38 + ((M38 - G38) / (COLUMN($I$37) - COLUMN($C$37))) * (COLUMN(H38) - COLUMN($C$37))</f>
        <v>0.12243071658175986</v>
      </c>
      <c r="I38" s="7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16"/>
      <c r="R38" s="16"/>
      <c r="S38" s="16"/>
      <c r="T38" s="16"/>
      <c r="U38" s="16"/>
      <c r="V38" s="16"/>
      <c r="W38" s="16"/>
      <c r="X38" s="16"/>
      <c r="Y38" s="16"/>
    </row>
    <row r="39" spans="1:25" x14ac:dyDescent="0.35">
      <c r="A39" s="8" t="s">
        <v>287</v>
      </c>
      <c r="B39" s="8" t="s">
        <v>242</v>
      </c>
      <c r="C39" s="7">
        <v>0.99331485827380706</v>
      </c>
      <c r="D39" s="20">
        <f xml:space="preserve"> C39 + ((I39 - C39) / (COLUMN($I$39) - COLUMN($C$39))) * (COLUMN(D39) - COLUMN($C$39))</f>
        <v>0.82776238189483919</v>
      </c>
      <c r="E39" s="20">
        <f t="shared" si="44"/>
        <v>0.5518415879298928</v>
      </c>
      <c r="F39" s="20">
        <f t="shared" si="45"/>
        <v>0.2759207939649464</v>
      </c>
      <c r="G39" s="20">
        <f t="shared" si="46"/>
        <v>9.1973597988315475E-2</v>
      </c>
      <c r="H39" s="20">
        <f t="shared" si="47"/>
        <v>1.5328932998052575E-2</v>
      </c>
      <c r="I39" s="7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16"/>
      <c r="R39" s="16"/>
      <c r="S39" s="16"/>
      <c r="T39" s="16"/>
      <c r="U39" s="16"/>
      <c r="V39" s="16"/>
      <c r="W39" s="16"/>
      <c r="X39" s="16"/>
      <c r="Y39" s="16"/>
    </row>
    <row r="40" spans="1:25" x14ac:dyDescent="0.35">
      <c r="A40" s="8" t="s">
        <v>288</v>
      </c>
      <c r="B40" s="8" t="s">
        <v>242</v>
      </c>
      <c r="C40" s="7">
        <v>0</v>
      </c>
      <c r="D40" s="20">
        <f t="shared" ref="D40" si="48" xml:space="preserve"> C40 + ((I40 - C40) / (COLUMN($I$37) - COLUMN($C$37))) * (COLUMN(D40) - COLUMN($C$37))</f>
        <v>0</v>
      </c>
      <c r="E40" s="20">
        <f t="shared" si="44"/>
        <v>0</v>
      </c>
      <c r="F40" s="20">
        <f t="shared" si="45"/>
        <v>0</v>
      </c>
      <c r="G40" s="20">
        <f t="shared" si="46"/>
        <v>0</v>
      </c>
      <c r="H40" s="20">
        <f t="shared" si="47"/>
        <v>0</v>
      </c>
      <c r="I40" s="7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16"/>
      <c r="R40" s="16"/>
      <c r="S40" s="16"/>
      <c r="T40" s="16"/>
      <c r="U40" s="16"/>
      <c r="V40" s="16"/>
      <c r="W40" s="16"/>
      <c r="X40" s="16"/>
      <c r="Y40" s="16"/>
    </row>
    <row r="41" spans="1:25" x14ac:dyDescent="0.35">
      <c r="A41" s="8" t="s">
        <v>289</v>
      </c>
      <c r="B41" s="8" t="s">
        <v>242</v>
      </c>
      <c r="C41" s="7">
        <v>210.66841079005999</v>
      </c>
      <c r="D41" s="20">
        <f xml:space="preserve"> C41 + ((I41 - C41) / (COLUMN($I$41) - COLUMN($C$41))) * (COLUMN(D41) - COLUMN($C$41))</f>
        <v>175.55700899171666</v>
      </c>
      <c r="E41" s="20">
        <f t="shared" ref="E41:H41" si="49" xml:space="preserve"> D41 + ((J41 - D41) / (COLUMN($I$41) - COLUMN($C$41))) * (COLUMN(E41) - COLUMN($C$41))</f>
        <v>117.03800599447777</v>
      </c>
      <c r="F41" s="20">
        <f t="shared" si="49"/>
        <v>58.519002997238886</v>
      </c>
      <c r="G41" s="20">
        <f t="shared" si="49"/>
        <v>19.506334332412962</v>
      </c>
      <c r="H41" s="20">
        <f t="shared" si="49"/>
        <v>3.251055722068827</v>
      </c>
      <c r="I41" s="7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16"/>
      <c r="R41" s="16"/>
      <c r="S41" s="16"/>
      <c r="T41" s="16"/>
      <c r="U41" s="16"/>
      <c r="V41" s="16"/>
      <c r="W41" s="16"/>
      <c r="X41" s="16"/>
      <c r="Y41" s="16"/>
    </row>
    <row r="42" spans="1:25" x14ac:dyDescent="0.35">
      <c r="A42" s="8" t="s">
        <v>290</v>
      </c>
      <c r="B42" s="8" t="s">
        <v>242</v>
      </c>
      <c r="C42" s="7">
        <v>30.800687569227701</v>
      </c>
      <c r="D42" s="20">
        <f xml:space="preserve"> C42 + ((I42 - C42) / (COLUMN($I$42) - COLUMN($C$42))) * (COLUMN(D42) - COLUMN($C$42))</f>
        <v>25.667239641023084</v>
      </c>
      <c r="E42" s="20">
        <f t="shared" ref="E42:G42" si="50" xml:space="preserve"> D42 + ((J42 - D42) / (COLUMN($I$42) - COLUMN($C$42))) * (COLUMN(E42) - COLUMN($C$42))</f>
        <v>17.111493094015387</v>
      </c>
      <c r="F42" s="20">
        <f t="shared" si="50"/>
        <v>8.5557465470076934</v>
      </c>
      <c r="G42" s="20">
        <f t="shared" si="50"/>
        <v>2.8519155156692308</v>
      </c>
      <c r="H42" s="20">
        <f xml:space="preserve"> G42 + ((M42 - G42) / (COLUMN($I$42) - COLUMN($C$42))) * (COLUMN(H42) - COLUMN($C$42))</f>
        <v>0.47531925261153862</v>
      </c>
      <c r="I42" s="7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16"/>
      <c r="R42" s="16"/>
      <c r="S42" s="16"/>
      <c r="T42" s="16"/>
      <c r="U42" s="16"/>
      <c r="V42" s="16"/>
      <c r="W42" s="16"/>
      <c r="X42" s="16"/>
      <c r="Y42" s="16"/>
    </row>
    <row r="43" spans="1:25" x14ac:dyDescent="0.35">
      <c r="A43" s="8" t="s">
        <v>291</v>
      </c>
      <c r="B43" s="8" t="s">
        <v>242</v>
      </c>
      <c r="C43" s="7">
        <v>4.5675922267795803</v>
      </c>
      <c r="D43" s="20">
        <f xml:space="preserve"> C43 + ((I43 - C43) / (COLUMN($I$43) - COLUMN($C$43))) * (COLUMN(D43) - COLUMN($C$43))</f>
        <v>3.8063268556496501</v>
      </c>
      <c r="E43" s="20">
        <f t="shared" ref="E43:H43" si="51" xml:space="preserve"> D43 + ((J43 - D43) / (COLUMN($I$43) - COLUMN($C$43))) * (COLUMN(E43) - COLUMN($C$43))</f>
        <v>2.537551237099767</v>
      </c>
      <c r="F43" s="20">
        <f t="shared" si="51"/>
        <v>1.2687756185498835</v>
      </c>
      <c r="G43" s="20">
        <f t="shared" si="51"/>
        <v>0.42292520618329454</v>
      </c>
      <c r="H43" s="20">
        <f t="shared" si="51"/>
        <v>7.0487534363882387E-2</v>
      </c>
      <c r="I43" s="7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16"/>
      <c r="R43" s="16"/>
      <c r="S43" s="16"/>
      <c r="T43" s="16"/>
      <c r="U43" s="16"/>
      <c r="V43" s="16"/>
      <c r="W43" s="16"/>
      <c r="X43" s="16"/>
      <c r="Y43" s="16"/>
    </row>
    <row r="44" spans="1:25" x14ac:dyDescent="0.35">
      <c r="A44" s="8" t="s">
        <v>292</v>
      </c>
      <c r="B44" s="8" t="s">
        <v>242</v>
      </c>
      <c r="C44" s="7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7">
        <v>0</v>
      </c>
      <c r="R44" s="16"/>
      <c r="S44" s="16"/>
      <c r="T44" s="16"/>
      <c r="U44" s="16"/>
      <c r="V44" s="16"/>
      <c r="W44" s="16"/>
      <c r="X44" s="16"/>
      <c r="Y44" s="16"/>
    </row>
    <row r="45" spans="1:25" x14ac:dyDescent="0.35">
      <c r="A45" s="8" t="s">
        <v>293</v>
      </c>
      <c r="B45" s="8" t="s">
        <v>242</v>
      </c>
      <c r="C45" s="7">
        <v>115.139838171509</v>
      </c>
      <c r="D45" s="20">
        <f>C45 + ((Q45 - C45) / (COLUMN($Q$45) - COLUMN($C$45))) * (COLUMN(D45) - COLUMN($C$45))</f>
        <v>106.91556401640122</v>
      </c>
      <c r="E45" s="20">
        <f t="shared" ref="E45:P45" si="52">D45 + ((R45 - D45) / (COLUMN($Q$45) - COLUMN($C$45))) * (COLUMN(E45) - COLUMN($C$45))</f>
        <v>91.641912014058192</v>
      </c>
      <c r="F45" s="20">
        <f t="shared" si="52"/>
        <v>72.004359439617147</v>
      </c>
      <c r="G45" s="20">
        <f t="shared" si="52"/>
        <v>51.431685314012249</v>
      </c>
      <c r="H45" s="20">
        <f t="shared" si="52"/>
        <v>33.063226273293587</v>
      </c>
      <c r="I45" s="20">
        <f t="shared" si="52"/>
        <v>18.893272156167765</v>
      </c>
      <c r="J45" s="20">
        <f t="shared" si="52"/>
        <v>9.4466360780838823</v>
      </c>
      <c r="K45" s="20">
        <f t="shared" si="52"/>
        <v>4.0485583191788068</v>
      </c>
      <c r="L45" s="20">
        <f t="shared" si="52"/>
        <v>1.4459136854210022</v>
      </c>
      <c r="M45" s="20">
        <f t="shared" si="52"/>
        <v>0.41311819583457199</v>
      </c>
      <c r="N45" s="20">
        <f t="shared" si="52"/>
        <v>8.8525327678836863E-2</v>
      </c>
      <c r="O45" s="20">
        <f t="shared" si="52"/>
        <v>1.264647538269098E-2</v>
      </c>
      <c r="P45" s="20">
        <f t="shared" si="52"/>
        <v>9.0331967019221214E-4</v>
      </c>
      <c r="Q45" s="7">
        <v>0</v>
      </c>
      <c r="R45" s="16"/>
      <c r="S45" s="16"/>
      <c r="T45" s="16"/>
      <c r="U45" s="16"/>
      <c r="V45" s="16"/>
      <c r="W45" s="16"/>
      <c r="X45" s="16"/>
      <c r="Y45" s="16"/>
    </row>
    <row r="46" spans="1:25" x14ac:dyDescent="0.35">
      <c r="A46" s="8" t="s">
        <v>294</v>
      </c>
      <c r="B46" s="8" t="s">
        <v>242</v>
      </c>
      <c r="C46" s="7">
        <v>181.375693143315</v>
      </c>
      <c r="D46" s="20">
        <f>C46 + ((Q46 - C46) / (COLUMN($Q$46) - COLUMN($C$46))) * (COLUMN(D46) - COLUMN($C$46))</f>
        <v>168.42028649022109</v>
      </c>
      <c r="E46" s="20">
        <f>D46 + ((R46 - D46) / (COLUMN($Q$46) - COLUMN($C$46))) * (COLUMN(E46) - COLUMN($C$46))</f>
        <v>144.36024556304665</v>
      </c>
      <c r="F46" s="20">
        <f t="shared" ref="F46" si="53">E46 + ((S46 - E46) / (COLUMN($Q$45) - COLUMN($C$45))) * (COLUMN(F46) - COLUMN($C$45))</f>
        <v>113.42590722810809</v>
      </c>
      <c r="G46" s="20">
        <f t="shared" ref="G46" si="54">F46 + ((T46 - F46) / (COLUMN($Q$45) - COLUMN($C$45))) * (COLUMN(G46) - COLUMN($C$45))</f>
        <v>81.018505162934346</v>
      </c>
      <c r="H46" s="20">
        <f t="shared" ref="H46" si="55">G46 + ((U46 - G46) / (COLUMN($Q$45) - COLUMN($C$45))) * (COLUMN(H46) - COLUMN($C$45))</f>
        <v>52.083324747600656</v>
      </c>
      <c r="I46" s="20">
        <f t="shared" ref="I46" si="56">H46 + ((V46 - H46) / (COLUMN($Q$45) - COLUMN($C$45))) * (COLUMN(I46) - COLUMN($C$45))</f>
        <v>29.761899855771802</v>
      </c>
      <c r="J46" s="20">
        <f t="shared" ref="J46" si="57">I46 + ((W46 - I46) / (COLUMN($Q$45) - COLUMN($C$45))) * (COLUMN(J46) - COLUMN($C$45))</f>
        <v>14.880949927885901</v>
      </c>
      <c r="K46" s="20">
        <f t="shared" ref="K46" si="58">J46 + ((X46 - J46) / (COLUMN($Q$45) - COLUMN($C$45))) * (COLUMN(K46) - COLUMN($C$45))</f>
        <v>6.3775499690939572</v>
      </c>
      <c r="L46" s="20">
        <f t="shared" ref="L46" si="59">K46 + ((Y46 - K46) / (COLUMN($Q$45) - COLUMN($C$45))) * (COLUMN(L46) - COLUMN($C$45))</f>
        <v>2.2776964175335559</v>
      </c>
      <c r="M46" s="20">
        <f t="shared" ref="M46" si="60">L46 + ((Z46 - L46) / (COLUMN($Q$45) - COLUMN($C$45))) * (COLUMN(M46) - COLUMN($C$45))</f>
        <v>0.65077040500958749</v>
      </c>
      <c r="N46" s="20">
        <f t="shared" ref="N46" si="61">M46 + ((AA46 - M46) / (COLUMN($Q$45) - COLUMN($C$45))) * (COLUMN(N46) - COLUMN($C$45))</f>
        <v>0.13945080107348307</v>
      </c>
      <c r="O46" s="20">
        <f t="shared" ref="O46" si="62">N46 + ((AB46 - N46) / (COLUMN($Q$45) - COLUMN($C$45))) * (COLUMN(O46) - COLUMN($C$45))</f>
        <v>1.9921543010497575E-2</v>
      </c>
      <c r="P46" s="20">
        <f>O46 + ((Q46 - O46) / (COLUMN($Q$45) - COLUMN($C$45))) * (COLUMN(P46) - COLUMN($C$45))</f>
        <v>1.4229673578926849E-3</v>
      </c>
      <c r="Q46" s="7">
        <v>0</v>
      </c>
      <c r="R46" s="16"/>
      <c r="S46" s="16"/>
      <c r="T46" s="16"/>
      <c r="U46" s="16"/>
      <c r="V46" s="16"/>
      <c r="W46" s="16"/>
      <c r="X46" s="16"/>
      <c r="Y46" s="16"/>
    </row>
    <row r="47" spans="1:25" x14ac:dyDescent="0.35">
      <c r="A47" s="8" t="s">
        <v>295</v>
      </c>
      <c r="B47" s="8" t="s">
        <v>242</v>
      </c>
      <c r="C47" s="7">
        <v>94.889017282606204</v>
      </c>
      <c r="D47" s="20">
        <f xml:space="preserve"> C47 + ((I47 - C47) / (COLUMN($I$47) - COLUMN($C$47))) * (COLUMN(D47) - COLUMN($C$47))</f>
        <v>79.074181068838499</v>
      </c>
      <c r="E47" s="20">
        <f t="shared" ref="E47:H47" si="63" xml:space="preserve"> D47 + ((J47 - D47) / (COLUMN($I$47) - COLUMN($C$47))) * (COLUMN(E47) - COLUMN($C$47))</f>
        <v>52.716120712559004</v>
      </c>
      <c r="F47" s="20">
        <f t="shared" si="63"/>
        <v>26.358060356279502</v>
      </c>
      <c r="G47" s="20">
        <f t="shared" si="63"/>
        <v>8.7860201187598328</v>
      </c>
      <c r="H47" s="20">
        <f t="shared" si="63"/>
        <v>1.4643366864599727</v>
      </c>
      <c r="I47" s="7">
        <v>0</v>
      </c>
      <c r="J47" s="20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16"/>
      <c r="R47" s="16"/>
      <c r="S47" s="16"/>
      <c r="T47" s="16"/>
      <c r="U47" s="16"/>
      <c r="V47" s="16"/>
      <c r="W47" s="16"/>
      <c r="X47" s="16"/>
      <c r="Y47" s="16"/>
    </row>
    <row r="48" spans="1:25" x14ac:dyDescent="0.35">
      <c r="A48" s="8" t="s">
        <v>296</v>
      </c>
      <c r="B48" s="8" t="s">
        <v>242</v>
      </c>
      <c r="C48" s="7">
        <v>32.442055650070202</v>
      </c>
      <c r="D48" s="20">
        <f xml:space="preserve"> C48 + ((I48 - C48) / (COLUMN($I$48) - COLUMN($C$48))) * (COLUMN(D48) - COLUMN($C$48))</f>
        <v>27.035046375058503</v>
      </c>
      <c r="E48" s="20">
        <f t="shared" ref="E48:E51" si="64" xml:space="preserve"> D48 + ((J48 - D48) / (COLUMN($I$47) - COLUMN($C$47))) * (COLUMN(E48) - COLUMN($C$47))</f>
        <v>18.023364250039002</v>
      </c>
      <c r="F48" s="20">
        <f t="shared" ref="F48:F51" si="65" xml:space="preserve"> E48 + ((K48 - E48) / (COLUMN($I$47) - COLUMN($C$47))) * (COLUMN(F48) - COLUMN($C$47))</f>
        <v>9.0116821250195009</v>
      </c>
      <c r="G48" s="20">
        <f t="shared" ref="G48:G51" si="66" xml:space="preserve"> F48 + ((L48 - F48) / (COLUMN($I$47) - COLUMN($C$47))) * (COLUMN(G48) - COLUMN($C$47))</f>
        <v>3.003894041673167</v>
      </c>
      <c r="H48" s="20">
        <f t="shared" ref="H48:H51" si="67" xml:space="preserve"> G48 + ((M48 - G48) / (COLUMN($I$47) - COLUMN($C$47))) * (COLUMN(H48) - COLUMN($C$47))</f>
        <v>0.50064900694552783</v>
      </c>
      <c r="I48" s="7">
        <v>0</v>
      </c>
      <c r="J48" s="20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16"/>
      <c r="R48" s="16"/>
      <c r="S48" s="16"/>
      <c r="T48" s="16"/>
      <c r="U48" s="16"/>
      <c r="V48" s="16"/>
      <c r="W48" s="16"/>
      <c r="X48" s="16"/>
      <c r="Y48" s="16"/>
    </row>
    <row r="49" spans="1:25" x14ac:dyDescent="0.35">
      <c r="A49" s="8" t="s">
        <v>297</v>
      </c>
      <c r="B49" s="8" t="s">
        <v>242</v>
      </c>
      <c r="C49" s="7">
        <v>310.99232710624398</v>
      </c>
      <c r="D49" s="20">
        <f t="shared" ref="D49:D50" si="68" xml:space="preserve"> C49 + ((I49 - C49) / (COLUMN($I$47) - COLUMN($C$47))) * (COLUMN(D49) - COLUMN($C$47))</f>
        <v>259.16027258853666</v>
      </c>
      <c r="E49" s="20">
        <f t="shared" si="64"/>
        <v>172.77351505902442</v>
      </c>
      <c r="F49" s="20">
        <f t="shared" si="65"/>
        <v>86.386757529512209</v>
      </c>
      <c r="G49" s="20">
        <f t="shared" si="66"/>
        <v>28.795585843170734</v>
      </c>
      <c r="H49" s="20">
        <f t="shared" si="67"/>
        <v>4.79926430719512</v>
      </c>
      <c r="I49" s="7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16"/>
      <c r="R49" s="16"/>
      <c r="S49" s="16"/>
      <c r="T49" s="16"/>
      <c r="U49" s="16"/>
      <c r="V49" s="16"/>
      <c r="W49" s="16"/>
      <c r="X49" s="16"/>
      <c r="Y49" s="16"/>
    </row>
    <row r="50" spans="1:25" x14ac:dyDescent="0.35">
      <c r="A50" s="8" t="s">
        <v>298</v>
      </c>
      <c r="B50" s="8" t="s">
        <v>242</v>
      </c>
      <c r="C50" s="7">
        <v>52.316907420276301</v>
      </c>
      <c r="D50" s="20">
        <f t="shared" si="68"/>
        <v>43.597422850230252</v>
      </c>
      <c r="E50" s="20">
        <f t="shared" si="64"/>
        <v>29.064948566820171</v>
      </c>
      <c r="F50" s="20">
        <f t="shared" si="65"/>
        <v>14.532474283410085</v>
      </c>
      <c r="G50" s="20">
        <f t="shared" si="66"/>
        <v>4.8441580944700284</v>
      </c>
      <c r="H50" s="20">
        <f t="shared" si="67"/>
        <v>0.80735968241167111</v>
      </c>
      <c r="I50" s="7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16"/>
      <c r="R50" s="16"/>
      <c r="S50" s="16"/>
      <c r="T50" s="16"/>
      <c r="U50" s="16"/>
      <c r="V50" s="16"/>
      <c r="W50" s="16"/>
      <c r="X50" s="16"/>
      <c r="Y50" s="16"/>
    </row>
    <row r="51" spans="1:25" x14ac:dyDescent="0.35">
      <c r="A51" s="8" t="s">
        <v>299</v>
      </c>
      <c r="B51" s="8" t="s">
        <v>242</v>
      </c>
      <c r="C51" s="7">
        <v>94.889017282606204</v>
      </c>
      <c r="D51" s="20">
        <f xml:space="preserve"> C51 + ((I51 - C51) / (COLUMN($I$51) - COLUMN($C$51))) * (COLUMN(D51) - COLUMN($C$51))</f>
        <v>79.074181068838499</v>
      </c>
      <c r="E51" s="20">
        <f t="shared" si="64"/>
        <v>52.716120712559004</v>
      </c>
      <c r="F51" s="20">
        <f t="shared" si="65"/>
        <v>26.358060356279502</v>
      </c>
      <c r="G51" s="20">
        <f t="shared" si="66"/>
        <v>8.7860201187598328</v>
      </c>
      <c r="H51" s="20">
        <f t="shared" si="67"/>
        <v>1.4643366864599727</v>
      </c>
      <c r="I51" s="7">
        <v>0</v>
      </c>
      <c r="J51" s="20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16"/>
      <c r="R51" s="16"/>
      <c r="S51" s="16"/>
      <c r="T51" s="16"/>
      <c r="U51" s="16"/>
      <c r="V51" s="16"/>
      <c r="W51" s="16"/>
      <c r="X51" s="16"/>
      <c r="Y51" s="16"/>
    </row>
    <row r="52" spans="1:25" x14ac:dyDescent="0.35">
      <c r="A52" s="8" t="s">
        <v>300</v>
      </c>
      <c r="B52" s="8" t="s">
        <v>242</v>
      </c>
      <c r="C52" s="22">
        <v>378.14400000000001</v>
      </c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x14ac:dyDescent="0.35">
      <c r="A53" s="8" t="s">
        <v>301</v>
      </c>
      <c r="B53" s="8" t="s">
        <v>242</v>
      </c>
      <c r="C53" s="7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7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16"/>
      <c r="R53" s="16"/>
      <c r="S53" s="16"/>
      <c r="T53" s="16"/>
      <c r="U53" s="16"/>
      <c r="V53" s="16"/>
      <c r="W53" s="16"/>
      <c r="X53" s="16"/>
      <c r="Y53" s="16"/>
    </row>
    <row r="54" spans="1:25" x14ac:dyDescent="0.35">
      <c r="A54" s="8" t="s">
        <v>302</v>
      </c>
      <c r="B54" s="8" t="s">
        <v>242</v>
      </c>
      <c r="C54" s="7">
        <v>170.71680000000001</v>
      </c>
      <c r="D54" s="20">
        <f xml:space="preserve"> C54 + ((F54 - C54) / (COLUMN($F$54) - COLUMN($C$54))) * (COLUMN(D54) - COLUMN($C$54))</f>
        <v>113.81120000000001</v>
      </c>
      <c r="E54" s="20">
        <f xml:space="preserve"> D54 + ((G54 - D54) / (COLUMN($F$54) - COLUMN($C$54))) * (COLUMN(E54) - COLUMN($C$54))</f>
        <v>37.937066666666666</v>
      </c>
      <c r="F54" s="7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16"/>
      <c r="R54" s="16"/>
      <c r="S54" s="16"/>
      <c r="T54" s="16"/>
      <c r="U54" s="16"/>
      <c r="V54" s="16"/>
      <c r="W54" s="16"/>
      <c r="X54" s="16"/>
      <c r="Y54" s="16"/>
    </row>
    <row r="55" spans="1:25" x14ac:dyDescent="0.35">
      <c r="A55" s="8" t="s">
        <v>303</v>
      </c>
      <c r="B55" s="8" t="s">
        <v>242</v>
      </c>
      <c r="C55" s="7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7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16"/>
      <c r="R55" s="16"/>
      <c r="S55" s="16"/>
      <c r="T55" s="16"/>
      <c r="U55" s="16"/>
      <c r="V55" s="16"/>
      <c r="W55" s="16"/>
      <c r="X55" s="16"/>
      <c r="Y55" s="16"/>
    </row>
    <row r="56" spans="1:25" x14ac:dyDescent="0.35">
      <c r="A56" s="8" t="s">
        <v>304</v>
      </c>
      <c r="B56" s="8" t="s">
        <v>242</v>
      </c>
      <c r="C56" s="7">
        <v>599.61717339477605</v>
      </c>
      <c r="D56" s="20">
        <f>C56 + ((E56 - C56) / (COLUMN($E$56) - COLUMN($C$56))) * (COLUMN(D56) - COLUMN($C$56))</f>
        <v>604.96866836765707</v>
      </c>
      <c r="E56" s="7">
        <v>610.32016334053799</v>
      </c>
      <c r="F56" s="21">
        <v>610.32016334053799</v>
      </c>
      <c r="G56" s="7">
        <v>610.32016334053799</v>
      </c>
      <c r="H56" s="21">
        <v>610.32016334053799</v>
      </c>
      <c r="I56" s="7">
        <v>610.32016334053799</v>
      </c>
      <c r="J56" s="7">
        <v>610.32016334053799</v>
      </c>
      <c r="K56" s="21">
        <v>610.32016334053799</v>
      </c>
      <c r="L56" s="7">
        <v>610.32016334053799</v>
      </c>
      <c r="M56" s="7">
        <v>610.32016334053799</v>
      </c>
      <c r="N56" s="7">
        <v>610.32016334053799</v>
      </c>
      <c r="O56" s="7">
        <v>556.83596590148602</v>
      </c>
      <c r="P56" s="7">
        <v>526.11838475714796</v>
      </c>
      <c r="Q56" s="7">
        <v>475.31016485409202</v>
      </c>
      <c r="R56" s="7">
        <v>424.50194495103602</v>
      </c>
      <c r="S56" s="7">
        <v>373.69372504798002</v>
      </c>
      <c r="T56" s="7">
        <v>306.11198853330802</v>
      </c>
      <c r="U56" s="7">
        <v>260.21399998256197</v>
      </c>
      <c r="V56" s="7">
        <v>218.17399334935001</v>
      </c>
      <c r="W56" s="7">
        <v>176.133986716137</v>
      </c>
      <c r="X56" s="7">
        <v>128.668553043625</v>
      </c>
      <c r="Y56" s="7">
        <v>91.906109316874804</v>
      </c>
    </row>
    <row r="57" spans="1:25" x14ac:dyDescent="0.35">
      <c r="A57" s="8" t="s">
        <v>305</v>
      </c>
      <c r="B57" s="8" t="s">
        <v>242</v>
      </c>
      <c r="C57" s="7">
        <v>19.359329841760299</v>
      </c>
      <c r="D57" s="20">
        <f xml:space="preserve"> C57 + ((L57 - C57) / (COLUMN($L$57) - COLUMN($C$57))) * (COLUMN(D57) - COLUMN($C$57))</f>
        <v>17.208293192675821</v>
      </c>
      <c r="E57" s="20">
        <f t="shared" ref="E57:K57" si="69" xml:space="preserve"> D57 + ((M57 - D57) / (COLUMN($L$57) - COLUMN($C$57))) * (COLUMN(E57) - COLUMN($C$57))</f>
        <v>13.38422803874786</v>
      </c>
      <c r="F57" s="20">
        <f t="shared" si="69"/>
        <v>8.9228186924985735</v>
      </c>
      <c r="G57" s="20">
        <f t="shared" si="69"/>
        <v>4.9571214958325402</v>
      </c>
      <c r="H57" s="20">
        <f t="shared" si="69"/>
        <v>2.2031651092589071</v>
      </c>
      <c r="I57" s="20">
        <f t="shared" si="69"/>
        <v>0.73438836975296895</v>
      </c>
      <c r="J57" s="20">
        <f t="shared" si="69"/>
        <v>0.16319741550065969</v>
      </c>
      <c r="K57" s="20">
        <f t="shared" si="69"/>
        <v>1.8133046166739969E-2</v>
      </c>
      <c r="L57" s="7">
        <v>0</v>
      </c>
      <c r="M57" s="20">
        <v>0</v>
      </c>
      <c r="N57" s="20">
        <v>0</v>
      </c>
      <c r="O57" s="20">
        <v>0</v>
      </c>
      <c r="P57" s="20">
        <v>0</v>
      </c>
      <c r="Q57" s="16"/>
      <c r="R57" s="16"/>
      <c r="S57" s="16"/>
      <c r="T57" s="16"/>
      <c r="U57" s="16"/>
      <c r="V57" s="16"/>
      <c r="W57" s="16"/>
      <c r="X57" s="16"/>
      <c r="Y57" s="16"/>
    </row>
    <row r="58" spans="1:25" x14ac:dyDescent="0.35">
      <c r="A58" s="8" t="s">
        <v>306</v>
      </c>
      <c r="B58" s="8" t="s">
        <v>242</v>
      </c>
      <c r="C58" s="7">
        <v>17.946163479389501</v>
      </c>
      <c r="D58" s="20">
        <f xml:space="preserve"> C58 + ((Q58 - C58) / (COLUMN($Q$58) - COLUMN($C$58))) * (COLUMN(D58) - COLUMN($C$58))</f>
        <v>16.664294659433107</v>
      </c>
      <c r="E58" s="20">
        <f t="shared" ref="E58:P58" si="70" xml:space="preserve"> D58 + ((R58 - D58) / (COLUMN($Q$58) - COLUMN($C$58))) * (COLUMN(E58) - COLUMN($C$58))</f>
        <v>14.283681136656948</v>
      </c>
      <c r="F58" s="20">
        <f t="shared" si="70"/>
        <v>11.222892321659032</v>
      </c>
      <c r="G58" s="20">
        <f t="shared" si="70"/>
        <v>8.0163516583278795</v>
      </c>
      <c r="H58" s="20">
        <f t="shared" si="70"/>
        <v>5.1533689232107793</v>
      </c>
      <c r="I58" s="20">
        <f t="shared" si="70"/>
        <v>2.9447822418347309</v>
      </c>
      <c r="J58" s="20">
        <f t="shared" si="70"/>
        <v>1.4723911209173655</v>
      </c>
      <c r="K58" s="20">
        <f t="shared" si="70"/>
        <v>0.63102476610744229</v>
      </c>
      <c r="L58" s="20">
        <f t="shared" si="70"/>
        <v>0.22536598789551515</v>
      </c>
      <c r="M58" s="20">
        <f t="shared" si="70"/>
        <v>6.4390282255861464E-2</v>
      </c>
      <c r="N58" s="20">
        <f t="shared" si="70"/>
        <v>1.3797917626256033E-2</v>
      </c>
      <c r="O58" s="20">
        <f t="shared" si="70"/>
        <v>1.9711310894651481E-3</v>
      </c>
      <c r="P58" s="20">
        <f t="shared" si="70"/>
        <v>1.4079507781893899E-4</v>
      </c>
      <c r="Q58" s="7">
        <v>0</v>
      </c>
      <c r="R58" s="16"/>
      <c r="S58" s="16"/>
      <c r="T58" s="16"/>
      <c r="U58" s="16"/>
      <c r="V58" s="16"/>
      <c r="W58" s="16"/>
      <c r="X58" s="16"/>
      <c r="Y58" s="16"/>
    </row>
    <row r="59" spans="1:25" x14ac:dyDescent="0.35">
      <c r="A59" s="8" t="s">
        <v>307</v>
      </c>
      <c r="B59" s="8" t="s">
        <v>242</v>
      </c>
      <c r="C59" s="7">
        <v>5.2759659828633696</v>
      </c>
      <c r="D59" s="20">
        <f xml:space="preserve"> C59 + ((Q59 - C59) / (COLUMN($Q$59) - COLUMN($C$59))) * (COLUMN(D59) - COLUMN($C$59))</f>
        <v>4.8991112698017005</v>
      </c>
      <c r="E59" s="20">
        <f t="shared" ref="E59:P59" si="71" xml:space="preserve"> D59 + ((R59 - D59) / (COLUMN($Q$59) - COLUMN($C$59))) * (COLUMN(E59) - COLUMN($C$59))</f>
        <v>4.1992382312586001</v>
      </c>
      <c r="F59" s="20">
        <f t="shared" si="71"/>
        <v>3.2994014674174714</v>
      </c>
      <c r="G59" s="20">
        <f t="shared" si="71"/>
        <v>2.3567153338696225</v>
      </c>
      <c r="H59" s="20">
        <f t="shared" si="71"/>
        <v>1.5150312860590431</v>
      </c>
      <c r="I59" s="20">
        <f t="shared" si="71"/>
        <v>0.8657321634623103</v>
      </c>
      <c r="J59" s="20">
        <f t="shared" si="71"/>
        <v>0.43286608173115515</v>
      </c>
      <c r="K59" s="20">
        <f t="shared" si="71"/>
        <v>0.18551403502763791</v>
      </c>
      <c r="L59" s="20">
        <f t="shared" si="71"/>
        <v>6.6255012509870675E-2</v>
      </c>
      <c r="M59" s="20">
        <f t="shared" si="71"/>
        <v>1.8930003574248767E-2</v>
      </c>
      <c r="N59" s="20">
        <f t="shared" si="71"/>
        <v>4.0564293373390216E-3</v>
      </c>
      <c r="O59" s="20">
        <f t="shared" si="71"/>
        <v>5.7948990533414606E-4</v>
      </c>
      <c r="P59" s="20">
        <f t="shared" si="71"/>
        <v>4.1392136095296178E-5</v>
      </c>
      <c r="Q59" s="7">
        <v>0</v>
      </c>
      <c r="R59" s="16"/>
      <c r="S59" s="16"/>
      <c r="T59" s="16"/>
      <c r="U59" s="16"/>
      <c r="V59" s="16"/>
      <c r="W59" s="16"/>
      <c r="X59" s="16"/>
      <c r="Y59" s="16"/>
    </row>
    <row r="60" spans="1:25" x14ac:dyDescent="0.35">
      <c r="A60" s="8" t="s">
        <v>308</v>
      </c>
      <c r="B60" s="8" t="s">
        <v>242</v>
      </c>
      <c r="C60" s="7">
        <v>57.024000000000001</v>
      </c>
      <c r="D60" s="20">
        <f xml:space="preserve"> C60 + ((I60 - C60) / (COLUMN($I$60) - COLUMN($C$60))) * (COLUMN(D60) - COLUMN($C$60))</f>
        <v>47.52</v>
      </c>
      <c r="E60" s="20">
        <f t="shared" ref="E60:H60" si="72" xml:space="preserve"> D60 + ((J60 - D60) / (COLUMN($I$60) - COLUMN($C$60))) * (COLUMN(E60) - COLUMN($C$60))</f>
        <v>31.68</v>
      </c>
      <c r="F60" s="20">
        <f t="shared" si="72"/>
        <v>15.84</v>
      </c>
      <c r="G60" s="20">
        <f t="shared" si="72"/>
        <v>5.2799999999999994</v>
      </c>
      <c r="H60" s="20">
        <f t="shared" si="72"/>
        <v>0.87999999999999989</v>
      </c>
      <c r="I60" s="7">
        <v>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0</v>
      </c>
      <c r="Q60" s="16"/>
      <c r="R60" s="16"/>
      <c r="S60" s="16"/>
      <c r="T60" s="16"/>
      <c r="U60" s="16"/>
      <c r="V60" s="16"/>
      <c r="W60" s="16"/>
      <c r="X60" s="16"/>
      <c r="Y60" s="16"/>
    </row>
    <row r="61" spans="1:25" x14ac:dyDescent="0.35">
      <c r="A61" s="8" t="s">
        <v>309</v>
      </c>
      <c r="B61" s="8" t="s">
        <v>242</v>
      </c>
      <c r="C61" s="7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7">
        <v>0</v>
      </c>
      <c r="J61" s="20">
        <v>0</v>
      </c>
      <c r="K61" s="20">
        <v>0</v>
      </c>
      <c r="L61" s="20">
        <v>0</v>
      </c>
      <c r="M61" s="20">
        <v>0</v>
      </c>
      <c r="N61" s="20">
        <v>0</v>
      </c>
      <c r="O61" s="20">
        <v>0</v>
      </c>
      <c r="P61" s="20">
        <v>0</v>
      </c>
      <c r="Q61" s="16"/>
      <c r="R61" s="16"/>
      <c r="S61" s="16"/>
      <c r="T61" s="16"/>
      <c r="U61" s="16"/>
      <c r="V61" s="16"/>
      <c r="W61" s="16"/>
      <c r="X61" s="16"/>
      <c r="Y61" s="16"/>
    </row>
    <row r="62" spans="1:25" x14ac:dyDescent="0.35">
      <c r="A62" s="8" t="s">
        <v>310</v>
      </c>
      <c r="B62" s="8" t="s">
        <v>242</v>
      </c>
      <c r="C62" s="7">
        <v>159.985774668804</v>
      </c>
      <c r="D62" s="20">
        <f>C62 + ((E62 - C62) / (COLUMN($E$62) - COLUMN($C$62))) * (COLUMN(D62) - COLUMN($C$62))</f>
        <v>164.24928206882549</v>
      </c>
      <c r="E62" s="7">
        <v>168.51278946884699</v>
      </c>
      <c r="F62" s="20">
        <v>168.51</v>
      </c>
      <c r="G62" s="7">
        <v>168.51278946884699</v>
      </c>
      <c r="H62" s="20">
        <v>168.51</v>
      </c>
      <c r="I62" s="7">
        <v>168.51278946884699</v>
      </c>
      <c r="J62" s="7">
        <v>168.51278946884699</v>
      </c>
      <c r="K62" s="20">
        <v>168.51</v>
      </c>
      <c r="L62" s="7">
        <v>168.51278946884699</v>
      </c>
      <c r="M62" s="7">
        <v>151.52414352270699</v>
      </c>
      <c r="N62" s="7">
        <v>127.885850897822</v>
      </c>
      <c r="O62" s="7">
        <v>104.528009173832</v>
      </c>
      <c r="P62" s="7">
        <v>80.339144238806597</v>
      </c>
      <c r="Q62" s="7">
        <v>66.614125490846405</v>
      </c>
      <c r="R62" s="7">
        <v>51.774328984538997</v>
      </c>
      <c r="S62" s="7">
        <v>36.934532478231702</v>
      </c>
      <c r="T62" s="7">
        <v>22.094735971924301</v>
      </c>
      <c r="U62" s="7">
        <v>15.7819542656602</v>
      </c>
      <c r="V62" s="7">
        <v>9.4691725593961298</v>
      </c>
      <c r="W62" s="7">
        <v>3.1563908531320601</v>
      </c>
      <c r="X62" s="7">
        <v>0</v>
      </c>
      <c r="Y62" s="7">
        <v>0</v>
      </c>
    </row>
    <row r="63" spans="1:25" x14ac:dyDescent="0.35">
      <c r="A63" s="8" t="s">
        <v>311</v>
      </c>
      <c r="B63" s="8" t="s">
        <v>242</v>
      </c>
      <c r="C63" s="7">
        <v>0.31160222969523199</v>
      </c>
      <c r="D63" s="20">
        <f xml:space="preserve"> C63 + ((J63 - C63) / (COLUMN($J$63) - COLUMN($C$63))) * (COLUMN(D63) - COLUMN($C$63))</f>
        <v>0.26708762545305598</v>
      </c>
      <c r="E63" s="20">
        <f t="shared" ref="E63:I63" si="73" xml:space="preserve"> D63 + ((K63 - D63) / (COLUMN($J$63) - COLUMN($C$63))) * (COLUMN(E63) - COLUMN($C$63))</f>
        <v>0.19077687532361143</v>
      </c>
      <c r="F63" s="20">
        <f t="shared" si="73"/>
        <v>0.10901535732777795</v>
      </c>
      <c r="G63" s="20">
        <f t="shared" si="73"/>
        <v>4.6720867426190547E-2</v>
      </c>
      <c r="H63" s="20">
        <f t="shared" si="73"/>
        <v>1.3348819264625868E-2</v>
      </c>
      <c r="I63" s="20">
        <f t="shared" si="73"/>
        <v>1.9069741806608392E-3</v>
      </c>
      <c r="J63" s="7">
        <v>0</v>
      </c>
      <c r="K63" s="20">
        <v>0</v>
      </c>
      <c r="L63" s="20">
        <v>0</v>
      </c>
      <c r="M63" s="20">
        <v>0</v>
      </c>
      <c r="N63" s="20">
        <v>0</v>
      </c>
      <c r="O63" s="20">
        <v>0</v>
      </c>
      <c r="P63" s="20">
        <v>0</v>
      </c>
      <c r="Q63" s="20"/>
      <c r="R63" s="16"/>
      <c r="S63" s="16"/>
      <c r="T63" s="16"/>
      <c r="U63" s="16"/>
      <c r="V63" s="16"/>
      <c r="W63" s="16"/>
      <c r="X63" s="16"/>
      <c r="Y63" s="16"/>
    </row>
    <row r="64" spans="1:25" x14ac:dyDescent="0.35">
      <c r="A64" s="8" t="s">
        <v>312</v>
      </c>
      <c r="B64" s="8" t="s">
        <v>242</v>
      </c>
      <c r="C64" s="7">
        <v>160.70217846300699</v>
      </c>
      <c r="D64" s="20">
        <f xml:space="preserve"> C64 + ((J64 - C64) / (COLUMN($J$64) - COLUMN($C$64))) * (COLUMN(D64) - COLUMN($C$64))</f>
        <v>137.74472439686312</v>
      </c>
      <c r="E64" s="20">
        <f t="shared" ref="E64:H64" si="74" xml:space="preserve"> D64 + ((K64 - D64) / (COLUMN($J$64) - COLUMN($C$64))) * (COLUMN(E64) - COLUMN($C$64))</f>
        <v>98.389088854902226</v>
      </c>
      <c r="F64" s="20">
        <f t="shared" si="74"/>
        <v>56.222336488515559</v>
      </c>
      <c r="G64" s="20">
        <f t="shared" si="74"/>
        <v>24.095287066506671</v>
      </c>
      <c r="H64" s="20">
        <f t="shared" si="74"/>
        <v>6.8843677332876219</v>
      </c>
      <c r="I64" s="20">
        <f t="shared" ref="I64:I66" si="75" xml:space="preserve"> H64 + ((O64 - H64) / (COLUMN($J$63) - COLUMN($C$63))) * (COLUMN(I64) - COLUMN($C$63))</f>
        <v>0.98348110475537442</v>
      </c>
      <c r="J64" s="7">
        <v>0</v>
      </c>
      <c r="K64" s="20">
        <v>0</v>
      </c>
      <c r="L64" s="20">
        <v>0</v>
      </c>
      <c r="M64" s="20">
        <v>0</v>
      </c>
      <c r="N64" s="20">
        <v>0</v>
      </c>
      <c r="O64" s="20">
        <v>0</v>
      </c>
      <c r="P64" s="20">
        <v>0</v>
      </c>
      <c r="Q64" s="20"/>
      <c r="R64" s="16"/>
      <c r="S64" s="16"/>
      <c r="T64" s="16"/>
      <c r="U64" s="16"/>
      <c r="V64" s="16"/>
      <c r="W64" s="16"/>
      <c r="X64" s="16"/>
      <c r="Y64" s="16"/>
    </row>
    <row r="65" spans="1:25" x14ac:dyDescent="0.35">
      <c r="A65" s="8" t="s">
        <v>313</v>
      </c>
      <c r="B65" s="8" t="s">
        <v>242</v>
      </c>
      <c r="C65" s="7">
        <v>11.1879780644178</v>
      </c>
      <c r="D65" s="20">
        <f t="shared" ref="D65:D66" si="76" xml:space="preserve"> C65 + ((J65 - C65) / (COLUMN($J$63) - COLUMN($C$63))) * (COLUMN(D65) - COLUMN($C$63))</f>
        <v>9.5896954837866861</v>
      </c>
      <c r="E65" s="20">
        <f t="shared" ref="E65:E66" si="77" xml:space="preserve"> D65 + ((K65 - D65) / (COLUMN($J$63) - COLUMN($C$63))) * (COLUMN(E65) - COLUMN($C$63))</f>
        <v>6.849782488419061</v>
      </c>
      <c r="F65" s="20">
        <f t="shared" ref="F65:F66" si="78" xml:space="preserve"> E65 + ((L65 - E65) / (COLUMN($J$63) - COLUMN($C$63))) * (COLUMN(F65) - COLUMN($C$63))</f>
        <v>3.9141614219537493</v>
      </c>
      <c r="G65" s="20">
        <f t="shared" ref="G65:G66" si="79" xml:space="preserve"> F65 + ((M65 - F65) / (COLUMN($J$63) - COLUMN($C$63))) * (COLUMN(G65) - COLUMN($C$63))</f>
        <v>1.6774977522658925</v>
      </c>
      <c r="H65" s="20">
        <f t="shared" ref="H65:H66" si="80" xml:space="preserve"> G65 + ((N65 - G65) / (COLUMN($J$63) - COLUMN($C$63))) * (COLUMN(H65) - COLUMN($C$63))</f>
        <v>0.47928507207596938</v>
      </c>
      <c r="I65" s="20">
        <f t="shared" si="75"/>
        <v>6.8469296010852831E-2</v>
      </c>
      <c r="J65" s="7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v>0</v>
      </c>
      <c r="Q65" s="16"/>
      <c r="R65" s="16"/>
      <c r="S65" s="16"/>
      <c r="T65" s="16"/>
      <c r="U65" s="16"/>
      <c r="V65" s="16"/>
      <c r="W65" s="16"/>
      <c r="X65" s="16"/>
      <c r="Y65" s="16"/>
    </row>
    <row r="66" spans="1:25" x14ac:dyDescent="0.35">
      <c r="A66" s="8" t="s">
        <v>314</v>
      </c>
      <c r="B66" s="8" t="s">
        <v>242</v>
      </c>
      <c r="C66" s="7">
        <v>1.4258111236409601</v>
      </c>
      <c r="D66" s="20">
        <f t="shared" si="76"/>
        <v>1.2221238202636802</v>
      </c>
      <c r="E66" s="20">
        <f t="shared" si="77"/>
        <v>0.87294558590262872</v>
      </c>
      <c r="F66" s="20">
        <f t="shared" si="78"/>
        <v>0.49882604908721639</v>
      </c>
      <c r="G66" s="20">
        <f t="shared" si="79"/>
        <v>0.21378259246594988</v>
      </c>
      <c r="H66" s="20">
        <f t="shared" si="80"/>
        <v>6.1080740704557102E-2</v>
      </c>
      <c r="I66" s="20">
        <f t="shared" si="75"/>
        <v>8.7258201006510175E-3</v>
      </c>
      <c r="J66" s="7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v>0</v>
      </c>
      <c r="Q66" s="16"/>
      <c r="R66" s="16"/>
      <c r="S66" s="16"/>
      <c r="T66" s="16"/>
      <c r="U66" s="16"/>
      <c r="V66" s="16"/>
      <c r="W66" s="16"/>
      <c r="X66" s="16"/>
      <c r="Y66" s="16"/>
    </row>
    <row r="67" spans="1:25" x14ac:dyDescent="0.35">
      <c r="A67" s="8" t="s">
        <v>315</v>
      </c>
      <c r="B67" s="8" t="s">
        <v>242</v>
      </c>
      <c r="C67" s="7">
        <v>54.106128545844697</v>
      </c>
      <c r="D67" s="20">
        <f xml:space="preserve"> C67 + ((Q67 - C67) / (COLUMN($Q$67) - COLUMN($C$67))) * (COLUMN(D67) - COLUMN($C$67))</f>
        <v>50.241405078284359</v>
      </c>
      <c r="E67" s="20">
        <f t="shared" ref="E67:P67" si="81" xml:space="preserve"> D67 + ((R67 - D67) / (COLUMN($Q$67) - COLUMN($C$67))) * (COLUMN(E67) - COLUMN($C$67))</f>
        <v>43.064061495672306</v>
      </c>
      <c r="F67" s="20">
        <f t="shared" si="81"/>
        <v>33.83604831802824</v>
      </c>
      <c r="G67" s="20">
        <f t="shared" si="81"/>
        <v>24.168605941448742</v>
      </c>
      <c r="H67" s="20">
        <f t="shared" si="81"/>
        <v>15.536960962359906</v>
      </c>
      <c r="I67" s="20">
        <f t="shared" si="81"/>
        <v>8.8782634070628035</v>
      </c>
      <c r="J67" s="20">
        <f t="shared" si="81"/>
        <v>4.4391317035314017</v>
      </c>
      <c r="K67" s="20">
        <f t="shared" si="81"/>
        <v>1.9024850157991722</v>
      </c>
      <c r="L67" s="20">
        <f t="shared" si="81"/>
        <v>0.67945893421399006</v>
      </c>
      <c r="M67" s="20">
        <f t="shared" si="81"/>
        <v>0.19413112406113997</v>
      </c>
      <c r="N67" s="20">
        <f t="shared" si="81"/>
        <v>4.1599526584529978E-2</v>
      </c>
      <c r="O67" s="20">
        <f t="shared" si="81"/>
        <v>5.9427895120757121E-3</v>
      </c>
      <c r="P67" s="20">
        <f t="shared" si="81"/>
        <v>4.2448496514826527E-4</v>
      </c>
      <c r="Q67" s="7">
        <v>0</v>
      </c>
      <c r="R67" s="16"/>
      <c r="S67" s="16"/>
      <c r="T67" s="16"/>
      <c r="U67" s="16"/>
      <c r="V67" s="16"/>
      <c r="W67" s="16"/>
      <c r="X67" s="16"/>
      <c r="Y67" s="16"/>
    </row>
    <row r="68" spans="1:25" x14ac:dyDescent="0.35">
      <c r="A68" s="8" t="s">
        <v>316</v>
      </c>
      <c r="B68" s="8" t="s">
        <v>242</v>
      </c>
      <c r="C68" s="7">
        <v>14.7411895247989</v>
      </c>
      <c r="D68" s="20">
        <f xml:space="preserve"> C68 + ((Q68 - C68) / (COLUMN($Q$67) - COLUMN($C$67))) * (COLUMN(D68) - COLUMN($C$67))</f>
        <v>13.688247415884693</v>
      </c>
      <c r="E68" s="20">
        <f t="shared" ref="E68" si="82" xml:space="preserve"> D68 + ((R68 - D68) / (COLUMN($Q$67) - COLUMN($C$67))) * (COLUMN(E68) - COLUMN($C$67))</f>
        <v>11.732783499329736</v>
      </c>
      <c r="F68" s="20">
        <f t="shared" ref="F68" si="83" xml:space="preserve"> E68 + ((S68 - E68) / (COLUMN($Q$67) - COLUMN($C$67))) * (COLUMN(F68) - COLUMN($C$67))</f>
        <v>9.2186156066162219</v>
      </c>
      <c r="G68" s="20">
        <f t="shared" ref="G68" si="84" xml:space="preserve"> F68 + ((T68 - F68) / (COLUMN($Q$67) - COLUMN($C$67))) * (COLUMN(G68) - COLUMN($C$67))</f>
        <v>6.5847254332973009</v>
      </c>
      <c r="H68" s="20">
        <f t="shared" ref="H68" si="85" xml:space="preserve"> G68 + ((U68 - G68) / (COLUMN($Q$67) - COLUMN($C$67))) * (COLUMN(H68) - COLUMN($C$67))</f>
        <v>4.2330377785482654</v>
      </c>
      <c r="I68" s="20">
        <f t="shared" ref="I68" si="86" xml:space="preserve"> H68 + ((V68 - H68) / (COLUMN($Q$67) - COLUMN($C$67))) * (COLUMN(I68) - COLUMN($C$67))</f>
        <v>2.4188787305990087</v>
      </c>
      <c r="J68" s="20">
        <f t="shared" ref="J68" si="87" xml:space="preserve"> I68 + ((W68 - I68) / (COLUMN($Q$67) - COLUMN($C$67))) * (COLUMN(J68) - COLUMN($C$67))</f>
        <v>1.2094393652995044</v>
      </c>
      <c r="K68" s="20">
        <f t="shared" ref="K68" si="88" xml:space="preserve"> J68 + ((X68 - J68) / (COLUMN($Q$67) - COLUMN($C$67))) * (COLUMN(K68) - COLUMN($C$67))</f>
        <v>0.51833115655693041</v>
      </c>
      <c r="L68" s="20">
        <f t="shared" ref="L68" si="89" xml:space="preserve"> K68 + ((Y68 - K68) / (COLUMN($Q$67) - COLUMN($C$67))) * (COLUMN(L68) - COLUMN($C$67))</f>
        <v>0.1851182701989037</v>
      </c>
      <c r="M68" s="20">
        <f t="shared" ref="M68" si="90" xml:space="preserve"> L68 + ((Z68 - L68) / (COLUMN($Q$67) - COLUMN($C$67))) * (COLUMN(M68) - COLUMN($C$67))</f>
        <v>5.289093434254391E-2</v>
      </c>
      <c r="N68" s="20">
        <f t="shared" ref="N68" si="91" xml:space="preserve"> M68 + ((AA68 - M68) / (COLUMN($Q$67) - COLUMN($C$67))) * (COLUMN(N68) - COLUMN($C$67))</f>
        <v>1.1333771644830834E-2</v>
      </c>
      <c r="O68" s="20">
        <f t="shared" ref="O68" si="92" xml:space="preserve"> N68 + ((AB68 - N68) / (COLUMN($Q$67) - COLUMN($C$67))) * (COLUMN(O68) - COLUMN($C$67))</f>
        <v>1.6191102349758339E-3</v>
      </c>
      <c r="P68" s="20">
        <f t="shared" ref="P68" si="93" xml:space="preserve"> O68 + ((AC68 - O68) / (COLUMN($Q$67) - COLUMN($C$67))) * (COLUMN(P68) - COLUMN($C$67))</f>
        <v>1.1565073106970252E-4</v>
      </c>
      <c r="Q68" s="7">
        <v>0</v>
      </c>
      <c r="R68" s="16"/>
      <c r="S68" s="16"/>
      <c r="T68" s="16"/>
      <c r="U68" s="16"/>
      <c r="V68" s="16"/>
      <c r="W68" s="16"/>
      <c r="X68" s="16"/>
      <c r="Y68" s="16"/>
    </row>
    <row r="69" spans="1:25" x14ac:dyDescent="0.35">
      <c r="A69" s="8" t="s">
        <v>317</v>
      </c>
      <c r="B69" s="8" t="s">
        <v>242</v>
      </c>
      <c r="C69" s="7">
        <v>54.2742216268853</v>
      </c>
      <c r="D69" s="20">
        <f xml:space="preserve"> C69 + ((J69 - C69) / (COLUMN($J$69) - COLUMN($C$69))) * (COLUMN(D69) - COLUMN($C$69))</f>
        <v>46.520761394473112</v>
      </c>
      <c r="E69" s="20">
        <f t="shared" ref="E69:I69" si="94" xml:space="preserve"> D69 + ((K69 - D69) / (COLUMN($J$69) - COLUMN($C$69))) * (COLUMN(E69) - COLUMN($C$69))</f>
        <v>33.229115281766511</v>
      </c>
      <c r="F69" s="20">
        <f t="shared" si="94"/>
        <v>18.988065875295149</v>
      </c>
      <c r="G69" s="20">
        <f t="shared" si="94"/>
        <v>8.1377425179836358</v>
      </c>
      <c r="H69" s="20">
        <f t="shared" si="94"/>
        <v>2.3250692908524666</v>
      </c>
      <c r="I69" s="20">
        <f t="shared" si="94"/>
        <v>0.3321527558360664</v>
      </c>
      <c r="J69" s="7">
        <v>0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16"/>
      <c r="R69" s="16"/>
      <c r="S69" s="16"/>
      <c r="T69" s="16"/>
      <c r="U69" s="16"/>
      <c r="V69" s="16"/>
      <c r="W69" s="16"/>
      <c r="X69" s="16"/>
      <c r="Y69" s="16"/>
    </row>
    <row r="70" spans="1:25" x14ac:dyDescent="0.35">
      <c r="A70" s="8" t="s">
        <v>318</v>
      </c>
      <c r="B70" s="8" t="s">
        <v>242</v>
      </c>
      <c r="C70" s="7">
        <v>7.6947583607659702</v>
      </c>
      <c r="D70" s="20">
        <f xml:space="preserve"> C70 + ((Q70 - C70) / (COLUMN($Q$70) - COLUMN($C$70))) * (COLUMN(D70) - COLUMN($C$70))</f>
        <v>7.1451327635684008</v>
      </c>
      <c r="E70" s="20">
        <f t="shared" ref="E70" si="95" xml:space="preserve"> D70 + ((R70 - D70) / (COLUMN($Q$67) - COLUMN($C$67))) * (COLUMN(E70) - COLUMN($C$67))</f>
        <v>6.1243995116300578</v>
      </c>
      <c r="F70" s="20">
        <f t="shared" ref="F70" si="96" xml:space="preserve"> E70 + ((S70 - E70) / (COLUMN($Q$67) - COLUMN($C$67))) * (COLUMN(F70) - COLUMN($C$67))</f>
        <v>4.8120281877093314</v>
      </c>
      <c r="G70" s="20">
        <f t="shared" ref="G70" si="97" xml:space="preserve"> F70 + ((T70 - F70) / (COLUMN($Q$67) - COLUMN($C$67))) * (COLUMN(G70) - COLUMN($C$67))</f>
        <v>3.4371629912209509</v>
      </c>
      <c r="H70" s="20">
        <f t="shared" ref="H70" si="98" xml:space="preserve"> G70 + ((U70 - G70) / (COLUMN($Q$67) - COLUMN($C$67))) * (COLUMN(H70) - COLUMN($C$67))</f>
        <v>2.2096047800706113</v>
      </c>
      <c r="I70" s="20">
        <f t="shared" ref="I70" si="99" xml:space="preserve"> H70 + ((V70 - H70) / (COLUMN($Q$67) - COLUMN($C$67))) * (COLUMN(I70) - COLUMN($C$67))</f>
        <v>1.2626313028974923</v>
      </c>
      <c r="J70" s="20">
        <f t="shared" ref="J70" si="100" xml:space="preserve"> I70 + ((W70 - I70) / (COLUMN($Q$67) - COLUMN($C$67))) * (COLUMN(J70) - COLUMN($C$67))</f>
        <v>0.63131565144874613</v>
      </c>
      <c r="K70" s="20">
        <f t="shared" ref="K70" si="101" xml:space="preserve"> J70 + ((X70 - J70) / (COLUMN($Q$67) - COLUMN($C$67))) * (COLUMN(K70) - COLUMN($C$67))</f>
        <v>0.27056385062089122</v>
      </c>
      <c r="L70" s="20">
        <f t="shared" ref="L70" si="102" xml:space="preserve"> K70 + ((Y70 - K70) / (COLUMN($Q$67) - COLUMN($C$67))) * (COLUMN(L70) - COLUMN($C$67))</f>
        <v>9.6629946650318294E-2</v>
      </c>
      <c r="M70" s="20">
        <f t="shared" ref="M70" si="103" xml:space="preserve"> L70 + ((Z70 - L70) / (COLUMN($Q$67) - COLUMN($C$67))) * (COLUMN(M70) - COLUMN($C$67))</f>
        <v>2.7608556185805225E-2</v>
      </c>
      <c r="N70" s="20">
        <f t="shared" ref="N70" si="104" xml:space="preserve"> M70 + ((AA70 - M70) / (COLUMN($Q$67) - COLUMN($C$67))) * (COLUMN(N70) - COLUMN($C$67))</f>
        <v>5.9161191826725482E-3</v>
      </c>
      <c r="O70" s="20">
        <f t="shared" ref="O70" si="105" xml:space="preserve"> N70 + ((AB70 - N70) / (COLUMN($Q$67) - COLUMN($C$67))) * (COLUMN(O70) - COLUMN($C$67))</f>
        <v>8.4515988323893496E-4</v>
      </c>
      <c r="P70" s="20">
        <f t="shared" ref="P70" si="106" xml:space="preserve"> O70 + ((AC70 - O70) / (COLUMN($Q$67) - COLUMN($C$67))) * (COLUMN(P70) - COLUMN($C$67))</f>
        <v>6.0368563088495308E-5</v>
      </c>
      <c r="Q70" s="7">
        <v>0</v>
      </c>
      <c r="R70" s="16"/>
      <c r="S70" s="16"/>
      <c r="T70" s="16"/>
      <c r="U70" s="16"/>
      <c r="V70" s="16"/>
      <c r="W70" s="16"/>
      <c r="X70" s="16"/>
      <c r="Y70" s="16"/>
    </row>
    <row r="71" spans="1:25" x14ac:dyDescent="0.35">
      <c r="A71" s="8" t="s">
        <v>319</v>
      </c>
      <c r="B71" s="8" t="s">
        <v>242</v>
      </c>
      <c r="C71" s="7">
        <v>85.891546838636998</v>
      </c>
      <c r="D71" s="20">
        <f xml:space="preserve"> C71 + ((I71 - C71) / (COLUMN($I$71) - COLUMN($C$71))) * (COLUMN(D71) - COLUMN($C$71))</f>
        <v>71.576289032197494</v>
      </c>
      <c r="E71" s="20">
        <f t="shared" ref="E71:H71" si="107" xml:space="preserve"> D71 + ((J71 - D71) / (COLUMN($I$71) - COLUMN($C$71))) * (COLUMN(E71) - COLUMN($C$71))</f>
        <v>47.717526021464991</v>
      </c>
      <c r="F71" s="20">
        <f t="shared" si="107"/>
        <v>23.858763010732496</v>
      </c>
      <c r="G71" s="20">
        <f t="shared" si="107"/>
        <v>7.9529210035774991</v>
      </c>
      <c r="H71" s="20">
        <f t="shared" si="107"/>
        <v>1.3254868339295838</v>
      </c>
      <c r="I71" s="7">
        <v>0</v>
      </c>
      <c r="J71" s="20">
        <v>0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16"/>
      <c r="R71" s="16"/>
      <c r="S71" s="16"/>
      <c r="T71" s="16"/>
      <c r="U71" s="16"/>
      <c r="V71" s="16"/>
      <c r="W71" s="16"/>
      <c r="X71" s="16"/>
      <c r="Y71" s="16"/>
    </row>
    <row r="72" spans="1:25" x14ac:dyDescent="0.35">
      <c r="A72" s="8" t="s">
        <v>320</v>
      </c>
      <c r="B72" s="8" t="s">
        <v>242</v>
      </c>
      <c r="C72" s="7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7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16"/>
      <c r="R72" s="16"/>
      <c r="S72" s="16"/>
      <c r="T72" s="16"/>
      <c r="U72" s="16"/>
      <c r="V72" s="16"/>
      <c r="W72" s="16"/>
      <c r="X72" s="16"/>
      <c r="Y72" s="16"/>
    </row>
    <row r="73" spans="1:25" x14ac:dyDescent="0.35">
      <c r="A73" s="8" t="s">
        <v>260</v>
      </c>
      <c r="B73" s="8" t="s">
        <v>242</v>
      </c>
      <c r="C73" s="22">
        <v>0.99</v>
      </c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0CD0-3C3D-42C9-AE8A-50C548354401}">
  <dimension ref="A1:I44"/>
  <sheetViews>
    <sheetView tabSelected="1" workbookViewId="0"/>
  </sheetViews>
  <sheetFormatPr defaultRowHeight="14.5" x14ac:dyDescent="0.35"/>
  <cols>
    <col min="1" max="1" width="86.08984375" customWidth="1"/>
    <col min="2" max="4" width="33.08984375" customWidth="1"/>
  </cols>
  <sheetData>
    <row r="1" spans="1:9" x14ac:dyDescent="0.35">
      <c r="A1" t="s">
        <v>365</v>
      </c>
      <c r="B1" t="s">
        <v>361</v>
      </c>
      <c r="C1">
        <f>Sheet1!H1</f>
        <v>2020</v>
      </c>
      <c r="D1">
        <f>'Residual Capacity'!I1</f>
        <v>2025</v>
      </c>
      <c r="E1">
        <f>'Residual Capacity'!J1</f>
        <v>2030</v>
      </c>
      <c r="F1">
        <f>'Residual Capacity'!L1</f>
        <v>2035</v>
      </c>
      <c r="G1">
        <f>'Residual Capacity'!M1</f>
        <v>2040</v>
      </c>
      <c r="H1">
        <f>'Residual Capacity'!N1</f>
        <v>2045</v>
      </c>
      <c r="I1">
        <f>'Residual Capacity'!O1</f>
        <v>2050</v>
      </c>
    </row>
    <row r="2" spans="1:9" x14ac:dyDescent="0.35">
      <c r="A2" s="8" t="s">
        <v>250</v>
      </c>
      <c r="B2" t="s">
        <v>362</v>
      </c>
      <c r="C2">
        <f>Sheet1!H2</f>
        <v>192.33064372901117</v>
      </c>
      <c r="D2" s="23">
        <f>'Residual Capacity'!I2</f>
        <v>70.652073206575537</v>
      </c>
      <c r="E2" s="23">
        <f>'Residual Capacity'!J2</f>
        <v>35.326036603287768</v>
      </c>
      <c r="F2" s="23">
        <f>'Residual Capacity'!L2</f>
        <v>5.4070464188705749</v>
      </c>
      <c r="G2" s="23">
        <f>'Residual Capacity'!M2</f>
        <v>1.5448704053915927</v>
      </c>
      <c r="H2" s="23">
        <f>'Residual Capacity'!N2</f>
        <v>0.33104365829819837</v>
      </c>
      <c r="I2" s="23">
        <f>'Residual Capacity'!O2</f>
        <v>4.7291951185456926E-2</v>
      </c>
    </row>
    <row r="3" spans="1:9" x14ac:dyDescent="0.35">
      <c r="A3" s="8" t="s">
        <v>252</v>
      </c>
      <c r="B3" t="s">
        <v>322</v>
      </c>
      <c r="C3">
        <f>Sheet1!H3</f>
        <v>0.3509336210055356</v>
      </c>
      <c r="D3" s="23">
        <f>'Residual Capacity'!I3</f>
        <v>5.1990166074894179E-2</v>
      </c>
      <c r="E3" s="23">
        <f>'Residual Capacity'!J3</f>
        <v>1.1553370238865379E-2</v>
      </c>
      <c r="F3" s="23">
        <f>'Residual Capacity'!L3</f>
        <v>0</v>
      </c>
      <c r="G3" s="23">
        <f>'Residual Capacity'!M3</f>
        <v>0</v>
      </c>
      <c r="H3" s="23">
        <f>'Residual Capacity'!N3</f>
        <v>0</v>
      </c>
      <c r="I3" s="23">
        <f>'Residual Capacity'!O3</f>
        <v>0</v>
      </c>
    </row>
    <row r="4" spans="1:9" x14ac:dyDescent="0.35">
      <c r="A4" s="8" t="s">
        <v>253</v>
      </c>
      <c r="B4" t="s">
        <v>323</v>
      </c>
      <c r="C4">
        <f>Sheet1!H4</f>
        <v>3.1296447155631485E-2</v>
      </c>
      <c r="D4" s="23">
        <f>'Residual Capacity'!I4</f>
        <v>0</v>
      </c>
      <c r="E4" s="23">
        <f>'Residual Capacity'!J4</f>
        <v>0</v>
      </c>
      <c r="F4" s="23">
        <f>'Residual Capacity'!L4</f>
        <v>0</v>
      </c>
      <c r="G4" s="23">
        <f>'Residual Capacity'!M4</f>
        <v>0</v>
      </c>
      <c r="H4" s="23">
        <f>'Residual Capacity'!N4</f>
        <v>0</v>
      </c>
      <c r="I4" s="23">
        <f>'Residual Capacity'!O4</f>
        <v>0</v>
      </c>
    </row>
    <row r="5" spans="1:9" x14ac:dyDescent="0.35">
      <c r="A5" s="8" t="s">
        <v>254</v>
      </c>
      <c r="B5" t="s">
        <v>324</v>
      </c>
      <c r="C5">
        <f>Sheet1!H5</f>
        <v>0.19465670949934882</v>
      </c>
      <c r="D5" s="23">
        <f>'Residual Capacity'!I5</f>
        <v>7.1506546346699562E-2</v>
      </c>
      <c r="E5" s="23">
        <f>'Residual Capacity'!J5</f>
        <v>3.5753273173349781E-2</v>
      </c>
      <c r="F5" s="23">
        <f>'Residual Capacity'!L5</f>
        <v>0</v>
      </c>
      <c r="G5" s="23">
        <f>'Residual Capacity'!M5</f>
        <v>0</v>
      </c>
      <c r="H5" s="23">
        <f>'Residual Capacity'!N5</f>
        <v>0</v>
      </c>
      <c r="I5" s="23">
        <f>'Residual Capacity'!O5</f>
        <v>0</v>
      </c>
    </row>
    <row r="6" spans="1:9" x14ac:dyDescent="0.35">
      <c r="A6" s="8" t="s">
        <v>255</v>
      </c>
      <c r="B6" t="s">
        <v>325</v>
      </c>
      <c r="C6">
        <f>Sheet1!H6</f>
        <v>9.9595836175021937</v>
      </c>
      <c r="D6" s="23">
        <f>'Residual Capacity'!I6</f>
        <v>0</v>
      </c>
      <c r="E6" s="23">
        <f>'Residual Capacity'!J6</f>
        <v>0</v>
      </c>
      <c r="F6" s="23">
        <f>'Residual Capacity'!L6</f>
        <v>0</v>
      </c>
      <c r="G6" s="23">
        <f>'Residual Capacity'!M6</f>
        <v>0</v>
      </c>
      <c r="H6" s="23">
        <f>'Residual Capacity'!N6</f>
        <v>0</v>
      </c>
      <c r="I6" s="23">
        <f>'Residual Capacity'!O6</f>
        <v>0</v>
      </c>
    </row>
    <row r="7" spans="1:9" x14ac:dyDescent="0.35">
      <c r="A7" s="8" t="s">
        <v>256</v>
      </c>
      <c r="B7" t="s">
        <v>326</v>
      </c>
      <c r="C7">
        <f>Sheet1!H7</f>
        <v>4.3240602464153053</v>
      </c>
      <c r="D7" s="23">
        <f>'Residual Capacity'!I7</f>
        <v>0</v>
      </c>
      <c r="E7" s="23">
        <f>'Residual Capacity'!J7</f>
        <v>0</v>
      </c>
      <c r="F7" s="23">
        <f>'Residual Capacity'!L7</f>
        <v>0</v>
      </c>
      <c r="G7" s="23">
        <f>'Residual Capacity'!M7</f>
        <v>0</v>
      </c>
      <c r="H7" s="23">
        <f>'Residual Capacity'!N7</f>
        <v>0</v>
      </c>
      <c r="I7" s="23">
        <f>'Residual Capacity'!O7</f>
        <v>0</v>
      </c>
    </row>
    <row r="8" spans="1:9" x14ac:dyDescent="0.35">
      <c r="A8" s="8" t="s">
        <v>243</v>
      </c>
      <c r="B8" t="s">
        <v>327</v>
      </c>
      <c r="C8">
        <f>Sheet1!H8</f>
        <v>2.3211400209295006</v>
      </c>
      <c r="D8" s="23">
        <f>'Residual Capacity'!I8</f>
        <v>0</v>
      </c>
      <c r="E8" s="23">
        <f>'Residual Capacity'!J8</f>
        <v>0</v>
      </c>
      <c r="F8" s="23">
        <f>'Residual Capacity'!L8</f>
        <v>0</v>
      </c>
      <c r="G8" s="23">
        <f>'Residual Capacity'!M8</f>
        <v>0</v>
      </c>
      <c r="H8" s="23">
        <f>'Residual Capacity'!N8</f>
        <v>0</v>
      </c>
      <c r="I8" s="23">
        <f>'Residual Capacity'!O8</f>
        <v>0</v>
      </c>
    </row>
    <row r="9" spans="1:9" x14ac:dyDescent="0.35">
      <c r="A9" s="2" t="s">
        <v>257</v>
      </c>
      <c r="B9" t="s">
        <v>119</v>
      </c>
      <c r="C9">
        <f>Sheet1!H9</f>
        <v>0</v>
      </c>
      <c r="D9" s="23">
        <f>'Residual Capacity'!I9</f>
        <v>0</v>
      </c>
      <c r="E9" s="23">
        <f>'Residual Capacity'!J9</f>
        <v>0</v>
      </c>
      <c r="F9" s="23">
        <f>'Residual Capacity'!L9</f>
        <v>0</v>
      </c>
      <c r="G9" s="23">
        <f>'Residual Capacity'!M9</f>
        <v>0</v>
      </c>
      <c r="H9" s="23">
        <f>'Residual Capacity'!N9</f>
        <v>0</v>
      </c>
      <c r="I9" s="23">
        <f>'Residual Capacity'!O9</f>
        <v>0</v>
      </c>
    </row>
    <row r="10" spans="1:9" x14ac:dyDescent="0.35">
      <c r="A10" s="2" t="s">
        <v>274</v>
      </c>
      <c r="B10" t="s">
        <v>328</v>
      </c>
      <c r="C10">
        <f>Sheet1!H10</f>
        <v>241.19720416998064</v>
      </c>
      <c r="D10" s="23">
        <f>'Residual Capacity'!I26</f>
        <v>9.8447838436726727</v>
      </c>
      <c r="E10" s="23">
        <f>'Residual Capacity'!J26</f>
        <v>0</v>
      </c>
      <c r="F10" s="23">
        <f>'Residual Capacity'!L26</f>
        <v>0</v>
      </c>
      <c r="G10" s="23">
        <f>'Residual Capacity'!M26</f>
        <v>0</v>
      </c>
      <c r="H10" s="23">
        <f>'Residual Capacity'!N26</f>
        <v>0</v>
      </c>
      <c r="I10" s="23">
        <f>'Residual Capacity'!O26</f>
        <v>0</v>
      </c>
    </row>
    <row r="11" spans="1:9" s="24" customFormat="1" x14ac:dyDescent="0.35">
      <c r="A11" s="13" t="s">
        <v>275</v>
      </c>
      <c r="B11" s="24" t="s">
        <v>363</v>
      </c>
      <c r="C11" s="24">
        <f>Sheet1!H11</f>
        <v>0.33880563441779676</v>
      </c>
      <c r="D11" s="25">
        <f>'Residual Capacity'!I27</f>
        <v>1.3828801404808022E-2</v>
      </c>
      <c r="E11" s="25">
        <f>'Residual Capacity'!J27</f>
        <v>0</v>
      </c>
      <c r="F11" s="25">
        <f>'Residual Capacity'!L27</f>
        <v>0</v>
      </c>
      <c r="G11" s="25">
        <f>'Residual Capacity'!M27</f>
        <v>0</v>
      </c>
      <c r="H11" s="25">
        <f>'Residual Capacity'!N27</f>
        <v>0</v>
      </c>
      <c r="I11" s="25">
        <f>'Residual Capacity'!O27</f>
        <v>0</v>
      </c>
    </row>
    <row r="12" spans="1:9" x14ac:dyDescent="0.35">
      <c r="A12" s="2" t="s">
        <v>276</v>
      </c>
      <c r="B12" t="s">
        <v>329</v>
      </c>
      <c r="C12">
        <f>Sheet1!H12</f>
        <v>3.6203930031653231</v>
      </c>
      <c r="D12" s="23">
        <f>'Residual Capacity'!I28</f>
        <v>0.14777114298633964</v>
      </c>
      <c r="E12" s="23">
        <f>'Residual Capacity'!J28</f>
        <v>0</v>
      </c>
      <c r="F12" s="23">
        <f>'Residual Capacity'!L28</f>
        <v>0</v>
      </c>
      <c r="G12" s="23">
        <f>'Residual Capacity'!M28</f>
        <v>0</v>
      </c>
      <c r="H12" s="23">
        <f>'Residual Capacity'!N28</f>
        <v>0</v>
      </c>
      <c r="I12" s="23">
        <f>'Residual Capacity'!O28</f>
        <v>0</v>
      </c>
    </row>
    <row r="13" spans="1:9" x14ac:dyDescent="0.35">
      <c r="A13" s="2" t="s">
        <v>277</v>
      </c>
      <c r="B13" t="s">
        <v>330</v>
      </c>
      <c r="C13">
        <f>Sheet1!H13</f>
        <v>90.84257459325508</v>
      </c>
      <c r="D13" s="23">
        <f>'Residual Capacity'!I29</f>
        <v>3.707860187479799</v>
      </c>
      <c r="E13" s="23">
        <f>'Residual Capacity'!J29</f>
        <v>0</v>
      </c>
      <c r="F13" s="23">
        <f>'Residual Capacity'!L29</f>
        <v>0</v>
      </c>
      <c r="G13" s="23">
        <f>'Residual Capacity'!M29</f>
        <v>0</v>
      </c>
      <c r="H13" s="23">
        <f>'Residual Capacity'!N29</f>
        <v>0</v>
      </c>
      <c r="I13" s="23">
        <f>'Residual Capacity'!O29</f>
        <v>0</v>
      </c>
    </row>
    <row r="14" spans="1:9" x14ac:dyDescent="0.35">
      <c r="A14" s="8" t="s">
        <v>278</v>
      </c>
      <c r="B14" t="s">
        <v>331</v>
      </c>
      <c r="C14">
        <f>Sheet1!H14</f>
        <v>12.094031625393264</v>
      </c>
      <c r="D14" s="23">
        <f>'Residual Capacity'!I30</f>
        <v>0.49363394389360238</v>
      </c>
      <c r="E14" s="23">
        <f>'Residual Capacity'!J30</f>
        <v>0</v>
      </c>
      <c r="F14" s="23">
        <f>'Residual Capacity'!L30</f>
        <v>0</v>
      </c>
      <c r="G14" s="23">
        <f>'Residual Capacity'!M30</f>
        <v>0</v>
      </c>
      <c r="H14" s="23">
        <f>'Residual Capacity'!N30</f>
        <v>0</v>
      </c>
      <c r="I14" s="23">
        <f>'Residual Capacity'!O30</f>
        <v>0</v>
      </c>
    </row>
    <row r="15" spans="1:9" x14ac:dyDescent="0.35">
      <c r="A15" s="8" t="s">
        <v>279</v>
      </c>
      <c r="B15" t="s">
        <v>332</v>
      </c>
      <c r="C15">
        <f>Sheet1!H15</f>
        <v>1.5276653511588552</v>
      </c>
      <c r="D15" s="23">
        <f>'Residual Capacity'!I31</f>
        <v>6.2353687802402247E-2</v>
      </c>
      <c r="E15" s="23">
        <f>'Residual Capacity'!J31</f>
        <v>0</v>
      </c>
      <c r="F15" s="23">
        <f>'Residual Capacity'!L31</f>
        <v>0</v>
      </c>
      <c r="G15" s="23">
        <f>'Residual Capacity'!M31</f>
        <v>0</v>
      </c>
      <c r="H15" s="23">
        <f>'Residual Capacity'!N31</f>
        <v>0</v>
      </c>
      <c r="I15" s="23">
        <f>'Residual Capacity'!O31</f>
        <v>0</v>
      </c>
    </row>
    <row r="16" spans="1:9" x14ac:dyDescent="0.35">
      <c r="A16" s="2" t="s">
        <v>280</v>
      </c>
      <c r="B16" t="s">
        <v>333</v>
      </c>
      <c r="C16">
        <f>Sheet1!H16</f>
        <v>49.983622040484576</v>
      </c>
      <c r="D16" s="23">
        <f>'Residual Capacity'!I32</f>
        <v>18.36133054548413</v>
      </c>
      <c r="E16" s="23">
        <f>'Residual Capacity'!J32</f>
        <v>9.1806652727420648</v>
      </c>
      <c r="F16" s="23">
        <f>'Residual Capacity'!L32</f>
        <v>1.4052038682768462</v>
      </c>
      <c r="G16" s="23">
        <f>'Residual Capacity'!M32</f>
        <v>0.4014868195076704</v>
      </c>
      <c r="H16" s="23">
        <f>'Residual Capacity'!N32</f>
        <v>8.6032889894500808E-2</v>
      </c>
      <c r="I16" s="23">
        <f>'Residual Capacity'!O32</f>
        <v>1.2290412842071552E-2</v>
      </c>
    </row>
    <row r="17" spans="1:9" x14ac:dyDescent="0.35">
      <c r="A17" s="2" t="s">
        <v>281</v>
      </c>
      <c r="B17" t="s">
        <v>335</v>
      </c>
      <c r="C17">
        <f>Sheet1!H17</f>
        <v>40.39960072404277</v>
      </c>
      <c r="D17" s="23">
        <f>'Residual Capacity'!I33</f>
        <v>14.840669653729996</v>
      </c>
      <c r="E17" s="23">
        <f>'Residual Capacity'!J33</f>
        <v>7.4203348268649982</v>
      </c>
      <c r="F17" s="23">
        <f>'Residual Capacity'!L33</f>
        <v>1.1357655347242344</v>
      </c>
      <c r="G17" s="23">
        <f>'Residual Capacity'!M33</f>
        <v>0.32450443849263844</v>
      </c>
      <c r="H17" s="23">
        <f>'Residual Capacity'!N33</f>
        <v>6.9536665391279673E-2</v>
      </c>
      <c r="I17" s="23">
        <f>'Residual Capacity'!O33</f>
        <v>9.9338093416113799E-3</v>
      </c>
    </row>
    <row r="18" spans="1:9" x14ac:dyDescent="0.35">
      <c r="A18" s="2" t="s">
        <v>282</v>
      </c>
      <c r="B18" t="s">
        <v>334</v>
      </c>
      <c r="C18">
        <f>Sheet1!H18</f>
        <v>330.74196549777855</v>
      </c>
      <c r="D18" s="23">
        <f>'Residual Capacity'!I34</f>
        <v>121.49704855020437</v>
      </c>
      <c r="E18" s="23">
        <f>'Residual Capacity'!J34</f>
        <v>60.748524275102184</v>
      </c>
      <c r="F18" s="23">
        <f>'Residual Capacity'!L34</f>
        <v>9.2982435114952331</v>
      </c>
      <c r="G18" s="23">
        <f>'Residual Capacity'!M34</f>
        <v>2.6566410032843519</v>
      </c>
      <c r="H18" s="23">
        <f>'Residual Capacity'!N34</f>
        <v>0.56928021498950399</v>
      </c>
      <c r="I18" s="23">
        <f>'Residual Capacity'!O34</f>
        <v>8.1325744998500593E-2</v>
      </c>
    </row>
    <row r="19" spans="1:9" x14ac:dyDescent="0.35">
      <c r="A19" s="2" t="s">
        <v>283</v>
      </c>
      <c r="B19" t="s">
        <v>336</v>
      </c>
      <c r="C19">
        <f>Sheet1!H19</f>
        <v>25.183816312303058</v>
      </c>
      <c r="D19" s="23">
        <f>'Residual Capacity'!I35</f>
        <v>1.0279108698899204</v>
      </c>
      <c r="E19" s="23">
        <f>'Residual Capacity'!J35</f>
        <v>0</v>
      </c>
      <c r="F19" s="23">
        <f>'Residual Capacity'!L35</f>
        <v>0</v>
      </c>
      <c r="G19" s="23">
        <f>'Residual Capacity'!M35</f>
        <v>0</v>
      </c>
      <c r="H19" s="23">
        <f>'Residual Capacity'!N35</f>
        <v>0</v>
      </c>
      <c r="I19" s="23">
        <f>'Residual Capacity'!O35</f>
        <v>0</v>
      </c>
    </row>
    <row r="20" spans="1:9" x14ac:dyDescent="0.35">
      <c r="A20" s="2" t="s">
        <v>284</v>
      </c>
      <c r="B20" t="s">
        <v>340</v>
      </c>
      <c r="C20">
        <f>Sheet1!H20</f>
        <v>0.10962747543616988</v>
      </c>
      <c r="D20" s="23">
        <f>'Residual Capacity'!I36</f>
        <v>4.4745908341293772E-3</v>
      </c>
      <c r="E20" s="23">
        <f>'Residual Capacity'!J36</f>
        <v>0</v>
      </c>
      <c r="F20" s="23">
        <f>'Residual Capacity'!L36</f>
        <v>0</v>
      </c>
      <c r="G20" s="23">
        <f>'Residual Capacity'!M36</f>
        <v>0</v>
      </c>
      <c r="H20" s="23">
        <f>'Residual Capacity'!N36</f>
        <v>0</v>
      </c>
      <c r="I20" s="23">
        <f>'Residual Capacity'!O36</f>
        <v>0</v>
      </c>
    </row>
    <row r="21" spans="1:9" x14ac:dyDescent="0.35">
      <c r="A21" s="2" t="s">
        <v>285</v>
      </c>
      <c r="B21" t="s">
        <v>337</v>
      </c>
      <c r="C21">
        <f>Sheet1!H21</f>
        <v>10.048717686394536</v>
      </c>
      <c r="D21" s="23">
        <f>'Residual Capacity'!I37</f>
        <v>0</v>
      </c>
      <c r="E21" s="23">
        <f>'Residual Capacity'!J37</f>
        <v>0</v>
      </c>
      <c r="F21" s="23">
        <f>'Residual Capacity'!L37</f>
        <v>0</v>
      </c>
      <c r="G21" s="23">
        <f>'Residual Capacity'!M37</f>
        <v>0</v>
      </c>
      <c r="H21" s="23">
        <f>'Residual Capacity'!N37</f>
        <v>0</v>
      </c>
      <c r="I21" s="23">
        <f>'Residual Capacity'!O37</f>
        <v>0</v>
      </c>
    </row>
    <row r="22" spans="1:9" x14ac:dyDescent="0.35">
      <c r="A22" s="2" t="s">
        <v>286</v>
      </c>
      <c r="B22" t="s">
        <v>338</v>
      </c>
      <c r="C22">
        <f>Sheet1!H22</f>
        <v>0.73458429949055937</v>
      </c>
      <c r="D22" s="23">
        <f>'Residual Capacity'!I38</f>
        <v>0</v>
      </c>
      <c r="E22" s="23">
        <f>'Residual Capacity'!J38</f>
        <v>0</v>
      </c>
      <c r="F22" s="23">
        <f>'Residual Capacity'!L38</f>
        <v>0</v>
      </c>
      <c r="G22" s="23">
        <f>'Residual Capacity'!M38</f>
        <v>0</v>
      </c>
      <c r="H22" s="23">
        <f>'Residual Capacity'!N38</f>
        <v>0</v>
      </c>
      <c r="I22" s="23">
        <f>'Residual Capacity'!O38</f>
        <v>0</v>
      </c>
    </row>
    <row r="23" spans="1:9" s="24" customFormat="1" x14ac:dyDescent="0.35">
      <c r="A23" s="13" t="s">
        <v>287</v>
      </c>
      <c r="B23" s="24" t="s">
        <v>364</v>
      </c>
      <c r="C23" s="24">
        <f>Sheet1!H23</f>
        <v>9.1973597988315475E-2</v>
      </c>
      <c r="D23" s="25">
        <f>'Residual Capacity'!I39</f>
        <v>0</v>
      </c>
      <c r="E23" s="25">
        <f>'Residual Capacity'!J39</f>
        <v>0</v>
      </c>
      <c r="F23" s="25">
        <f>'Residual Capacity'!L39</f>
        <v>0</v>
      </c>
      <c r="G23" s="25">
        <f>'Residual Capacity'!M39</f>
        <v>0</v>
      </c>
      <c r="H23" s="25">
        <f>'Residual Capacity'!N39</f>
        <v>0</v>
      </c>
      <c r="I23" s="25">
        <f>'Residual Capacity'!O39</f>
        <v>0</v>
      </c>
    </row>
    <row r="24" spans="1:9" x14ac:dyDescent="0.35">
      <c r="A24" s="2" t="s">
        <v>288</v>
      </c>
      <c r="B24" t="s">
        <v>341</v>
      </c>
      <c r="C24">
        <f>Sheet1!H24</f>
        <v>0</v>
      </c>
      <c r="D24" s="23">
        <f>'Residual Capacity'!I40</f>
        <v>0</v>
      </c>
      <c r="E24" s="23">
        <f>'Residual Capacity'!J40</f>
        <v>0</v>
      </c>
      <c r="F24" s="23">
        <f>'Residual Capacity'!L40</f>
        <v>0</v>
      </c>
      <c r="G24" s="23">
        <f>'Residual Capacity'!M40</f>
        <v>0</v>
      </c>
      <c r="H24" s="23">
        <f>'Residual Capacity'!N40</f>
        <v>0</v>
      </c>
      <c r="I24" s="23">
        <f>'Residual Capacity'!O40</f>
        <v>0</v>
      </c>
    </row>
    <row r="25" spans="1:9" x14ac:dyDescent="0.35">
      <c r="A25" s="8" t="s">
        <v>291</v>
      </c>
      <c r="B25" t="s">
        <v>342</v>
      </c>
      <c r="C25">
        <f>Sheet1!H25</f>
        <v>0.42292520618329454</v>
      </c>
      <c r="D25" s="23">
        <f>'Residual Capacity'!I43</f>
        <v>0</v>
      </c>
      <c r="E25" s="23">
        <f>'Residual Capacity'!J43</f>
        <v>0</v>
      </c>
      <c r="F25" s="23">
        <f>'Residual Capacity'!L43</f>
        <v>0</v>
      </c>
      <c r="G25" s="23">
        <f>'Residual Capacity'!M43</f>
        <v>0</v>
      </c>
      <c r="H25" s="23">
        <f>'Residual Capacity'!N43</f>
        <v>0</v>
      </c>
      <c r="I25" s="23">
        <f>'Residual Capacity'!O43</f>
        <v>0</v>
      </c>
    </row>
    <row r="26" spans="1:9" x14ac:dyDescent="0.35">
      <c r="A26" s="2" t="s">
        <v>292</v>
      </c>
      <c r="B26" t="s">
        <v>343</v>
      </c>
      <c r="C26">
        <f>Sheet1!H26</f>
        <v>0</v>
      </c>
      <c r="D26" s="23">
        <f>'Residual Capacity'!I44</f>
        <v>0</v>
      </c>
      <c r="E26" s="23">
        <f>'Residual Capacity'!J44</f>
        <v>0</v>
      </c>
      <c r="F26" s="23">
        <f>'Residual Capacity'!L44</f>
        <v>0</v>
      </c>
      <c r="G26" s="23">
        <f>'Residual Capacity'!M44</f>
        <v>0</v>
      </c>
      <c r="H26" s="23">
        <f>'Residual Capacity'!N44</f>
        <v>0</v>
      </c>
      <c r="I26" s="23">
        <f>'Residual Capacity'!O44</f>
        <v>0</v>
      </c>
    </row>
    <row r="27" spans="1:9" x14ac:dyDescent="0.35">
      <c r="A27" s="2" t="s">
        <v>295</v>
      </c>
      <c r="B27" t="s">
        <v>344</v>
      </c>
      <c r="C27">
        <f>Sheet1!H27</f>
        <v>8.7860201187598328</v>
      </c>
      <c r="D27" s="23">
        <f>'Residual Capacity'!I47</f>
        <v>0</v>
      </c>
      <c r="E27" s="23">
        <f>'Residual Capacity'!J47</f>
        <v>0</v>
      </c>
      <c r="F27" s="23">
        <f>'Residual Capacity'!L47</f>
        <v>0</v>
      </c>
      <c r="G27" s="23">
        <f>'Residual Capacity'!M47</f>
        <v>0</v>
      </c>
      <c r="H27" s="23">
        <f>'Residual Capacity'!N47</f>
        <v>0</v>
      </c>
      <c r="I27" s="23">
        <f>'Residual Capacity'!O47</f>
        <v>0</v>
      </c>
    </row>
    <row r="28" spans="1:9" x14ac:dyDescent="0.35">
      <c r="A28" s="2" t="s">
        <v>296</v>
      </c>
      <c r="B28" t="s">
        <v>339</v>
      </c>
      <c r="C28">
        <f>Sheet1!H28</f>
        <v>3.003894041673167</v>
      </c>
      <c r="D28" s="23">
        <f>'Residual Capacity'!I48</f>
        <v>0</v>
      </c>
      <c r="E28" s="23">
        <f>'Residual Capacity'!J48</f>
        <v>0</v>
      </c>
      <c r="F28" s="23">
        <f>'Residual Capacity'!L48</f>
        <v>0</v>
      </c>
      <c r="G28" s="23">
        <f>'Residual Capacity'!M48</f>
        <v>0</v>
      </c>
      <c r="H28" s="23">
        <f>'Residual Capacity'!N48</f>
        <v>0</v>
      </c>
      <c r="I28" s="23">
        <f>'Residual Capacity'!O48</f>
        <v>0</v>
      </c>
    </row>
    <row r="29" spans="1:9" x14ac:dyDescent="0.35">
      <c r="A29" s="2" t="s">
        <v>297</v>
      </c>
      <c r="B29" t="s">
        <v>345</v>
      </c>
      <c r="C29">
        <f>Sheet1!H29</f>
        <v>28.795585843170734</v>
      </c>
      <c r="D29" s="23">
        <f>'Residual Capacity'!I49</f>
        <v>0</v>
      </c>
      <c r="E29" s="23">
        <f>'Residual Capacity'!J49</f>
        <v>0</v>
      </c>
      <c r="F29" s="23">
        <f>'Residual Capacity'!L49</f>
        <v>0</v>
      </c>
      <c r="G29" s="23">
        <f>'Residual Capacity'!M49</f>
        <v>0</v>
      </c>
      <c r="H29" s="23">
        <f>'Residual Capacity'!N49</f>
        <v>0</v>
      </c>
      <c r="I29" s="23">
        <f>'Residual Capacity'!O49</f>
        <v>0</v>
      </c>
    </row>
    <row r="30" spans="1:9" x14ac:dyDescent="0.35">
      <c r="A30" s="2" t="s">
        <v>299</v>
      </c>
      <c r="B30" t="s">
        <v>346</v>
      </c>
      <c r="C30">
        <f>Sheet1!H30</f>
        <v>8.7860201187598328</v>
      </c>
      <c r="D30" s="23">
        <f>'Residual Capacity'!I51</f>
        <v>0</v>
      </c>
      <c r="E30" s="23">
        <f>'Residual Capacity'!J51</f>
        <v>0</v>
      </c>
      <c r="F30" s="23">
        <f>'Residual Capacity'!L51</f>
        <v>0</v>
      </c>
      <c r="G30" s="23">
        <f>'Residual Capacity'!M51</f>
        <v>0</v>
      </c>
      <c r="H30" s="23">
        <f>'Residual Capacity'!N51</f>
        <v>0</v>
      </c>
      <c r="I30" s="23">
        <f>'Residual Capacity'!O51</f>
        <v>0</v>
      </c>
    </row>
    <row r="31" spans="1:9" x14ac:dyDescent="0.35">
      <c r="A31" s="2" t="s">
        <v>300</v>
      </c>
      <c r="B31" t="s">
        <v>347</v>
      </c>
      <c r="C31">
        <f>Sheet1!H31</f>
        <v>0</v>
      </c>
      <c r="D31" s="23">
        <f>'Residual Capacity'!I52</f>
        <v>0</v>
      </c>
      <c r="E31" s="23">
        <f>'Residual Capacity'!J52</f>
        <v>0</v>
      </c>
      <c r="F31" s="23">
        <f>'Residual Capacity'!L52</f>
        <v>0</v>
      </c>
      <c r="G31" s="23">
        <f>'Residual Capacity'!M52</f>
        <v>0</v>
      </c>
      <c r="H31" s="23">
        <f>'Residual Capacity'!N52</f>
        <v>0</v>
      </c>
      <c r="I31" s="23">
        <f>'Residual Capacity'!O52</f>
        <v>0</v>
      </c>
    </row>
    <row r="32" spans="1:9" x14ac:dyDescent="0.35">
      <c r="A32" s="8" t="s">
        <v>301</v>
      </c>
      <c r="B32" t="s">
        <v>348</v>
      </c>
      <c r="C32">
        <f>Sheet1!H32</f>
        <v>0</v>
      </c>
      <c r="D32" s="23">
        <f>'Residual Capacity'!I53</f>
        <v>0</v>
      </c>
      <c r="E32" s="23">
        <f>'Residual Capacity'!J53</f>
        <v>0</v>
      </c>
      <c r="F32" s="23">
        <f>'Residual Capacity'!L53</f>
        <v>0</v>
      </c>
      <c r="G32" s="23">
        <f>'Residual Capacity'!M53</f>
        <v>0</v>
      </c>
      <c r="H32" s="23">
        <f>'Residual Capacity'!N53</f>
        <v>0</v>
      </c>
      <c r="I32" s="23">
        <f>'Residual Capacity'!O53</f>
        <v>0</v>
      </c>
    </row>
    <row r="33" spans="1:9" x14ac:dyDescent="0.35">
      <c r="A33" s="8" t="s">
        <v>302</v>
      </c>
      <c r="B33" t="s">
        <v>349</v>
      </c>
      <c r="C33">
        <f>Sheet1!H33</f>
        <v>0</v>
      </c>
      <c r="D33" s="23">
        <f>'Residual Capacity'!I54</f>
        <v>0</v>
      </c>
      <c r="E33" s="23">
        <f>'Residual Capacity'!J54</f>
        <v>0</v>
      </c>
      <c r="F33" s="23">
        <f>'Residual Capacity'!L54</f>
        <v>0</v>
      </c>
      <c r="G33" s="23">
        <f>'Residual Capacity'!M54</f>
        <v>0</v>
      </c>
      <c r="H33" s="23">
        <f>'Residual Capacity'!N54</f>
        <v>0</v>
      </c>
      <c r="I33" s="23">
        <f>'Residual Capacity'!O54</f>
        <v>0</v>
      </c>
    </row>
    <row r="34" spans="1:9" x14ac:dyDescent="0.35">
      <c r="A34" s="2" t="s">
        <v>306</v>
      </c>
      <c r="B34" t="s">
        <v>350</v>
      </c>
      <c r="C34">
        <f>Sheet1!H34</f>
        <v>8.0163516583278795</v>
      </c>
      <c r="D34" s="23">
        <f>'Residual Capacity'!I58</f>
        <v>2.9447822418347309</v>
      </c>
      <c r="E34" s="23">
        <f>'Residual Capacity'!J58</f>
        <v>1.4723911209173655</v>
      </c>
      <c r="F34" s="23">
        <f>'Residual Capacity'!L58</f>
        <v>0.22536598789551515</v>
      </c>
      <c r="G34" s="23">
        <f>'Residual Capacity'!M58</f>
        <v>6.4390282255861464E-2</v>
      </c>
      <c r="H34" s="23">
        <f>'Residual Capacity'!N58</f>
        <v>1.3797917626256033E-2</v>
      </c>
      <c r="I34" s="23">
        <f>'Residual Capacity'!O58</f>
        <v>1.9711310894651481E-3</v>
      </c>
    </row>
    <row r="35" spans="1:9" x14ac:dyDescent="0.35">
      <c r="A35" s="8" t="s">
        <v>307</v>
      </c>
      <c r="B35" t="s">
        <v>351</v>
      </c>
      <c r="C35">
        <f>Sheet1!H35</f>
        <v>2.3567153338696225</v>
      </c>
      <c r="D35" s="23">
        <f>'Residual Capacity'!I59</f>
        <v>0.8657321634623103</v>
      </c>
      <c r="E35" s="23">
        <f>'Residual Capacity'!J59</f>
        <v>0.43286608173115515</v>
      </c>
      <c r="F35" s="23">
        <f>'Residual Capacity'!L59</f>
        <v>6.6255012509870675E-2</v>
      </c>
      <c r="G35" s="23">
        <f>'Residual Capacity'!M59</f>
        <v>1.8930003574248767E-2</v>
      </c>
      <c r="H35" s="23">
        <f>'Residual Capacity'!N59</f>
        <v>4.0564293373390216E-3</v>
      </c>
      <c r="I35" s="23">
        <f>'Residual Capacity'!O59</f>
        <v>5.7948990533414606E-4</v>
      </c>
    </row>
    <row r="36" spans="1:9" x14ac:dyDescent="0.35">
      <c r="A36" s="2" t="s">
        <v>308</v>
      </c>
      <c r="B36" t="s">
        <v>352</v>
      </c>
      <c r="C36">
        <f>Sheet1!H36</f>
        <v>5.2799999999999994</v>
      </c>
      <c r="D36" s="23">
        <f>'Residual Capacity'!I60</f>
        <v>0</v>
      </c>
      <c r="E36" s="23">
        <f>'Residual Capacity'!J60</f>
        <v>0</v>
      </c>
      <c r="F36" s="23">
        <f>'Residual Capacity'!L60</f>
        <v>0</v>
      </c>
      <c r="G36" s="23">
        <f>'Residual Capacity'!M60</f>
        <v>0</v>
      </c>
      <c r="H36" s="23">
        <f>'Residual Capacity'!N60</f>
        <v>0</v>
      </c>
      <c r="I36" s="23">
        <f>'Residual Capacity'!O60</f>
        <v>0</v>
      </c>
    </row>
    <row r="37" spans="1:9" x14ac:dyDescent="0.35">
      <c r="A37" s="8" t="s">
        <v>309</v>
      </c>
      <c r="B37" t="s">
        <v>353</v>
      </c>
      <c r="C37">
        <f>Sheet1!H37</f>
        <v>0</v>
      </c>
      <c r="D37" s="23">
        <f>'Residual Capacity'!I61</f>
        <v>0</v>
      </c>
      <c r="E37" s="23">
        <f>'Residual Capacity'!J61</f>
        <v>0</v>
      </c>
      <c r="F37" s="23">
        <f>'Residual Capacity'!L61</f>
        <v>0</v>
      </c>
      <c r="G37" s="23">
        <f>'Residual Capacity'!M61</f>
        <v>0</v>
      </c>
      <c r="H37" s="23">
        <f>'Residual Capacity'!N61</f>
        <v>0</v>
      </c>
      <c r="I37" s="23">
        <f>'Residual Capacity'!O61</f>
        <v>0</v>
      </c>
    </row>
    <row r="38" spans="1:9" x14ac:dyDescent="0.35">
      <c r="A38" s="2" t="s">
        <v>311</v>
      </c>
      <c r="B38" t="s">
        <v>354</v>
      </c>
      <c r="C38">
        <f>Sheet1!H38</f>
        <v>4.6720867426190547E-2</v>
      </c>
      <c r="D38" s="23">
        <f>'Residual Capacity'!I63</f>
        <v>1.9069741806608392E-3</v>
      </c>
      <c r="E38" s="23">
        <f>'Residual Capacity'!J63</f>
        <v>0</v>
      </c>
      <c r="F38" s="23">
        <f>'Residual Capacity'!L63</f>
        <v>0</v>
      </c>
      <c r="G38" s="23">
        <f>'Residual Capacity'!M63</f>
        <v>0</v>
      </c>
      <c r="H38" s="23">
        <f>'Residual Capacity'!N63</f>
        <v>0</v>
      </c>
      <c r="I38" s="23">
        <f>'Residual Capacity'!O63</f>
        <v>0</v>
      </c>
    </row>
    <row r="39" spans="1:9" x14ac:dyDescent="0.35">
      <c r="A39" s="8" t="s">
        <v>312</v>
      </c>
      <c r="B39" t="s">
        <v>355</v>
      </c>
      <c r="C39">
        <f>Sheet1!H39</f>
        <v>24.095287066506671</v>
      </c>
      <c r="D39" s="23">
        <f>'Residual Capacity'!I64</f>
        <v>0.98348110475537442</v>
      </c>
      <c r="E39" s="23">
        <f>'Residual Capacity'!J64</f>
        <v>0</v>
      </c>
      <c r="F39" s="23">
        <f>'Residual Capacity'!L64</f>
        <v>0</v>
      </c>
      <c r="G39" s="23">
        <f>'Residual Capacity'!M64</f>
        <v>0</v>
      </c>
      <c r="H39" s="23">
        <f>'Residual Capacity'!N64</f>
        <v>0</v>
      </c>
      <c r="I39" s="23">
        <f>'Residual Capacity'!O64</f>
        <v>0</v>
      </c>
    </row>
    <row r="40" spans="1:9" x14ac:dyDescent="0.35">
      <c r="A40" s="8" t="s">
        <v>313</v>
      </c>
      <c r="B40" t="s">
        <v>356</v>
      </c>
      <c r="C40">
        <f>Sheet1!H40</f>
        <v>1.6774977522658925</v>
      </c>
      <c r="D40" s="23">
        <f>'Residual Capacity'!I65</f>
        <v>6.8469296010852831E-2</v>
      </c>
      <c r="E40" s="23">
        <f>'Residual Capacity'!J65</f>
        <v>0</v>
      </c>
      <c r="F40" s="23">
        <f>'Residual Capacity'!L65</f>
        <v>0</v>
      </c>
      <c r="G40" s="23">
        <f>'Residual Capacity'!M65</f>
        <v>0</v>
      </c>
      <c r="H40" s="23">
        <f>'Residual Capacity'!N65</f>
        <v>0</v>
      </c>
      <c r="I40" s="23">
        <f>'Residual Capacity'!O65</f>
        <v>0</v>
      </c>
    </row>
    <row r="41" spans="1:9" x14ac:dyDescent="0.35">
      <c r="A41" s="8" t="s">
        <v>314</v>
      </c>
      <c r="B41" t="s">
        <v>357</v>
      </c>
      <c r="C41">
        <f>Sheet1!H41</f>
        <v>0.21378259246594988</v>
      </c>
      <c r="D41" s="23">
        <f>'Residual Capacity'!I66</f>
        <v>8.7258201006510175E-3</v>
      </c>
      <c r="E41" s="23">
        <f>'Residual Capacity'!J66</f>
        <v>0</v>
      </c>
      <c r="F41" s="23">
        <f>'Residual Capacity'!L66</f>
        <v>0</v>
      </c>
      <c r="G41" s="23">
        <f>'Residual Capacity'!M66</f>
        <v>0</v>
      </c>
      <c r="H41" s="23">
        <f>'Residual Capacity'!N66</f>
        <v>0</v>
      </c>
      <c r="I41" s="23">
        <f>'Residual Capacity'!O66</f>
        <v>0</v>
      </c>
    </row>
    <row r="42" spans="1:9" x14ac:dyDescent="0.35">
      <c r="A42" s="2" t="s">
        <v>315</v>
      </c>
      <c r="B42" t="s">
        <v>358</v>
      </c>
      <c r="C42">
        <f>Sheet1!H42</f>
        <v>24.168605941448742</v>
      </c>
      <c r="D42" s="23">
        <f>'Residual Capacity'!I67</f>
        <v>8.8782634070628035</v>
      </c>
      <c r="E42" s="23">
        <f>'Residual Capacity'!J67</f>
        <v>4.4391317035314017</v>
      </c>
      <c r="F42" s="23">
        <f>'Residual Capacity'!L67</f>
        <v>0.67945893421399006</v>
      </c>
      <c r="G42" s="23">
        <f>'Residual Capacity'!M67</f>
        <v>0.19413112406113997</v>
      </c>
      <c r="H42" s="23">
        <f>'Residual Capacity'!N67</f>
        <v>4.1599526584529978E-2</v>
      </c>
      <c r="I42" s="23">
        <f>'Residual Capacity'!O67</f>
        <v>5.9427895120757121E-3</v>
      </c>
    </row>
    <row r="43" spans="1:9" x14ac:dyDescent="0.35">
      <c r="A43" s="2" t="s">
        <v>317</v>
      </c>
      <c r="B43" t="s">
        <v>359</v>
      </c>
      <c r="C43">
        <f>Sheet1!H43</f>
        <v>8.1377425179836358</v>
      </c>
      <c r="D43" s="23">
        <f>'Residual Capacity'!I69</f>
        <v>0.3321527558360664</v>
      </c>
      <c r="E43" s="23">
        <f>'Residual Capacity'!J69</f>
        <v>0</v>
      </c>
      <c r="F43" s="23">
        <f>'Residual Capacity'!L69</f>
        <v>0</v>
      </c>
      <c r="G43" s="23">
        <f>'Residual Capacity'!M69</f>
        <v>0</v>
      </c>
      <c r="H43" s="23">
        <f>'Residual Capacity'!N69</f>
        <v>0</v>
      </c>
      <c r="I43" s="23">
        <f>'Residual Capacity'!O69</f>
        <v>0</v>
      </c>
    </row>
    <row r="44" spans="1:9" x14ac:dyDescent="0.35">
      <c r="A44" s="8" t="s">
        <v>319</v>
      </c>
      <c r="B44" t="s">
        <v>360</v>
      </c>
      <c r="C44">
        <f>Sheet1!H44</f>
        <v>7.9529210035774991</v>
      </c>
      <c r="D44" s="23">
        <f>'Residual Capacity'!I71</f>
        <v>0</v>
      </c>
      <c r="E44" s="23">
        <f>'Residual Capacity'!J71</f>
        <v>0</v>
      </c>
      <c r="F44" s="23">
        <f>'Residual Capacity'!L71</f>
        <v>0</v>
      </c>
      <c r="G44" s="23">
        <f>'Residual Capacity'!M71</f>
        <v>0</v>
      </c>
      <c r="H44" s="23">
        <f>'Residual Capacity'!N71</f>
        <v>0</v>
      </c>
      <c r="I44" s="23">
        <f>'Residual Capacity'!O71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0DCE6-97A1-4068-A162-92F11578906F}">
  <dimension ref="A1:P73"/>
  <sheetViews>
    <sheetView topLeftCell="B1" workbookViewId="0">
      <selection activeCell="H44" sqref="H1:H44"/>
    </sheetView>
  </sheetViews>
  <sheetFormatPr defaultRowHeight="14.5" x14ac:dyDescent="0.35"/>
  <cols>
    <col min="1" max="1" width="28.54296875" customWidth="1"/>
    <col min="2" max="3" width="81.54296875" customWidth="1"/>
  </cols>
  <sheetData>
    <row r="1" spans="1:16" x14ac:dyDescent="0.35">
      <c r="C1" t="s">
        <v>321</v>
      </c>
      <c r="D1" s="17">
        <v>2010</v>
      </c>
      <c r="E1" s="17">
        <v>2011</v>
      </c>
      <c r="F1" s="17">
        <v>2015</v>
      </c>
      <c r="G1" s="17">
        <v>2017</v>
      </c>
      <c r="H1" s="17">
        <v>2020</v>
      </c>
      <c r="I1" s="17">
        <v>2024</v>
      </c>
      <c r="J1" s="17">
        <v>2025</v>
      </c>
      <c r="K1" s="17">
        <v>2030</v>
      </c>
      <c r="L1" s="17">
        <v>2031</v>
      </c>
      <c r="M1" s="17">
        <v>2035</v>
      </c>
      <c r="N1" s="17">
        <v>2040</v>
      </c>
      <c r="O1" s="17">
        <v>2045</v>
      </c>
      <c r="P1" s="17">
        <v>2050</v>
      </c>
    </row>
    <row r="2" spans="1:16" x14ac:dyDescent="0.35">
      <c r="A2" t="s">
        <v>362</v>
      </c>
      <c r="B2" s="8" t="s">
        <v>250</v>
      </c>
      <c r="C2" s="8" t="s">
        <v>250</v>
      </c>
      <c r="D2" s="18">
        <v>430.56958097282597</v>
      </c>
      <c r="E2" s="20">
        <f>D2 + ((R2 - D2) / (COLUMN($R$2) - COLUMN($D$2))) * (COLUMN(E2) - COLUMN($D$2))</f>
        <v>399.81461090333841</v>
      </c>
      <c r="F2" s="20">
        <f t="shared" ref="F2:P2" si="0">E2 + ((S2 - E2) / (COLUMN($R$2) - COLUMN($D$2))) * (COLUMN(F2) - COLUMN($D$2))</f>
        <v>342.6982379171472</v>
      </c>
      <c r="G2" s="20">
        <f t="shared" si="0"/>
        <v>269.26290122061562</v>
      </c>
      <c r="H2" s="20">
        <f t="shared" si="0"/>
        <v>192.33064372901117</v>
      </c>
      <c r="I2" s="20">
        <f t="shared" si="0"/>
        <v>123.64112811150719</v>
      </c>
      <c r="J2" s="20">
        <f t="shared" si="0"/>
        <v>70.652073206575537</v>
      </c>
      <c r="K2" s="20">
        <f t="shared" si="0"/>
        <v>35.326036603287768</v>
      </c>
      <c r="L2" s="20">
        <f t="shared" si="0"/>
        <v>15.139729972837614</v>
      </c>
      <c r="M2" s="20">
        <f t="shared" si="0"/>
        <v>5.4070464188705749</v>
      </c>
      <c r="N2" s="20">
        <f t="shared" si="0"/>
        <v>1.5448704053915927</v>
      </c>
      <c r="O2" s="20">
        <f t="shared" si="0"/>
        <v>0.33104365829819837</v>
      </c>
      <c r="P2" s="20">
        <f t="shared" si="0"/>
        <v>4.7291951185456926E-2</v>
      </c>
    </row>
    <row r="3" spans="1:16" x14ac:dyDescent="0.35">
      <c r="A3" t="s">
        <v>322</v>
      </c>
      <c r="B3" s="8" t="s">
        <v>252</v>
      </c>
      <c r="C3" s="8" t="s">
        <v>252</v>
      </c>
      <c r="D3" s="7">
        <v>1.3705211234626899</v>
      </c>
      <c r="E3" s="20">
        <f>D3 + ((M3 - D3) / (COLUMN($M$3) - COLUMN($D$3))) * (COLUMN(E3) - COLUMN($D$3))</f>
        <v>1.2182409986335021</v>
      </c>
      <c r="F3" s="20">
        <f t="shared" ref="F3:L3" si="1">E3 + ((N3 - E3) / (COLUMN($M$3) - COLUMN($D$3))) * (COLUMN(F3) - COLUMN($D$3))</f>
        <v>0.94752077671494606</v>
      </c>
      <c r="G3" s="20">
        <f t="shared" si="1"/>
        <v>0.63168051780996404</v>
      </c>
      <c r="H3" s="20">
        <f t="shared" si="1"/>
        <v>0.3509336210055356</v>
      </c>
      <c r="I3" s="20">
        <f t="shared" si="1"/>
        <v>0.15597049822468251</v>
      </c>
      <c r="J3" s="20">
        <f t="shared" si="1"/>
        <v>5.1990166074894179E-2</v>
      </c>
      <c r="K3" s="20">
        <f t="shared" si="1"/>
        <v>1.1553370238865379E-2</v>
      </c>
      <c r="L3" s="20">
        <f t="shared" si="1"/>
        <v>1.283707804318376E-3</v>
      </c>
      <c r="M3" s="7">
        <v>0</v>
      </c>
      <c r="N3" s="20">
        <v>0</v>
      </c>
      <c r="O3" s="20">
        <v>0</v>
      </c>
      <c r="P3" s="20">
        <v>0</v>
      </c>
    </row>
    <row r="4" spans="1:16" x14ac:dyDescent="0.35">
      <c r="A4" t="s">
        <v>323</v>
      </c>
      <c r="B4" s="8" t="s">
        <v>253</v>
      </c>
      <c r="C4" s="8" t="s">
        <v>253</v>
      </c>
      <c r="D4" s="7">
        <v>0.33800162928082</v>
      </c>
      <c r="E4" s="20">
        <f>D4 + ((J4 - D4) / (COLUMN($J$4) - COLUMN($D$4))) * (COLUMN(E4) - COLUMN($D$4))</f>
        <v>0.28166802440068334</v>
      </c>
      <c r="F4" s="20">
        <f t="shared" ref="F4:I4" si="2">E4 + ((K4 - E4) / (COLUMN($J$4) - COLUMN($D$4))) * (COLUMN(F4) - COLUMN($D$4))</f>
        <v>0.18777868293378891</v>
      </c>
      <c r="G4" s="20">
        <f t="shared" si="2"/>
        <v>9.3889341466894455E-2</v>
      </c>
      <c r="H4" s="20">
        <f t="shared" si="2"/>
        <v>3.1296447155631485E-2</v>
      </c>
      <c r="I4" s="20">
        <f t="shared" si="2"/>
        <v>5.2160745259385785E-3</v>
      </c>
      <c r="J4" s="7">
        <v>0</v>
      </c>
      <c r="K4" s="20">
        <v>0</v>
      </c>
      <c r="L4" s="20">
        <v>0</v>
      </c>
      <c r="M4" s="20">
        <v>0</v>
      </c>
      <c r="N4" s="20">
        <v>0</v>
      </c>
      <c r="O4" s="20">
        <v>0</v>
      </c>
      <c r="P4" s="20">
        <v>0</v>
      </c>
    </row>
    <row r="5" spans="1:16" x14ac:dyDescent="0.35">
      <c r="A5" t="s">
        <v>324</v>
      </c>
      <c r="B5" s="8" t="s">
        <v>254</v>
      </c>
      <c r="C5" s="8" t="s">
        <v>254</v>
      </c>
      <c r="D5" s="7">
        <v>0.43577693194213202</v>
      </c>
      <c r="E5" s="20">
        <f>D5 + ((M5 - D5) / (COLUMN($R$2) - COLUMN($D$5))) * (COLUMN(E5) - COLUMN($D$5))</f>
        <v>0.40465000823197972</v>
      </c>
      <c r="F5" s="20">
        <f t="shared" ref="F5:L5" si="3">E5 + ((N5 - E5) / (COLUMN($R$2) - COLUMN($D$2))) * (COLUMN(F5) - COLUMN($D$2))</f>
        <v>0.34684286419883975</v>
      </c>
      <c r="G5" s="20">
        <f t="shared" si="3"/>
        <v>0.27251939329908836</v>
      </c>
      <c r="H5" s="20">
        <f t="shared" si="3"/>
        <v>0.19465670949934882</v>
      </c>
      <c r="I5" s="20">
        <f t="shared" si="3"/>
        <v>0.12513645610672425</v>
      </c>
      <c r="J5" s="20">
        <f t="shared" si="3"/>
        <v>7.1506546346699562E-2</v>
      </c>
      <c r="K5" s="20">
        <f t="shared" si="3"/>
        <v>3.5753273173349781E-2</v>
      </c>
      <c r="L5" s="20">
        <f t="shared" si="3"/>
        <v>1.5322831360007051E-2</v>
      </c>
      <c r="M5" s="7">
        <v>0</v>
      </c>
      <c r="N5" s="20">
        <v>0</v>
      </c>
      <c r="O5" s="20">
        <v>0</v>
      </c>
      <c r="P5" s="20">
        <v>0</v>
      </c>
    </row>
    <row r="6" spans="1:16" x14ac:dyDescent="0.35">
      <c r="A6" t="s">
        <v>325</v>
      </c>
      <c r="B6" s="8" t="s">
        <v>255</v>
      </c>
      <c r="C6" s="8" t="s">
        <v>255</v>
      </c>
      <c r="D6" s="7">
        <v>43.217478911661303</v>
      </c>
      <c r="E6" s="20">
        <f>D6 + ((I6 - D6) / (COLUMN($I$6) - COLUMN($D$6))) * (COLUMN(E6) - COLUMN($D$6))</f>
        <v>34.573983129329044</v>
      </c>
      <c r="F6" s="20">
        <f t="shared" ref="F6:H6" si="4">E6 + ((J6 - E6) / (COLUMN($M$3) - COLUMN($D$3))) * (COLUMN(F6) - COLUMN($D$3))</f>
        <v>26.890875767255924</v>
      </c>
      <c r="G6" s="20">
        <f t="shared" si="4"/>
        <v>17.927250511503949</v>
      </c>
      <c r="H6" s="20">
        <f t="shared" si="4"/>
        <v>9.9595836175021937</v>
      </c>
      <c r="I6" s="7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</row>
    <row r="7" spans="1:16" x14ac:dyDescent="0.35">
      <c r="A7" t="s">
        <v>326</v>
      </c>
      <c r="B7" s="8" t="s">
        <v>256</v>
      </c>
      <c r="C7" s="8" t="s">
        <v>256</v>
      </c>
      <c r="D7" s="7">
        <v>48.645677772172199</v>
      </c>
      <c r="E7" s="20">
        <f>D7 + ((I7 - D7) / (COLUMN($I$7) - COLUMN($D$7))) * (COLUMN(E7) - COLUMN($D$7))</f>
        <v>38.916542217737756</v>
      </c>
      <c r="F7" s="20">
        <f t="shared" ref="F7:H7" si="5">E7 + ((J7 - E7) / (COLUMN($J$4) - COLUMN($D$4))) * (COLUMN(F7) - COLUMN($D$4))</f>
        <v>25.944361478491835</v>
      </c>
      <c r="G7" s="20">
        <f t="shared" si="5"/>
        <v>12.972180739245918</v>
      </c>
      <c r="H7" s="20">
        <f t="shared" si="5"/>
        <v>4.3240602464153053</v>
      </c>
      <c r="I7" s="7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</row>
    <row r="8" spans="1:16" x14ac:dyDescent="0.35">
      <c r="A8" t="s">
        <v>327</v>
      </c>
      <c r="B8" s="8" t="s">
        <v>243</v>
      </c>
      <c r="C8" s="8" t="s">
        <v>243</v>
      </c>
      <c r="D8" s="7">
        <v>6.0314471755971102</v>
      </c>
      <c r="E8" s="20">
        <f>D8 + ((I8 - D8) / (COLUMN($I$8) - COLUMN($D$8))) * (COLUMN(E8) - COLUMN($D$8))</f>
        <v>4.825157740477688</v>
      </c>
      <c r="F8" s="20">
        <f t="shared" ref="F8:H8" si="6">E8 + ((J8 - E8) / (COLUMN($R$2) - COLUMN($D$2))) * (COLUMN(F8) - COLUMN($D$2))</f>
        <v>4.1358494918380186</v>
      </c>
      <c r="G8" s="20">
        <f t="shared" si="6"/>
        <v>3.2495960293013004</v>
      </c>
      <c r="H8" s="20">
        <f t="shared" si="6"/>
        <v>2.3211400209295006</v>
      </c>
      <c r="I8" s="7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</row>
    <row r="9" spans="1:16" x14ac:dyDescent="0.35">
      <c r="A9" t="s">
        <v>119</v>
      </c>
      <c r="B9" s="2" t="s">
        <v>257</v>
      </c>
      <c r="C9" s="8" t="s">
        <v>257</v>
      </c>
      <c r="D9" s="7">
        <v>19.899736167589399</v>
      </c>
      <c r="E9" s="20">
        <f>D9 + ((F9 - D9) / (COLUMN($F$9) - COLUMN($D$9))) * (COLUMN(E9) - COLUMN($D$9))</f>
        <v>9.9498680837946996</v>
      </c>
      <c r="F9" s="7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</row>
    <row r="10" spans="1:16" x14ac:dyDescent="0.35">
      <c r="A10" t="s">
        <v>328</v>
      </c>
      <c r="B10" s="2" t="s">
        <v>274</v>
      </c>
      <c r="C10" s="8" t="s">
        <v>274</v>
      </c>
      <c r="D10" s="7">
        <v>1608.65135336701</v>
      </c>
      <c r="E10" s="20">
        <f xml:space="preserve"> D10 + ((K10 - D10) / (COLUMN($K$10) - COLUMN($D$10))) * (COLUMN(E10) - COLUMN($D$10))</f>
        <v>1378.8440171717227</v>
      </c>
      <c r="F10" s="20">
        <f xml:space="preserve"> E10 + ((K10 - E10) / (COLUMN($K$10) - COLUMN($D$10))) * (COLUMN(F10) - COLUMN($D$10))</f>
        <v>984.88858369408763</v>
      </c>
      <c r="G10" s="20">
        <f xml:space="preserve"> F10 + ((K10 - F10) / (COLUMN($K$10) - COLUMN($D$10))) * (COLUMN(G10) - COLUMN($D$10))</f>
        <v>562.79347639662149</v>
      </c>
      <c r="H10" s="20">
        <f xml:space="preserve"> G10 + ((K10 - G10) / (COLUMN($K$10) - COLUMN($D$10))) * (COLUMN(H10) - COLUMN($D$10))</f>
        <v>241.19720416998064</v>
      </c>
      <c r="I10" s="20">
        <f xml:space="preserve"> H10 + ((K10 - H10) / (COLUMN($K$10) - COLUMN($D$10))) * (COLUMN(I10) - COLUMN($D$10))</f>
        <v>68.913486905708766</v>
      </c>
      <c r="J10" s="20">
        <f xml:space="preserve"> I10 + ((K10 - I10) / (COLUMN($K$10) - COLUMN($D$10))) * (COLUMN(J10) - COLUMN($D$10))</f>
        <v>9.8447838436726727</v>
      </c>
      <c r="K10" s="7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</row>
    <row r="11" spans="1:16" x14ac:dyDescent="0.35">
      <c r="A11" s="24" t="s">
        <v>363</v>
      </c>
      <c r="B11" s="13" t="s">
        <v>275</v>
      </c>
      <c r="C11" s="8" t="s">
        <v>275</v>
      </c>
      <c r="D11" s="7">
        <v>2.25964535621425</v>
      </c>
      <c r="E11" s="20">
        <f xml:space="preserve"> D11 + ((K11 - D11) / (COLUMN($K$11) - COLUMN($D$11))) * (COLUMN(E11) - COLUMN($D$11))</f>
        <v>1.9368388767550715</v>
      </c>
      <c r="F11" s="20">
        <f xml:space="preserve"> E11 + ((K11 - E11) / (COLUMN($K$10) - COLUMN($D$10))) * (COLUMN(F11) - COLUMN($D$10))</f>
        <v>1.3834563405393367</v>
      </c>
      <c r="G11" s="20">
        <f xml:space="preserve"> F11 + ((K11 - F11) / (COLUMN($K$10) - COLUMN($D$10))) * (COLUMN(G11) - COLUMN($D$10))</f>
        <v>0.79054648030819241</v>
      </c>
      <c r="H11" s="20">
        <f xml:space="preserve"> G11 + ((K11 - G11) / (COLUMN($K$10) - COLUMN($D$10))) * (COLUMN(H11) - COLUMN($D$10))</f>
        <v>0.33880563441779676</v>
      </c>
      <c r="I11" s="20">
        <f xml:space="preserve"> H11 + ((K11 - H11) / (COLUMN($K$10) - COLUMN($D$10))) * (COLUMN(I11) - COLUMN($D$10))</f>
        <v>9.680160983365621E-2</v>
      </c>
      <c r="J11" s="20">
        <f xml:space="preserve"> I11 + ((K11 - I11) / (COLUMN($K$10) - COLUMN($D$10))) * (COLUMN(J11) - COLUMN($D$10))</f>
        <v>1.3828801404808022E-2</v>
      </c>
      <c r="K11" s="7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</row>
    <row r="12" spans="1:16" x14ac:dyDescent="0.35">
      <c r="A12" t="s">
        <v>329</v>
      </c>
      <c r="B12" s="2" t="s">
        <v>276</v>
      </c>
      <c r="C12" s="8" t="s">
        <v>276</v>
      </c>
      <c r="D12" s="7">
        <v>24.1460100016665</v>
      </c>
      <c r="E12" s="20">
        <f xml:space="preserve"> D12 + ((K12 - D12) / (COLUMN($K$10) - COLUMN($D$12))) * (COLUMN(E12) - COLUMN($D$12))</f>
        <v>20.69658000142843</v>
      </c>
      <c r="F12" s="20">
        <f xml:space="preserve"> E12 + ((K12 - E12) / (COLUMN($K$10) - COLUMN($D$10))) * (COLUMN(F12) - COLUMN($D$10))</f>
        <v>14.783271429591736</v>
      </c>
      <c r="G12" s="20">
        <f xml:space="preserve"> F12 + ((K12 - F12) / (COLUMN($K$10) - COLUMN($D$10))) * (COLUMN(G12) - COLUMN($D$10))</f>
        <v>8.4475836740524208</v>
      </c>
      <c r="H12" s="20">
        <f xml:space="preserve"> G12 + ((K12 - G12) / (COLUMN($K$10) - COLUMN($D$10))) * (COLUMN(H12) - COLUMN($D$10))</f>
        <v>3.6203930031653231</v>
      </c>
      <c r="I12" s="20">
        <f xml:space="preserve"> H12 + ((K12 - H12) / (COLUMN($K$10) - COLUMN($D$10))) * (COLUMN(I12) - COLUMN($D$10))</f>
        <v>1.0343980009043778</v>
      </c>
      <c r="J12" s="20">
        <f xml:space="preserve"> I12 + ((K12 - I12) / (COLUMN($K$10) - COLUMN($D$10))) * (COLUMN(J12) - COLUMN($D$10))</f>
        <v>0.14777114298633964</v>
      </c>
      <c r="K12" s="7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</row>
    <row r="13" spans="1:16" x14ac:dyDescent="0.35">
      <c r="A13" t="s">
        <v>330</v>
      </c>
      <c r="B13" s="2" t="s">
        <v>277</v>
      </c>
      <c r="C13" s="8" t="s">
        <v>277</v>
      </c>
      <c r="D13" s="7">
        <v>605.86950444001502</v>
      </c>
      <c r="E13" s="20">
        <f xml:space="preserve"> D13 + ((K13 - D13) / (COLUMN($K$13) - COLUMN($D$13))) * (COLUMN(E13) - COLUMN($D$13))</f>
        <v>519.31671809144143</v>
      </c>
      <c r="F13" s="20">
        <f xml:space="preserve"> E13 + ((L13 - E13) / (COLUMN($K$13) - COLUMN($D$13))) * (COLUMN(F13) - COLUMN($D$13))</f>
        <v>370.9405129224582</v>
      </c>
      <c r="G13" s="20">
        <f xml:space="preserve"> F13 + ((M13 - F13) / (COLUMN($K$13) - COLUMN($D$13))) * (COLUMN(G13) - COLUMN($D$13))</f>
        <v>211.96600738426184</v>
      </c>
      <c r="H13" s="20">
        <f xml:space="preserve"> G13 + ((N13 - G13) / (COLUMN($K$13) - COLUMN($D$13))) * (COLUMN(H13) - COLUMN($D$13))</f>
        <v>90.84257459325508</v>
      </c>
      <c r="I13" s="20">
        <f xml:space="preserve"> H13 + ((O13 - H13) / (COLUMN($K$13) - COLUMN($D$13))) * (COLUMN(I13) - COLUMN($D$13))</f>
        <v>25.955021312358596</v>
      </c>
      <c r="J13" s="20">
        <f xml:space="preserve"> I13 + ((P13 - I13) / (COLUMN($K$13) - COLUMN($D$13))) * (COLUMN(J13) - COLUMN($D$13))</f>
        <v>3.707860187479799</v>
      </c>
      <c r="K13" s="7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</row>
    <row r="14" spans="1:16" x14ac:dyDescent="0.35">
      <c r="A14" t="s">
        <v>331</v>
      </c>
      <c r="B14" s="8" t="s">
        <v>278</v>
      </c>
      <c r="C14" s="8" t="s">
        <v>278</v>
      </c>
      <c r="D14" s="7">
        <v>80.660472034914505</v>
      </c>
      <c r="E14" s="20">
        <f xml:space="preserve"> D14 + ((K14 - D14) / (COLUMN($K$10) - COLUMN($D$14))) * (COLUMN(E14) - COLUMN($D$14))</f>
        <v>69.137547458498148</v>
      </c>
      <c r="F14" s="20">
        <f xml:space="preserve"> E14 + ((L14 - E14) / (COLUMN($K$10) - COLUMN($D$14))) * (COLUMN(F14) - COLUMN($D$14))</f>
        <v>49.383962470355819</v>
      </c>
      <c r="G14" s="20">
        <f xml:space="preserve"> F14 + ((K14 - F14) / (COLUMN($K$10) - COLUMN($D$14))) * (COLUMN(G14) - COLUMN($D$14))</f>
        <v>28.219407125917613</v>
      </c>
      <c r="H14" s="20">
        <f xml:space="preserve"> G14 + ((N14 - G14) / (COLUMN($K$10) - COLUMN($D$14))) * (COLUMN(H14) - COLUMN($D$14))</f>
        <v>12.094031625393264</v>
      </c>
      <c r="I14" s="20">
        <f xml:space="preserve"> H14 + ((K14 - H14) / (COLUMN($K$14) - COLUMN($D$14))) * (COLUMN(I14) - COLUMN($D$14))</f>
        <v>3.4554376072552184</v>
      </c>
      <c r="J14" s="20">
        <f xml:space="preserve"> I14 + ((K14 - I14) / (COLUMN($K$14) - COLUMN($D$14))) * (COLUMN(J14) - COLUMN($D$14))</f>
        <v>0.49363394389360238</v>
      </c>
      <c r="K14" s="7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</row>
    <row r="15" spans="1:16" x14ac:dyDescent="0.35">
      <c r="A15" t="s">
        <v>332</v>
      </c>
      <c r="B15" s="8" t="s">
        <v>279</v>
      </c>
      <c r="C15" s="8" t="s">
        <v>279</v>
      </c>
      <c r="D15" s="7">
        <v>10.1886791892567</v>
      </c>
      <c r="E15" s="20">
        <f xml:space="preserve"> D15 + ((K15 - D15) / (COLUMN($K$10) - COLUMN($D$15))) * (COLUMN(E15) - COLUMN($D$10))</f>
        <v>8.7331535907914564</v>
      </c>
      <c r="F15" s="20">
        <f xml:space="preserve"> E15 + ((K15 - E15) / (COLUMN($K$10) - COLUMN($D$10))) * (COLUMN(F15) - COLUMN($D$10))</f>
        <v>6.2379668505653258</v>
      </c>
      <c r="G15" s="20">
        <f xml:space="preserve"> F15 + ((K15 - F15) / (COLUMN($K$10) - COLUMN($D$10))) * (COLUMN(G15) - COLUMN($D$10))</f>
        <v>3.564552486037329</v>
      </c>
      <c r="H15" s="20">
        <f xml:space="preserve"> G15 + ((K15 - G15) / (COLUMN($K$10) - COLUMN($D$10))) * (COLUMN(H15) - COLUMN($D$10))</f>
        <v>1.5276653511588552</v>
      </c>
      <c r="I15" s="20">
        <f xml:space="preserve"> H15 + ((K15 - H15) / (COLUMN($K$10) - COLUMN($D$10))) * (COLUMN(I15) - COLUMN($D$10))</f>
        <v>0.43647581461681573</v>
      </c>
      <c r="J15" s="20">
        <f xml:space="preserve"> I15 + ((K15 - I15) / (COLUMN($K$10) - COLUMN($D$15))) * (COLUMN(J15) - COLUMN($D$10))</f>
        <v>6.2353687802402247E-2</v>
      </c>
      <c r="K15" s="7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</row>
    <row r="16" spans="1:16" x14ac:dyDescent="0.35">
      <c r="A16" t="s">
        <v>333</v>
      </c>
      <c r="B16" s="2" t="s">
        <v>280</v>
      </c>
      <c r="C16" s="8" t="s">
        <v>280</v>
      </c>
      <c r="D16" s="7">
        <v>111.898066684572</v>
      </c>
      <c r="E16" s="20">
        <f xml:space="preserve"> D16 + ((R32 - D16) / (COLUMN($R$32) - COLUMN($D$16))) * (COLUMN(E16) - COLUMN($D$16))</f>
        <v>103.905347635674</v>
      </c>
      <c r="F16" s="20">
        <f xml:space="preserve"> E16 + ((S32 - E16) / (COLUMN($R$32) - COLUMN($D$16))) * (COLUMN(F16) - COLUMN($D$16))</f>
        <v>89.061726544863433</v>
      </c>
      <c r="G16" s="20">
        <f xml:space="preserve"> F16 + ((T32 - F16) / (COLUMN($R$32) - COLUMN($D$16))) * (COLUMN(G16) - COLUMN($D$16))</f>
        <v>69.977070856678409</v>
      </c>
      <c r="H16" s="20">
        <f xml:space="preserve"> G16 + ((U32 - G16) / (COLUMN($R$32) - COLUMN($D$16))) * (COLUMN(H16) - COLUMN($D$16))</f>
        <v>49.983622040484576</v>
      </c>
      <c r="I16" s="20">
        <f xml:space="preserve"> H16 + ((V32 - H16) / (COLUMN($R$32) - COLUMN($D$16))) * (COLUMN(I16) - COLUMN($D$16))</f>
        <v>32.132328454597229</v>
      </c>
      <c r="J16" s="20">
        <f xml:space="preserve"> I16 + ((W32 - I16) / (COLUMN($R$32) - COLUMN($D$16))) * (COLUMN(J16) - COLUMN($D$16))</f>
        <v>18.36133054548413</v>
      </c>
      <c r="K16" s="20">
        <f xml:space="preserve"> J16 + ((X32 - J16) / (COLUMN($R$32) - COLUMN($D$16))) * (COLUMN(K16) - COLUMN($D$16))</f>
        <v>9.1806652727420648</v>
      </c>
      <c r="L16" s="20">
        <f xml:space="preserve"> K16 + ((Y32 - K16) / (COLUMN($R$32) - COLUMN($D$16))) * (COLUMN(L16) - COLUMN($D$16))</f>
        <v>3.9345708311751704</v>
      </c>
      <c r="M16" s="20">
        <f xml:space="preserve"> L16 + ((Z32 - L16) / (COLUMN($R$32) - COLUMN($D$16))) * (COLUMN(M16) - COLUMN($D$16))</f>
        <v>1.4052038682768462</v>
      </c>
      <c r="N16" s="20">
        <f xml:space="preserve"> M16 + ((AA32 - M16) / (COLUMN($R$32) - COLUMN($D$16))) * (COLUMN(N16) - COLUMN($D$16))</f>
        <v>0.4014868195076704</v>
      </c>
      <c r="O16" s="20">
        <f xml:space="preserve"> N16 + ((AB32 - N16) / (COLUMN($R$32) - COLUMN($D$16))) * (COLUMN(O16) - COLUMN($D$16))</f>
        <v>8.6032889894500808E-2</v>
      </c>
      <c r="P16" s="20">
        <f xml:space="preserve"> O16 + ((AC32 - O16) / (COLUMN($R$32) - COLUMN($D$16))) * (COLUMN(P16) - COLUMN($D$16))</f>
        <v>1.2290412842071552E-2</v>
      </c>
    </row>
    <row r="17" spans="1:16" x14ac:dyDescent="0.35">
      <c r="A17" t="s">
        <v>335</v>
      </c>
      <c r="B17" s="2" t="s">
        <v>281</v>
      </c>
      <c r="C17" s="8" t="s">
        <v>281</v>
      </c>
      <c r="D17" s="7">
        <v>90.442369546318602</v>
      </c>
      <c r="E17" s="20">
        <f xml:space="preserve"> D17 + ((R33 - D17) / (COLUMN($R$33) - COLUMN($D$17))) * (COLUMN(E17) - COLUMN($D$17))</f>
        <v>83.982200293010123</v>
      </c>
      <c r="F17" s="20">
        <f xml:space="preserve"> E17 + ((S33 - E17) / (COLUMN($R$33) - COLUMN($D$17))) * (COLUMN(F17) - COLUMN($D$17))</f>
        <v>71.984743108294396</v>
      </c>
      <c r="G17" s="20">
        <f xml:space="preserve"> F17 + ((T33 - F17) / (COLUMN($R$33) - COLUMN($D$17))) * (COLUMN(G17) - COLUMN($D$17))</f>
        <v>56.559441013659878</v>
      </c>
      <c r="H17" s="20">
        <f xml:space="preserve"> G17 + ((U33 - G17) / (COLUMN($R$33) - COLUMN($D$17))) * (COLUMN(H17) - COLUMN($D$17))</f>
        <v>40.39960072404277</v>
      </c>
      <c r="I17" s="20">
        <f xml:space="preserve"> H17 + ((V33 - H17) / (COLUMN($R$33) - COLUMN($D$17))) * (COLUMN(I17) - COLUMN($D$17))</f>
        <v>25.971171894027496</v>
      </c>
      <c r="J17" s="20">
        <f xml:space="preserve"> I17 + ((W33 - I17) / (COLUMN($R$33) - COLUMN($D$17))) * (COLUMN(J17) - COLUMN($D$17))</f>
        <v>14.840669653729996</v>
      </c>
      <c r="K17" s="20">
        <f xml:space="preserve"> J17 + ((X33 - J17) / (COLUMN($R$33) - COLUMN($D$17))) * (COLUMN(K17) - COLUMN($D$17))</f>
        <v>7.4203348268649982</v>
      </c>
      <c r="L17" s="20">
        <f xml:space="preserve"> K17 + ((Y33 - K17) / (COLUMN($R$33) - COLUMN($D$17))) * (COLUMN(L17) - COLUMN($D$17))</f>
        <v>3.1801434972278564</v>
      </c>
      <c r="M17" s="20">
        <f xml:space="preserve"> L17 + ((Z33 - L17) / (COLUMN($R$33) - COLUMN($D$17))) * (COLUMN(M17) - COLUMN($D$17))</f>
        <v>1.1357655347242344</v>
      </c>
      <c r="N17" s="20">
        <f xml:space="preserve"> M17 + ((AA33 - M17) / (COLUMN($R$33) - COLUMN($D$17))) * (COLUMN(N17) - COLUMN($D$17))</f>
        <v>0.32450443849263844</v>
      </c>
      <c r="O17" s="20">
        <f xml:space="preserve"> N17 + ((AB33 - N17) / (COLUMN($R$33) - COLUMN($D$17))) * (COLUMN(O17) - COLUMN($D$17))</f>
        <v>6.9536665391279673E-2</v>
      </c>
      <c r="P17" s="20">
        <f xml:space="preserve"> O17 + ((AC33 - O17) / (COLUMN($R$33) - COLUMN($D$17))) * (COLUMN(P17) - COLUMN($D$17))</f>
        <v>9.9338093416113799E-3</v>
      </c>
    </row>
    <row r="18" spans="1:16" x14ac:dyDescent="0.35">
      <c r="A18" t="s">
        <v>334</v>
      </c>
      <c r="B18" s="2" t="s">
        <v>282</v>
      </c>
      <c r="C18" s="8" t="s">
        <v>282</v>
      </c>
      <c r="D18" s="7">
        <v>740.43026495120398</v>
      </c>
      <c r="E18" s="20">
        <f xml:space="preserve"> D18 + ((R34 - D18) / (COLUMN($R$34) - COLUMN($D$18))) * (COLUMN(E18) - COLUMN($D$18))</f>
        <v>687.54238888326086</v>
      </c>
      <c r="F18" s="20">
        <f xml:space="preserve"> E18 + ((S34 - E18) / (COLUMN($R$34) - COLUMN($D$18))) * (COLUMN(F18) - COLUMN($D$18))</f>
        <v>589.32204761422361</v>
      </c>
      <c r="G18" s="20">
        <f xml:space="preserve"> F18 + ((T34 - F18) / (COLUMN($R$34) - COLUMN($D$18))) * (COLUMN(G18) - COLUMN($D$18))</f>
        <v>463.03875169688996</v>
      </c>
      <c r="H18" s="20">
        <f xml:space="preserve"> G18 + ((U34 - G18) / (COLUMN($R$34) - COLUMN($D$18))) * (COLUMN(H18) - COLUMN($D$18))</f>
        <v>330.74196549777855</v>
      </c>
      <c r="I18" s="20">
        <f xml:space="preserve"> H18 + ((V34 - H18) / (COLUMN($R$34) - COLUMN($D$18))) * (COLUMN(I18) - COLUMN($D$18))</f>
        <v>212.61983496285765</v>
      </c>
      <c r="J18" s="20">
        <f xml:space="preserve"> I18 + ((W34 - I18) / (COLUMN($R$34) - COLUMN($D$18))) * (COLUMN(J18) - COLUMN($D$18))</f>
        <v>121.49704855020437</v>
      </c>
      <c r="K18" s="20">
        <f xml:space="preserve"> J18 + ((X34 - J18) / (COLUMN($R$34) - COLUMN($D$18))) * (COLUMN(K18) - COLUMN($D$18))</f>
        <v>60.748524275102184</v>
      </c>
      <c r="L18" s="20">
        <f xml:space="preserve"> K18 + ((Y34 - K18) / (COLUMN($R$34) - COLUMN($D$18))) * (COLUMN(L18) - COLUMN($D$18))</f>
        <v>26.035081832186648</v>
      </c>
      <c r="M18" s="20">
        <f xml:space="preserve"> L18 + ((Z34 - L18) / (COLUMN($R$34) - COLUMN($D$18))) * (COLUMN(M18) - COLUMN($D$18))</f>
        <v>9.2982435114952331</v>
      </c>
      <c r="N18" s="20">
        <f xml:space="preserve"> M18 + ((AA34 - M18) / (COLUMN($R$34) - COLUMN($D$18))) * (COLUMN(N18) - COLUMN($D$18))</f>
        <v>2.6566410032843519</v>
      </c>
      <c r="O18" s="20">
        <f xml:space="preserve"> N18 + ((AB34 - N18) / (COLUMN($R$34) - COLUMN($D$18))) * (COLUMN(O18) - COLUMN($D$18))</f>
        <v>0.56928021498950399</v>
      </c>
      <c r="P18" s="20">
        <f xml:space="preserve"> O18 + ((AC34 - O18) / (COLUMN($R$34) - COLUMN($D$18))) * (COLUMN(P18) - COLUMN($D$18))</f>
        <v>8.1325744998500593E-2</v>
      </c>
    </row>
    <row r="19" spans="1:16" x14ac:dyDescent="0.35">
      <c r="A19" t="s">
        <v>336</v>
      </c>
      <c r="B19" s="2" t="s">
        <v>283</v>
      </c>
      <c r="C19" s="8" t="s">
        <v>283</v>
      </c>
      <c r="D19" s="7">
        <v>167.96206379399899</v>
      </c>
      <c r="E19" s="20">
        <f xml:space="preserve"> D19 + ((K19 - D19) / (COLUMN($K$19) - COLUMN($D$19))) * (COLUMN(E19) - COLUMN($D$19))</f>
        <v>143.96748325199914</v>
      </c>
      <c r="F19" s="20">
        <f xml:space="preserve"> E19 + ((L19 - E19) / (COLUMN($K$19) - COLUMN($D$19))) * (COLUMN(F19) - COLUMN($D$19))</f>
        <v>102.83391660857082</v>
      </c>
      <c r="G19" s="20">
        <f xml:space="preserve"> F19 + ((M19 - F19) / (COLUMN($K$19) - COLUMN($D$19))) * (COLUMN(G19) - COLUMN($D$19))</f>
        <v>58.762238062040467</v>
      </c>
      <c r="H19" s="20">
        <f xml:space="preserve"> G19 + ((N19 - G19) / (COLUMN($K$19) - COLUMN($D$19))) * (COLUMN(H19) - COLUMN($D$19))</f>
        <v>25.183816312303058</v>
      </c>
      <c r="I19" s="20">
        <f xml:space="preserve"> H19 + ((O19 - H19) / (COLUMN($K$19) - COLUMN($D$19))) * (COLUMN(I19) - COLUMN($D$19))</f>
        <v>7.1953760892294447</v>
      </c>
      <c r="J19" s="20">
        <f xml:space="preserve"> I19 + ((P19 - I19) / (COLUMN($K$19) - COLUMN($D$19))) * (COLUMN(J19) - COLUMN($D$19))</f>
        <v>1.0279108698899204</v>
      </c>
      <c r="K19" s="7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</row>
    <row r="20" spans="1:16" x14ac:dyDescent="0.35">
      <c r="A20" t="s">
        <v>340</v>
      </c>
      <c r="B20" s="2" t="s">
        <v>284</v>
      </c>
      <c r="C20" s="8" t="s">
        <v>284</v>
      </c>
      <c r="D20" s="7">
        <v>0.73115435700623299</v>
      </c>
      <c r="E20" s="20">
        <f xml:space="preserve"> D20 + ((K20 - D20) / (COLUMN($K$20) - COLUMN($D$20))) * (COLUMN(E20) - COLUMN($D$20))</f>
        <v>0.62670373457677109</v>
      </c>
      <c r="F20" s="20">
        <f xml:space="preserve"> E20 + ((L20 - E20) / (COLUMN($K$19) - COLUMN($D$19))) * (COLUMN(F20) - COLUMN($D$19))</f>
        <v>0.44764552469769364</v>
      </c>
      <c r="G20" s="20">
        <f xml:space="preserve"> F20 + ((M20 - F20) / (COLUMN($K$19) - COLUMN($D$19))) * (COLUMN(G20) - COLUMN($D$19))</f>
        <v>0.25579744268439636</v>
      </c>
      <c r="H20" s="20">
        <f xml:space="preserve"> G20 + ((N20 - G20) / (COLUMN($K$19) - COLUMN($D$19))) * (COLUMN(H20) - COLUMN($D$19))</f>
        <v>0.10962747543616988</v>
      </c>
      <c r="I20" s="20">
        <f xml:space="preserve"> H20 + ((O20 - H20) / (COLUMN($K$19) - COLUMN($D$19))) * (COLUMN(I20) - COLUMN($D$19))</f>
        <v>3.1322135838905668E-2</v>
      </c>
      <c r="J20" s="20">
        <f xml:space="preserve"> I20 + ((P20 - I20) / (COLUMN($K$19) - COLUMN($D$19))) * (COLUMN(J20) - COLUMN($D$19))</f>
        <v>4.4745908341293772E-3</v>
      </c>
      <c r="K20" s="7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</row>
    <row r="21" spans="1:16" x14ac:dyDescent="0.35">
      <c r="A21" t="s">
        <v>337</v>
      </c>
      <c r="B21" s="2" t="s">
        <v>285</v>
      </c>
      <c r="C21" s="8" t="s">
        <v>285</v>
      </c>
      <c r="D21" s="7">
        <v>108.526151013061</v>
      </c>
      <c r="E21" s="20">
        <f xml:space="preserve"> D21 + ((J21 - D21) / (COLUMN($J$21) - COLUMN($D$21))) * (COLUMN(E21) - COLUMN($D$21))</f>
        <v>90.438459177550826</v>
      </c>
      <c r="F21" s="20">
        <f xml:space="preserve"> E21 + ((K21 - E21) / (COLUMN($J$21) - COLUMN($D$21))) * (COLUMN(F21) - COLUMN($D$21))</f>
        <v>60.292306118367222</v>
      </c>
      <c r="G21" s="20">
        <f xml:space="preserve"> F21 + ((L21 - F21) / (COLUMN($J$21) - COLUMN($D$21))) * (COLUMN(G21) - COLUMN($D$21))</f>
        <v>30.146153059183611</v>
      </c>
      <c r="H21" s="20">
        <f xml:space="preserve"> G21 + ((M21 - G21) / (COLUMN($J$21) - COLUMN($D$21))) * (COLUMN(H21) - COLUMN($D$21))</f>
        <v>10.048717686394536</v>
      </c>
      <c r="I21" s="20">
        <f xml:space="preserve"> H21 + ((N21 - H21) / (COLUMN($J$21) - COLUMN($D$21))) * (COLUMN(I21) - COLUMN($D$21))</f>
        <v>1.6747862810657566</v>
      </c>
      <c r="J21" s="7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</row>
    <row r="22" spans="1:16" x14ac:dyDescent="0.35">
      <c r="A22" t="s">
        <v>338</v>
      </c>
      <c r="B22" s="2" t="s">
        <v>286</v>
      </c>
      <c r="C22" s="8" t="s">
        <v>286</v>
      </c>
      <c r="D22" s="7">
        <v>7.9335104344980403</v>
      </c>
      <c r="E22" s="20">
        <f xml:space="preserve"> D22 + ((J22 - D22) / (COLUMN($J$22) - COLUMN($D$22))) * (COLUMN(E22) - COLUMN($D$22))</f>
        <v>6.6112586954150334</v>
      </c>
      <c r="F22" s="20">
        <f xml:space="preserve"> E22 + ((K22 - E22) / (COLUMN($J$21) - COLUMN($D$21))) * (COLUMN(F22) - COLUMN($D$21))</f>
        <v>4.4075057969433562</v>
      </c>
      <c r="G22" s="20">
        <f xml:space="preserve"> F22 + ((L22 - F22) / (COLUMN($J$21) - COLUMN($D$21))) * (COLUMN(G22) - COLUMN($D$21))</f>
        <v>2.2037528984716781</v>
      </c>
      <c r="H22" s="20">
        <f xml:space="preserve"> G22 + ((M22 - G22) / (COLUMN($J$21) - COLUMN($D$21))) * (COLUMN(H22) - COLUMN($D$21))</f>
        <v>0.73458429949055937</v>
      </c>
      <c r="I22" s="20">
        <f xml:space="preserve"> H22 + ((N22 - H22) / (COLUMN($J$21) - COLUMN($D$21))) * (COLUMN(I22) - COLUMN($D$21))</f>
        <v>0.12243071658175986</v>
      </c>
      <c r="J22" s="7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</row>
    <row r="23" spans="1:16" x14ac:dyDescent="0.35">
      <c r="A23" s="24" t="s">
        <v>364</v>
      </c>
      <c r="B23" s="13" t="s">
        <v>287</v>
      </c>
      <c r="C23" s="8" t="s">
        <v>287</v>
      </c>
      <c r="D23" s="7">
        <v>0.99331485827380706</v>
      </c>
      <c r="E23" s="20">
        <f xml:space="preserve"> D23 + ((J23 - D23) / (COLUMN($J$23) - COLUMN($D$23))) * (COLUMN(E23) - COLUMN($D$23))</f>
        <v>0.82776238189483919</v>
      </c>
      <c r="F23" s="20">
        <f xml:space="preserve"> E23 + ((K23 - E23) / (COLUMN($J$21) - COLUMN($D$21))) * (COLUMN(F23) - COLUMN($D$21))</f>
        <v>0.5518415879298928</v>
      </c>
      <c r="G23" s="20">
        <f xml:space="preserve"> F23 + ((L23 - F23) / (COLUMN($J$21) - COLUMN($D$21))) * (COLUMN(G23) - COLUMN($D$21))</f>
        <v>0.2759207939649464</v>
      </c>
      <c r="H23" s="20">
        <f xml:space="preserve"> G23 + ((M23 - G23) / (COLUMN($J$21) - COLUMN($D$21))) * (COLUMN(H23) - COLUMN($D$21))</f>
        <v>9.1973597988315475E-2</v>
      </c>
      <c r="I23" s="20">
        <f xml:space="preserve"> H23 + ((N23 - H23) / (COLUMN($J$21) - COLUMN($D$21))) * (COLUMN(I23) - COLUMN($D$21))</f>
        <v>1.5328932998052575E-2</v>
      </c>
      <c r="J23" s="7">
        <v>0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</row>
    <row r="24" spans="1:16" x14ac:dyDescent="0.35">
      <c r="A24" t="s">
        <v>341</v>
      </c>
      <c r="B24" s="2" t="s">
        <v>288</v>
      </c>
      <c r="C24" s="8" t="s">
        <v>288</v>
      </c>
      <c r="D24" s="7">
        <v>0</v>
      </c>
      <c r="E24" s="20">
        <f xml:space="preserve"> D24 + ((J24 - D24) / (COLUMN($J$21) - COLUMN($D$21))) * (COLUMN(E24) - COLUMN($D$21))</f>
        <v>0</v>
      </c>
      <c r="F24" s="20">
        <f xml:space="preserve"> E24 + ((K24 - E24) / (COLUMN($J$21) - COLUMN($D$21))) * (COLUMN(F24) - COLUMN($D$21))</f>
        <v>0</v>
      </c>
      <c r="G24" s="20">
        <f xml:space="preserve"> F24 + ((L24 - F24) / (COLUMN($J$21) - COLUMN($D$21))) * (COLUMN(G24) - COLUMN($D$21))</f>
        <v>0</v>
      </c>
      <c r="H24" s="20">
        <f xml:space="preserve"> G24 + ((M24 - G24) / (COLUMN($J$21) - COLUMN($D$21))) * (COLUMN(H24) - COLUMN($D$21))</f>
        <v>0</v>
      </c>
      <c r="I24" s="20">
        <f xml:space="preserve"> H24 + ((N24 - H24) / (COLUMN($J$21) - COLUMN($D$21))) * (COLUMN(I24) - COLUMN($D$21))</f>
        <v>0</v>
      </c>
      <c r="J24" s="7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</row>
    <row r="25" spans="1:16" x14ac:dyDescent="0.35">
      <c r="A25" t="s">
        <v>342</v>
      </c>
      <c r="B25" s="8" t="s">
        <v>291</v>
      </c>
      <c r="C25" s="8" t="s">
        <v>291</v>
      </c>
      <c r="D25" s="7">
        <v>4.5675922267795803</v>
      </c>
      <c r="E25" s="20">
        <f xml:space="preserve"> D25 + ((J25 - D25) / (COLUMN($J$25) - COLUMN($D$25))) * (COLUMN(E25) - COLUMN($D$25))</f>
        <v>3.8063268556496501</v>
      </c>
      <c r="F25" s="20">
        <f xml:space="preserve"> E25 + ((K25 - E25) / (COLUMN($J$25) - COLUMN($D$25))) * (COLUMN(F25) - COLUMN($D$25))</f>
        <v>2.537551237099767</v>
      </c>
      <c r="G25" s="20">
        <f xml:space="preserve"> F25 + ((L25 - F25) / (COLUMN($J$25) - COLUMN($D$25))) * (COLUMN(G25) - COLUMN($D$25))</f>
        <v>1.2687756185498835</v>
      </c>
      <c r="H25" s="20">
        <f xml:space="preserve"> G25 + ((M25 - G25) / (COLUMN($J$25) - COLUMN($D$25))) * (COLUMN(H25) - COLUMN($D$25))</f>
        <v>0.42292520618329454</v>
      </c>
      <c r="I25" s="20">
        <f xml:space="preserve"> H25 + ((N25 - H25) / (COLUMN($J$25) - COLUMN($D$25))) * (COLUMN(I25) - COLUMN($D$25))</f>
        <v>7.0487534363882387E-2</v>
      </c>
      <c r="J25" s="7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</row>
    <row r="26" spans="1:16" x14ac:dyDescent="0.35">
      <c r="A26" t="s">
        <v>343</v>
      </c>
      <c r="B26" s="2" t="s">
        <v>292</v>
      </c>
      <c r="C26" s="8" t="s">
        <v>292</v>
      </c>
      <c r="D26" s="7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</row>
    <row r="27" spans="1:16" x14ac:dyDescent="0.35">
      <c r="A27" t="s">
        <v>344</v>
      </c>
      <c r="B27" s="2" t="s">
        <v>295</v>
      </c>
      <c r="C27" s="8" t="s">
        <v>295</v>
      </c>
      <c r="D27" s="7">
        <v>94.889017282606204</v>
      </c>
      <c r="E27" s="20">
        <f xml:space="preserve"> D27 + ((J27 - D27) / (COLUMN($J$27) - COLUMN($D$27))) * (COLUMN(E27) - COLUMN($D$27))</f>
        <v>79.074181068838499</v>
      </c>
      <c r="F27" s="20">
        <f xml:space="preserve"> E27 + ((K27 - E27) / (COLUMN($J$27) - COLUMN($D$27))) * (COLUMN(F27) - COLUMN($D$27))</f>
        <v>52.716120712559004</v>
      </c>
      <c r="G27" s="20">
        <f xml:space="preserve"> F27 + ((L27 - F27) / (COLUMN($J$27) - COLUMN($D$27))) * (COLUMN(G27) - COLUMN($D$27))</f>
        <v>26.358060356279502</v>
      </c>
      <c r="H27" s="20">
        <f xml:space="preserve"> G27 + ((M27 - G27) / (COLUMN($J$27) - COLUMN($D$27))) * (COLUMN(H27) - COLUMN($D$27))</f>
        <v>8.7860201187598328</v>
      </c>
      <c r="I27" s="20">
        <f xml:space="preserve"> H27 + ((N27 - H27) / (COLUMN($J$27) - COLUMN($D$27))) * (COLUMN(I27) - COLUMN($D$27))</f>
        <v>1.4643366864599727</v>
      </c>
      <c r="J27" s="7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</row>
    <row r="28" spans="1:16" x14ac:dyDescent="0.35">
      <c r="A28" t="s">
        <v>339</v>
      </c>
      <c r="B28" s="2" t="s">
        <v>296</v>
      </c>
      <c r="C28" s="8" t="s">
        <v>296</v>
      </c>
      <c r="D28" s="7">
        <v>32.442055650070202</v>
      </c>
      <c r="E28" s="20">
        <f xml:space="preserve"> D28 + ((J28 - D28) / (COLUMN($J$28) - COLUMN($D$28))) * (COLUMN(E28) - COLUMN($D$28))</f>
        <v>27.035046375058503</v>
      </c>
      <c r="F28" s="20">
        <f xml:space="preserve"> E28 + ((K28 - E28) / (COLUMN($J$27) - COLUMN($D$27))) * (COLUMN(F28) - COLUMN($D$27))</f>
        <v>18.023364250039002</v>
      </c>
      <c r="G28" s="20">
        <f xml:space="preserve"> F28 + ((L28 - F28) / (COLUMN($J$27) - COLUMN($D$27))) * (COLUMN(G28) - COLUMN($D$27))</f>
        <v>9.0116821250195009</v>
      </c>
      <c r="H28" s="20">
        <f xml:space="preserve"> G28 + ((M28 - G28) / (COLUMN($J$27) - COLUMN($D$27))) * (COLUMN(H28) - COLUMN($D$27))</f>
        <v>3.003894041673167</v>
      </c>
      <c r="I28" s="20">
        <f xml:space="preserve"> H28 + ((N28 - H28) / (COLUMN($J$27) - COLUMN($D$27))) * (COLUMN(I28) - COLUMN($D$27))</f>
        <v>0.50064900694552783</v>
      </c>
      <c r="J28" s="7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</row>
    <row r="29" spans="1:16" x14ac:dyDescent="0.35">
      <c r="A29" t="s">
        <v>345</v>
      </c>
      <c r="B29" s="2" t="s">
        <v>297</v>
      </c>
      <c r="C29" s="8" t="s">
        <v>297</v>
      </c>
      <c r="D29" s="7">
        <v>310.99232710624398</v>
      </c>
      <c r="E29" s="20">
        <f xml:space="preserve"> D29 + ((J29 - D29) / (COLUMN($J$27) - COLUMN($D$27))) * (COLUMN(E29) - COLUMN($D$27))</f>
        <v>259.16027258853666</v>
      </c>
      <c r="F29" s="20">
        <f xml:space="preserve"> E29 + ((K29 - E29) / (COLUMN($J$27) - COLUMN($D$27))) * (COLUMN(F29) - COLUMN($D$27))</f>
        <v>172.77351505902442</v>
      </c>
      <c r="G29" s="20">
        <f xml:space="preserve"> F29 + ((L29 - F29) / (COLUMN($J$27) - COLUMN($D$27))) * (COLUMN(G29) - COLUMN($D$27))</f>
        <v>86.386757529512209</v>
      </c>
      <c r="H29" s="20">
        <f xml:space="preserve"> G29 + ((M29 - G29) / (COLUMN($J$27) - COLUMN($D$27))) * (COLUMN(H29) - COLUMN($D$27))</f>
        <v>28.795585843170734</v>
      </c>
      <c r="I29" s="20">
        <f xml:space="preserve"> H29 + ((N29 - H29) / (COLUMN($J$27) - COLUMN($D$27))) * (COLUMN(I29) - COLUMN($D$27))</f>
        <v>4.79926430719512</v>
      </c>
      <c r="J29" s="7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</row>
    <row r="30" spans="1:16" x14ac:dyDescent="0.35">
      <c r="A30" t="s">
        <v>346</v>
      </c>
      <c r="B30" s="2" t="s">
        <v>299</v>
      </c>
      <c r="C30" s="8" t="s">
        <v>299</v>
      </c>
      <c r="D30" s="7">
        <v>94.889017282606204</v>
      </c>
      <c r="E30" s="20">
        <f xml:space="preserve"> D30 + ((J30 - D30) / (COLUMN($J$30) - COLUMN($D$30))) * (COLUMN(E30) - COLUMN($D$30))</f>
        <v>79.074181068838499</v>
      </c>
      <c r="F30" s="20">
        <f xml:space="preserve"> E30 + ((K30 - E30) / (COLUMN($J$27) - COLUMN($D$27))) * (COLUMN(F30) - COLUMN($D$27))</f>
        <v>52.716120712559004</v>
      </c>
      <c r="G30" s="20">
        <f xml:space="preserve"> F30 + ((L30 - F30) / (COLUMN($J$27) - COLUMN($D$27))) * (COLUMN(G30) - COLUMN($D$27))</f>
        <v>26.358060356279502</v>
      </c>
      <c r="H30" s="20">
        <f xml:space="preserve"> G30 + ((M30 - G30) / (COLUMN($J$27) - COLUMN($D$27))) * (COLUMN(H30) - COLUMN($D$27))</f>
        <v>8.7860201187598328</v>
      </c>
      <c r="I30" s="20">
        <f xml:space="preserve"> H30 + ((N30 - H30) / (COLUMN($J$27) - COLUMN($D$27))) * (COLUMN(I30) - COLUMN($D$27))</f>
        <v>1.4643366864599727</v>
      </c>
      <c r="J30" s="7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</row>
    <row r="31" spans="1:16" x14ac:dyDescent="0.35">
      <c r="A31" t="s">
        <v>347</v>
      </c>
      <c r="B31" s="2" t="s">
        <v>300</v>
      </c>
      <c r="C31" s="8" t="s">
        <v>300</v>
      </c>
      <c r="D31" s="22">
        <v>378.14400000000001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</row>
    <row r="32" spans="1:16" x14ac:dyDescent="0.35">
      <c r="A32" t="s">
        <v>348</v>
      </c>
      <c r="B32" s="8" t="s">
        <v>301</v>
      </c>
      <c r="C32" s="8" t="s">
        <v>301</v>
      </c>
      <c r="D32" s="7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7">
        <v>0</v>
      </c>
      <c r="M32" s="20">
        <v>0</v>
      </c>
      <c r="N32" s="20">
        <v>0</v>
      </c>
      <c r="O32" s="20">
        <v>0</v>
      </c>
      <c r="P32" s="20">
        <v>0</v>
      </c>
    </row>
    <row r="33" spans="1:16" x14ac:dyDescent="0.35">
      <c r="A33" t="s">
        <v>349</v>
      </c>
      <c r="B33" s="8" t="s">
        <v>302</v>
      </c>
      <c r="C33" s="8" t="s">
        <v>302</v>
      </c>
      <c r="D33" s="7">
        <v>170.71680000000001</v>
      </c>
      <c r="E33" s="20">
        <f xml:space="preserve"> D33 + ((G33 - D33) / (COLUMN($G$33) - COLUMN($D$33))) * (COLUMN(E33) - COLUMN($D$33))</f>
        <v>113.81120000000001</v>
      </c>
      <c r="F33" s="20">
        <f xml:space="preserve"> E33 + ((H33 - E33) / (COLUMN($G$33) - COLUMN($D$33))) * (COLUMN(F33) - COLUMN($D$33))</f>
        <v>37.937066666666666</v>
      </c>
      <c r="G33" s="7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</row>
    <row r="34" spans="1:16" x14ac:dyDescent="0.35">
      <c r="A34" t="s">
        <v>350</v>
      </c>
      <c r="B34" s="2" t="s">
        <v>306</v>
      </c>
      <c r="C34" s="8" t="s">
        <v>306</v>
      </c>
      <c r="D34" s="7">
        <v>17.946163479389501</v>
      </c>
      <c r="E34" s="20">
        <f xml:space="preserve"> D34 + ((R58 - D34) / (COLUMN($R$58) - COLUMN($D$34))) * (COLUMN(E34) - COLUMN($D$34))</f>
        <v>16.664294659433107</v>
      </c>
      <c r="F34" s="20">
        <f xml:space="preserve"> E34 + ((S58 - E34) / (COLUMN($R$58) - COLUMN($D$34))) * (COLUMN(F34) - COLUMN($D$34))</f>
        <v>14.283681136656948</v>
      </c>
      <c r="G34" s="20">
        <f xml:space="preserve"> F34 + ((T58 - F34) / (COLUMN($R$58) - COLUMN($D$34))) * (COLUMN(G34) - COLUMN($D$34))</f>
        <v>11.222892321659032</v>
      </c>
      <c r="H34" s="20">
        <f xml:space="preserve"> G34 + ((U58 - G34) / (COLUMN($R$58) - COLUMN($D$34))) * (COLUMN(H34) - COLUMN($D$34))</f>
        <v>8.0163516583278795</v>
      </c>
      <c r="I34" s="20">
        <f xml:space="preserve"> H34 + ((V58 - H34) / (COLUMN($R$58) - COLUMN($D$34))) * (COLUMN(I34) - COLUMN($D$34))</f>
        <v>5.1533689232107793</v>
      </c>
      <c r="J34" s="20">
        <f xml:space="preserve"> I34 + ((W58 - I34) / (COLUMN($R$58) - COLUMN($D$34))) * (COLUMN(J34) - COLUMN($D$34))</f>
        <v>2.9447822418347309</v>
      </c>
      <c r="K34" s="20">
        <f xml:space="preserve"> J34 + ((X58 - J34) / (COLUMN($R$58) - COLUMN($D$34))) * (COLUMN(K34) - COLUMN($D$34))</f>
        <v>1.4723911209173655</v>
      </c>
      <c r="L34" s="20">
        <f xml:space="preserve"> K34 + ((Y58 - K34) / (COLUMN($R$58) - COLUMN($D$34))) * (COLUMN(L34) - COLUMN($D$34))</f>
        <v>0.63102476610744229</v>
      </c>
      <c r="M34" s="20">
        <f xml:space="preserve"> L34 + ((Z58 - L34) / (COLUMN($R$58) - COLUMN($D$34))) * (COLUMN(M34) - COLUMN($D$34))</f>
        <v>0.22536598789551515</v>
      </c>
      <c r="N34" s="20">
        <f xml:space="preserve"> M34 + ((AA58 - M34) / (COLUMN($R$58) - COLUMN($D$34))) * (COLUMN(N34) - COLUMN($D$34))</f>
        <v>6.4390282255861464E-2</v>
      </c>
      <c r="O34" s="20">
        <f xml:space="preserve"> N34 + ((AB58 - N34) / (COLUMN($R$58) - COLUMN($D$34))) * (COLUMN(O34) - COLUMN($D$34))</f>
        <v>1.3797917626256033E-2</v>
      </c>
      <c r="P34" s="20">
        <f xml:space="preserve"> O34 + ((AC58 - O34) / (COLUMN($R$58) - COLUMN($D$34))) * (COLUMN(P34) - COLUMN($D$34))</f>
        <v>1.9711310894651481E-3</v>
      </c>
    </row>
    <row r="35" spans="1:16" x14ac:dyDescent="0.35">
      <c r="A35" t="s">
        <v>351</v>
      </c>
      <c r="B35" s="8" t="s">
        <v>307</v>
      </c>
      <c r="C35" s="8" t="s">
        <v>307</v>
      </c>
      <c r="D35" s="7">
        <v>5.2759659828633696</v>
      </c>
      <c r="E35" s="20">
        <f xml:space="preserve"> D35 + ((R59 - D35) / (COLUMN($R$59) - COLUMN($D$35))) * (COLUMN(E35) - COLUMN($D$35))</f>
        <v>4.8991112698017005</v>
      </c>
      <c r="F35" s="20">
        <f xml:space="preserve"> E35 + ((S59 - E35) / (COLUMN($R$59) - COLUMN($D$35))) * (COLUMN(F35) - COLUMN($D$35))</f>
        <v>4.1992382312586001</v>
      </c>
      <c r="G35" s="20">
        <f xml:space="preserve"> F35 + ((T59 - F35) / (COLUMN($R$59) - COLUMN($D$35))) * (COLUMN(G35) - COLUMN($D$35))</f>
        <v>3.2994014674174714</v>
      </c>
      <c r="H35" s="20">
        <f xml:space="preserve"> G35 + ((U59 - G35) / (COLUMN($R$59) - COLUMN($D$35))) * (COLUMN(H35) - COLUMN($D$35))</f>
        <v>2.3567153338696225</v>
      </c>
      <c r="I35" s="20">
        <f xml:space="preserve"> H35 + ((V59 - H35) / (COLUMN($R$59) - COLUMN($D$35))) * (COLUMN(I35) - COLUMN($D$35))</f>
        <v>1.5150312860590431</v>
      </c>
      <c r="J35" s="20">
        <f xml:space="preserve"> I35 + ((W59 - I35) / (COLUMN($R$59) - COLUMN($D$35))) * (COLUMN(J35) - COLUMN($D$35))</f>
        <v>0.8657321634623103</v>
      </c>
      <c r="K35" s="20">
        <f xml:space="preserve"> J35 + ((X59 - J35) / (COLUMN($R$59) - COLUMN($D$35))) * (COLUMN(K35) - COLUMN($D$35))</f>
        <v>0.43286608173115515</v>
      </c>
      <c r="L35" s="20">
        <f xml:space="preserve"> K35 + ((Y59 - K35) / (COLUMN($R$59) - COLUMN($D$35))) * (COLUMN(L35) - COLUMN($D$35))</f>
        <v>0.18551403502763791</v>
      </c>
      <c r="M35" s="20">
        <f xml:space="preserve"> L35 + ((Z59 - L35) / (COLUMN($R$59) - COLUMN($D$35))) * (COLUMN(M35) - COLUMN($D$35))</f>
        <v>6.6255012509870675E-2</v>
      </c>
      <c r="N35" s="20">
        <f xml:space="preserve"> M35 + ((AA59 - M35) / (COLUMN($R$59) - COLUMN($D$35))) * (COLUMN(N35) - COLUMN($D$35))</f>
        <v>1.8930003574248767E-2</v>
      </c>
      <c r="O35" s="20">
        <f xml:space="preserve"> N35 + ((AB59 - N35) / (COLUMN($R$59) - COLUMN($D$35))) * (COLUMN(O35) - COLUMN($D$35))</f>
        <v>4.0564293373390216E-3</v>
      </c>
      <c r="P35" s="20">
        <f xml:space="preserve"> O35 + ((AC59 - O35) / (COLUMN($R$59) - COLUMN($D$35))) * (COLUMN(P35) - COLUMN($D$35))</f>
        <v>5.7948990533414606E-4</v>
      </c>
    </row>
    <row r="36" spans="1:16" x14ac:dyDescent="0.35">
      <c r="A36" t="s">
        <v>352</v>
      </c>
      <c r="B36" s="2" t="s">
        <v>308</v>
      </c>
      <c r="C36" s="8" t="s">
        <v>308</v>
      </c>
      <c r="D36" s="7">
        <v>57.024000000000001</v>
      </c>
      <c r="E36" s="20">
        <f xml:space="preserve"> D36 + ((J36 - D36) / (COLUMN($J$36) - COLUMN($D$36))) * (COLUMN(E36) - COLUMN($D$36))</f>
        <v>47.52</v>
      </c>
      <c r="F36" s="20">
        <f xml:space="preserve"> E36 + ((K36 - E36) / (COLUMN($J$36) - COLUMN($D$36))) * (COLUMN(F36) - COLUMN($D$36))</f>
        <v>31.68</v>
      </c>
      <c r="G36" s="20">
        <f xml:space="preserve"> F36 + ((L36 - F36) / (COLUMN($J$36) - COLUMN($D$36))) * (COLUMN(G36) - COLUMN($D$36))</f>
        <v>15.84</v>
      </c>
      <c r="H36" s="20">
        <f xml:space="preserve"> G36 + ((M36 - G36) / (COLUMN($J$36) - COLUMN($D$36))) * (COLUMN(H36) - COLUMN($D$36))</f>
        <v>5.2799999999999994</v>
      </c>
      <c r="I36" s="20">
        <f xml:space="preserve"> H36 + ((N36 - H36) / (COLUMN($J$36) - COLUMN($D$36))) * (COLUMN(I36) - COLUMN($D$36))</f>
        <v>0.87999999999999989</v>
      </c>
      <c r="J36" s="7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</row>
    <row r="37" spans="1:16" x14ac:dyDescent="0.35">
      <c r="A37" t="s">
        <v>353</v>
      </c>
      <c r="B37" s="8" t="s">
        <v>309</v>
      </c>
      <c r="C37" s="8" t="s">
        <v>309</v>
      </c>
      <c r="D37" s="7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7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</row>
    <row r="38" spans="1:16" x14ac:dyDescent="0.35">
      <c r="A38" t="s">
        <v>354</v>
      </c>
      <c r="B38" s="2" t="s">
        <v>311</v>
      </c>
      <c r="C38" s="8" t="s">
        <v>311</v>
      </c>
      <c r="D38" s="7">
        <v>0.31160222969523199</v>
      </c>
      <c r="E38" s="20">
        <f xml:space="preserve"> D38 + ((K38 - D38) / (COLUMN($K$38) - COLUMN($D$38))) * (COLUMN(E38) - COLUMN($D$38))</f>
        <v>0.26708762545305598</v>
      </c>
      <c r="F38" s="20">
        <f xml:space="preserve"> E38 + ((L38 - E38) / (COLUMN($K$38) - COLUMN($D$38))) * (COLUMN(F38) - COLUMN($D$38))</f>
        <v>0.19077687532361143</v>
      </c>
      <c r="G38" s="20">
        <f xml:space="preserve"> F38 + ((M38 - F38) / (COLUMN($K$38) - COLUMN($D$38))) * (COLUMN(G38) - COLUMN($D$38))</f>
        <v>0.10901535732777795</v>
      </c>
      <c r="H38" s="20">
        <f xml:space="preserve"> G38 + ((N38 - G38) / (COLUMN($K$38) - COLUMN($D$38))) * (COLUMN(H38) - COLUMN($D$38))</f>
        <v>4.6720867426190547E-2</v>
      </c>
      <c r="I38" s="20">
        <f xml:space="preserve"> H38 + ((O38 - H38) / (COLUMN($K$38) - COLUMN($D$38))) * (COLUMN(I38) - COLUMN($D$38))</f>
        <v>1.3348819264625868E-2</v>
      </c>
      <c r="J38" s="20">
        <f xml:space="preserve"> I38 + ((P38 - I38) / (COLUMN($K$38) - COLUMN($D$38))) * (COLUMN(J38) - COLUMN($D$38))</f>
        <v>1.9069741806608392E-3</v>
      </c>
      <c r="K38" s="7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</row>
    <row r="39" spans="1:16" x14ac:dyDescent="0.35">
      <c r="A39" t="s">
        <v>355</v>
      </c>
      <c r="B39" s="8" t="s">
        <v>312</v>
      </c>
      <c r="C39" s="8" t="s">
        <v>312</v>
      </c>
      <c r="D39" s="7">
        <v>160.70217846300699</v>
      </c>
      <c r="E39" s="20">
        <f xml:space="preserve"> D39 + ((K39 - D39) / (COLUMN($K$39) - COLUMN($D$39))) * (COLUMN(E39) - COLUMN($D$39))</f>
        <v>137.74472439686312</v>
      </c>
      <c r="F39" s="20">
        <f xml:space="preserve"> E39 + ((L39 - E39) / (COLUMN($K$39) - COLUMN($D$39))) * (COLUMN(F39) - COLUMN($D$39))</f>
        <v>98.389088854902226</v>
      </c>
      <c r="G39" s="20">
        <f xml:space="preserve"> F39 + ((M39 - F39) / (COLUMN($K$39) - COLUMN($D$39))) * (COLUMN(G39) - COLUMN($D$39))</f>
        <v>56.222336488515559</v>
      </c>
      <c r="H39" s="20">
        <f xml:space="preserve"> G39 + ((N39 - G39) / (COLUMN($K$39) - COLUMN($D$39))) * (COLUMN(H39) - COLUMN($D$39))</f>
        <v>24.095287066506671</v>
      </c>
      <c r="I39" s="20">
        <f xml:space="preserve"> H39 + ((O39 - H39) / (COLUMN($K$39) - COLUMN($D$39))) * (COLUMN(I39) - COLUMN($D$39))</f>
        <v>6.8843677332876219</v>
      </c>
      <c r="J39" s="20">
        <f xml:space="preserve"> I39 + ((P39 - I39) / (COLUMN($K$38) - COLUMN($D$38))) * (COLUMN(J39) - COLUMN($D$38))</f>
        <v>0.98348110475537442</v>
      </c>
      <c r="K39" s="7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</row>
    <row r="40" spans="1:16" x14ac:dyDescent="0.35">
      <c r="A40" t="s">
        <v>356</v>
      </c>
      <c r="B40" s="8" t="s">
        <v>313</v>
      </c>
      <c r="C40" s="8" t="s">
        <v>313</v>
      </c>
      <c r="D40" s="7">
        <v>11.1879780644178</v>
      </c>
      <c r="E40" s="20">
        <f xml:space="preserve"> D40 + ((K40 - D40) / (COLUMN($K$38) - COLUMN($D$38))) * (COLUMN(E40) - COLUMN($D$38))</f>
        <v>9.5896954837866861</v>
      </c>
      <c r="F40" s="20">
        <f xml:space="preserve"> E40 + ((L40 - E40) / (COLUMN($K$38) - COLUMN($D$38))) * (COLUMN(F40) - COLUMN($D$38))</f>
        <v>6.849782488419061</v>
      </c>
      <c r="G40" s="20">
        <f xml:space="preserve"> F40 + ((M40 - F40) / (COLUMN($K$38) - COLUMN($D$38))) * (COLUMN(G40) - COLUMN($D$38))</f>
        <v>3.9141614219537493</v>
      </c>
      <c r="H40" s="20">
        <f xml:space="preserve"> G40 + ((N40 - G40) / (COLUMN($K$38) - COLUMN($D$38))) * (COLUMN(H40) - COLUMN($D$38))</f>
        <v>1.6774977522658925</v>
      </c>
      <c r="I40" s="20">
        <f xml:space="preserve"> H40 + ((O40 - H40) / (COLUMN($K$38) - COLUMN($D$38))) * (COLUMN(I40) - COLUMN($D$38))</f>
        <v>0.47928507207596938</v>
      </c>
      <c r="J40" s="20">
        <f xml:space="preserve"> I40 + ((P40 - I40) / (COLUMN($K$38) - COLUMN($D$38))) * (COLUMN(J40) - COLUMN($D$38))</f>
        <v>6.8469296010852831E-2</v>
      </c>
      <c r="K40" s="7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</row>
    <row r="41" spans="1:16" x14ac:dyDescent="0.35">
      <c r="A41" t="s">
        <v>357</v>
      </c>
      <c r="B41" s="8" t="s">
        <v>314</v>
      </c>
      <c r="C41" s="8" t="s">
        <v>314</v>
      </c>
      <c r="D41" s="7">
        <v>1.4258111236409601</v>
      </c>
      <c r="E41" s="20">
        <f xml:space="preserve"> D41 + ((K41 - D41) / (COLUMN($K$38) - COLUMN($D$38))) * (COLUMN(E41) - COLUMN($D$38))</f>
        <v>1.2221238202636802</v>
      </c>
      <c r="F41" s="20">
        <f xml:space="preserve"> E41 + ((L41 - E41) / (COLUMN($K$38) - COLUMN($D$38))) * (COLUMN(F41) - COLUMN($D$38))</f>
        <v>0.87294558590262872</v>
      </c>
      <c r="G41" s="20">
        <f xml:space="preserve"> F41 + ((M41 - F41) / (COLUMN($K$38) - COLUMN($D$38))) * (COLUMN(G41) - COLUMN($D$38))</f>
        <v>0.49882604908721639</v>
      </c>
      <c r="H41" s="20">
        <f xml:space="preserve"> G41 + ((N41 - G41) / (COLUMN($K$38) - COLUMN($D$38))) * (COLUMN(H41) - COLUMN($D$38))</f>
        <v>0.21378259246594988</v>
      </c>
      <c r="I41" s="20">
        <f xml:space="preserve"> H41 + ((O41 - H41) / (COLUMN($K$38) - COLUMN($D$38))) * (COLUMN(I41) - COLUMN($D$38))</f>
        <v>6.1080740704557102E-2</v>
      </c>
      <c r="J41" s="20">
        <f xml:space="preserve"> I41 + ((P41 - I41) / (COLUMN($K$38) - COLUMN($D$38))) * (COLUMN(J41) - COLUMN($D$38))</f>
        <v>8.7258201006510175E-3</v>
      </c>
      <c r="K41" s="7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</row>
    <row r="42" spans="1:16" x14ac:dyDescent="0.35">
      <c r="A42" t="s">
        <v>358</v>
      </c>
      <c r="B42" s="2" t="s">
        <v>315</v>
      </c>
      <c r="C42" s="8" t="s">
        <v>315</v>
      </c>
      <c r="D42" s="7">
        <v>54.106128545844697</v>
      </c>
      <c r="E42" s="20">
        <f xml:space="preserve"> D42 + ((R67 - D42) / (COLUMN($R$67) - COLUMN($D$42))) * (COLUMN(E42) - COLUMN($D$42))</f>
        <v>50.241405078284359</v>
      </c>
      <c r="F42" s="20">
        <f xml:space="preserve"> E42 + ((S67 - E42) / (COLUMN($R$67) - COLUMN($D$42))) * (COLUMN(F42) - COLUMN($D$42))</f>
        <v>43.064061495672306</v>
      </c>
      <c r="G42" s="20">
        <f xml:space="preserve"> F42 + ((T67 - F42) / (COLUMN($R$67) - COLUMN($D$42))) * (COLUMN(G42) - COLUMN($D$42))</f>
        <v>33.83604831802824</v>
      </c>
      <c r="H42" s="20">
        <f xml:space="preserve"> G42 + ((U67 - G42) / (COLUMN($R$67) - COLUMN($D$42))) * (COLUMN(H42) - COLUMN($D$42))</f>
        <v>24.168605941448742</v>
      </c>
      <c r="I42" s="20">
        <f xml:space="preserve"> H42 + ((V67 - H42) / (COLUMN($R$67) - COLUMN($D$42))) * (COLUMN(I42) - COLUMN($D$42))</f>
        <v>15.536960962359906</v>
      </c>
      <c r="J42" s="20">
        <f xml:space="preserve"> I42 + ((W67 - I42) / (COLUMN($R$67) - COLUMN($D$42))) * (COLUMN(J42) - COLUMN($D$42))</f>
        <v>8.8782634070628035</v>
      </c>
      <c r="K42" s="20">
        <f xml:space="preserve"> J42 + ((X67 - J42) / (COLUMN($R$67) - COLUMN($D$42))) * (COLUMN(K42) - COLUMN($D$42))</f>
        <v>4.4391317035314017</v>
      </c>
      <c r="L42" s="20">
        <f xml:space="preserve"> K42 + ((Y67 - K42) / (COLUMN($R$67) - COLUMN($D$42))) * (COLUMN(L42) - COLUMN($D$42))</f>
        <v>1.9024850157991722</v>
      </c>
      <c r="M42" s="20">
        <f xml:space="preserve"> L42 + ((Z67 - L42) / (COLUMN($R$67) - COLUMN($D$42))) * (COLUMN(M42) - COLUMN($D$42))</f>
        <v>0.67945893421399006</v>
      </c>
      <c r="N42" s="20">
        <f xml:space="preserve"> M42 + ((AA67 - M42) / (COLUMN($R$67) - COLUMN($D$42))) * (COLUMN(N42) - COLUMN($D$42))</f>
        <v>0.19413112406113997</v>
      </c>
      <c r="O42" s="20">
        <f xml:space="preserve"> N42 + ((AB67 - N42) / (COLUMN($R$67) - COLUMN($D$42))) * (COLUMN(O42) - COLUMN($D$42))</f>
        <v>4.1599526584529978E-2</v>
      </c>
      <c r="P42" s="20">
        <f xml:space="preserve"> O42 + ((AC67 - O42) / (COLUMN($R$67) - COLUMN($D$42))) * (COLUMN(P42) - COLUMN($D$42))</f>
        <v>5.9427895120757121E-3</v>
      </c>
    </row>
    <row r="43" spans="1:16" x14ac:dyDescent="0.35">
      <c r="A43" t="s">
        <v>359</v>
      </c>
      <c r="B43" s="2" t="s">
        <v>317</v>
      </c>
      <c r="C43" s="8" t="s">
        <v>317</v>
      </c>
      <c r="D43" s="7">
        <v>54.2742216268853</v>
      </c>
      <c r="E43" s="20">
        <f xml:space="preserve"> D43 + ((K43 - D43) / (COLUMN($K$43) - COLUMN($D$43))) * (COLUMN(E43) - COLUMN($D$43))</f>
        <v>46.520761394473112</v>
      </c>
      <c r="F43" s="20">
        <f xml:space="preserve"> E43 + ((L43 - E43) / (COLUMN($K$43) - COLUMN($D$43))) * (COLUMN(F43) - COLUMN($D$43))</f>
        <v>33.229115281766511</v>
      </c>
      <c r="G43" s="20">
        <f xml:space="preserve"> F43 + ((M43 - F43) / (COLUMN($K$43) - COLUMN($D$43))) * (COLUMN(G43) - COLUMN($D$43))</f>
        <v>18.988065875295149</v>
      </c>
      <c r="H43" s="20">
        <f xml:space="preserve"> G43 + ((N43 - G43) / (COLUMN($K$43) - COLUMN($D$43))) * (COLUMN(H43) - COLUMN($D$43))</f>
        <v>8.1377425179836358</v>
      </c>
      <c r="I43" s="20">
        <f xml:space="preserve"> H43 + ((O43 - H43) / (COLUMN($K$43) - COLUMN($D$43))) * (COLUMN(I43) - COLUMN($D$43))</f>
        <v>2.3250692908524666</v>
      </c>
      <c r="J43" s="20">
        <f xml:space="preserve"> I43 + ((P43 - I43) / (COLUMN($K$43) - COLUMN($D$43))) * (COLUMN(J43) - COLUMN($D$43))</f>
        <v>0.3321527558360664</v>
      </c>
      <c r="K43" s="7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</row>
    <row r="44" spans="1:16" x14ac:dyDescent="0.35">
      <c r="A44" t="s">
        <v>360</v>
      </c>
      <c r="B44" s="8" t="s">
        <v>319</v>
      </c>
      <c r="C44" s="8" t="s">
        <v>319</v>
      </c>
      <c r="D44" s="7">
        <v>85.891546838636998</v>
      </c>
      <c r="E44" s="20">
        <f xml:space="preserve"> D44 + ((J44 - D44) / (COLUMN($J$44) - COLUMN($D$44))) * (COLUMN(E44) - COLUMN($D$44))</f>
        <v>71.576289032197494</v>
      </c>
      <c r="F44" s="20">
        <f t="shared" ref="F44:I44" si="7" xml:space="preserve"> E44 + ((K44 - E44) / (COLUMN($J$44) - COLUMN($D$44))) * (COLUMN(F44) - COLUMN($D$44))</f>
        <v>47.717526021464991</v>
      </c>
      <c r="G44" s="20">
        <f t="shared" si="7"/>
        <v>23.858763010732496</v>
      </c>
      <c r="H44" s="20">
        <f t="shared" si="7"/>
        <v>7.9529210035774991</v>
      </c>
      <c r="I44" s="20">
        <f t="shared" si="7"/>
        <v>1.3254868339295838</v>
      </c>
      <c r="J44" s="7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</row>
    <row r="45" spans="1:16" x14ac:dyDescent="0.35">
      <c r="A45" s="8" t="s">
        <v>242</v>
      </c>
      <c r="B45" s="8"/>
    </row>
    <row r="46" spans="1:16" x14ac:dyDescent="0.35">
      <c r="A46" s="8" t="s">
        <v>242</v>
      </c>
      <c r="B46" s="8"/>
    </row>
    <row r="47" spans="1:16" x14ac:dyDescent="0.35">
      <c r="A47" s="8" t="s">
        <v>242</v>
      </c>
      <c r="B47" s="8"/>
    </row>
    <row r="48" spans="1:16" x14ac:dyDescent="0.35">
      <c r="A48" s="8" t="s">
        <v>242</v>
      </c>
      <c r="B48" s="8"/>
    </row>
    <row r="49" spans="1:2" x14ac:dyDescent="0.35">
      <c r="A49" s="8" t="s">
        <v>242</v>
      </c>
      <c r="B49" s="8"/>
    </row>
    <row r="50" spans="1:2" x14ac:dyDescent="0.35">
      <c r="A50" s="8" t="s">
        <v>242</v>
      </c>
      <c r="B50" s="8"/>
    </row>
    <row r="51" spans="1:2" x14ac:dyDescent="0.35">
      <c r="A51" s="8" t="s">
        <v>242</v>
      </c>
      <c r="B51" s="8"/>
    </row>
    <row r="52" spans="1:2" x14ac:dyDescent="0.35">
      <c r="A52" s="8" t="s">
        <v>242</v>
      </c>
      <c r="B52" s="8"/>
    </row>
    <row r="53" spans="1:2" x14ac:dyDescent="0.35">
      <c r="A53" s="8" t="s">
        <v>242</v>
      </c>
      <c r="B53" s="8"/>
    </row>
    <row r="54" spans="1:2" x14ac:dyDescent="0.35">
      <c r="A54" s="8" t="s">
        <v>242</v>
      </c>
      <c r="B54" s="8"/>
    </row>
    <row r="55" spans="1:2" x14ac:dyDescent="0.35">
      <c r="A55" s="8" t="s">
        <v>242</v>
      </c>
      <c r="B55" s="8"/>
    </row>
    <row r="56" spans="1:2" x14ac:dyDescent="0.35">
      <c r="A56" s="8" t="s">
        <v>242</v>
      </c>
      <c r="B56" s="8"/>
    </row>
    <row r="57" spans="1:2" x14ac:dyDescent="0.35">
      <c r="A57" s="8" t="s">
        <v>242</v>
      </c>
      <c r="B57" s="8"/>
    </row>
    <row r="58" spans="1:2" x14ac:dyDescent="0.35">
      <c r="A58" s="8" t="s">
        <v>242</v>
      </c>
      <c r="B58" s="8"/>
    </row>
    <row r="59" spans="1:2" x14ac:dyDescent="0.35">
      <c r="A59" s="8" t="s">
        <v>242</v>
      </c>
      <c r="B59" s="8"/>
    </row>
    <row r="60" spans="1:2" x14ac:dyDescent="0.35">
      <c r="A60" s="8" t="s">
        <v>242</v>
      </c>
      <c r="B60" s="8"/>
    </row>
    <row r="61" spans="1:2" x14ac:dyDescent="0.35">
      <c r="A61" s="8" t="s">
        <v>242</v>
      </c>
      <c r="B61" s="8"/>
    </row>
    <row r="62" spans="1:2" x14ac:dyDescent="0.35">
      <c r="A62" s="8" t="s">
        <v>242</v>
      </c>
      <c r="B62" s="8"/>
    </row>
    <row r="63" spans="1:2" x14ac:dyDescent="0.35">
      <c r="A63" s="8" t="s">
        <v>242</v>
      </c>
      <c r="B63" s="8"/>
    </row>
    <row r="64" spans="1:2" x14ac:dyDescent="0.35">
      <c r="A64" s="8" t="s">
        <v>242</v>
      </c>
      <c r="B64" s="8"/>
    </row>
    <row r="65" spans="1:2" x14ac:dyDescent="0.35">
      <c r="A65" s="8" t="s">
        <v>242</v>
      </c>
      <c r="B65" s="8"/>
    </row>
    <row r="66" spans="1:2" x14ac:dyDescent="0.35">
      <c r="A66" s="8" t="s">
        <v>242</v>
      </c>
      <c r="B66" s="8"/>
    </row>
    <row r="67" spans="1:2" x14ac:dyDescent="0.35">
      <c r="A67" s="8" t="s">
        <v>242</v>
      </c>
      <c r="B67" s="8"/>
    </row>
    <row r="68" spans="1:2" x14ac:dyDescent="0.35">
      <c r="A68" s="8" t="s">
        <v>242</v>
      </c>
      <c r="B68" s="8"/>
    </row>
    <row r="69" spans="1:2" x14ac:dyDescent="0.35">
      <c r="A69" s="8" t="s">
        <v>242</v>
      </c>
      <c r="B69" s="8"/>
    </row>
    <row r="70" spans="1:2" x14ac:dyDescent="0.35">
      <c r="A70" s="8" t="s">
        <v>242</v>
      </c>
      <c r="B70" s="8"/>
    </row>
    <row r="71" spans="1:2" x14ac:dyDescent="0.35">
      <c r="A71" s="8" t="s">
        <v>242</v>
      </c>
      <c r="B71" s="8"/>
    </row>
    <row r="72" spans="1:2" x14ac:dyDescent="0.35">
      <c r="A72" s="8" t="s">
        <v>242</v>
      </c>
      <c r="B72" s="8"/>
    </row>
    <row r="73" spans="1:2" x14ac:dyDescent="0.35">
      <c r="A73" s="8" t="s">
        <v>242</v>
      </c>
      <c r="B7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34A6-5F93-4635-AE44-F3AFD7D63C6C}">
  <dimension ref="A1:H12"/>
  <sheetViews>
    <sheetView workbookViewId="0">
      <selection activeCell="A4" sqref="A4"/>
    </sheetView>
  </sheetViews>
  <sheetFormatPr defaultRowHeight="14.5" x14ac:dyDescent="0.35"/>
  <cols>
    <col min="1" max="1" width="62.453125" customWidth="1"/>
    <col min="2" max="2" width="8.7265625" customWidth="1"/>
    <col min="3" max="6" width="8.7265625" hidden="1" customWidth="1"/>
  </cols>
  <sheetData>
    <row r="1" spans="1:8" x14ac:dyDescent="0.35">
      <c r="C1" t="s">
        <v>3</v>
      </c>
      <c r="D1" t="s">
        <v>247</v>
      </c>
      <c r="E1" t="s">
        <v>237</v>
      </c>
      <c r="F1" t="s">
        <v>246</v>
      </c>
      <c r="G1" t="s">
        <v>249</v>
      </c>
    </row>
    <row r="2" spans="1:8" x14ac:dyDescent="0.35">
      <c r="A2" s="2" t="s">
        <v>136</v>
      </c>
      <c r="B2" s="2" t="s">
        <v>143</v>
      </c>
      <c r="C2" s="1">
        <v>3098</v>
      </c>
      <c r="D2" s="4">
        <v>310</v>
      </c>
      <c r="E2">
        <v>20</v>
      </c>
      <c r="F2">
        <v>0.8</v>
      </c>
    </row>
    <row r="3" spans="1:8" x14ac:dyDescent="0.35">
      <c r="A3" s="2" t="s">
        <v>137</v>
      </c>
      <c r="B3" s="2" t="s">
        <v>143</v>
      </c>
      <c r="C3" s="1">
        <v>423.68421052631601</v>
      </c>
      <c r="D3" s="4">
        <v>16.842105263157901</v>
      </c>
      <c r="E3">
        <v>25</v>
      </c>
      <c r="F3">
        <v>0.8</v>
      </c>
    </row>
    <row r="4" spans="1:8" x14ac:dyDescent="0.35">
      <c r="A4" s="2" t="s">
        <v>138</v>
      </c>
      <c r="B4" s="2" t="s">
        <v>143</v>
      </c>
      <c r="C4" s="1">
        <v>423.68421052631601</v>
      </c>
      <c r="D4" s="4">
        <v>16.842105263157901</v>
      </c>
      <c r="E4">
        <v>25</v>
      </c>
      <c r="F4">
        <v>0.8</v>
      </c>
    </row>
    <row r="5" spans="1:8" x14ac:dyDescent="0.35">
      <c r="A5" s="2" t="s">
        <v>139</v>
      </c>
      <c r="B5" s="2" t="s">
        <v>143</v>
      </c>
      <c r="C5" s="1">
        <v>6456.04931207143</v>
      </c>
      <c r="D5" s="4">
        <v>531.65142857142905</v>
      </c>
      <c r="E5">
        <v>17</v>
      </c>
      <c r="F5">
        <v>0.83</v>
      </c>
    </row>
    <row r="6" spans="1:8" x14ac:dyDescent="0.35">
      <c r="A6" s="2" t="s">
        <v>140</v>
      </c>
      <c r="B6" s="2" t="s">
        <v>143</v>
      </c>
      <c r="C6" s="1">
        <v>321.48042172484799</v>
      </c>
      <c r="D6" s="4">
        <v>23.487154098619001</v>
      </c>
      <c r="E6">
        <v>15</v>
      </c>
      <c r="F6">
        <v>0.8</v>
      </c>
    </row>
    <row r="7" spans="1:8" x14ac:dyDescent="0.35">
      <c r="A7" s="2" t="s">
        <v>141</v>
      </c>
      <c r="B7" s="2" t="s">
        <v>143</v>
      </c>
      <c r="C7" s="1">
        <v>3281.25</v>
      </c>
      <c r="D7" s="4">
        <v>193.875</v>
      </c>
      <c r="E7">
        <v>20</v>
      </c>
      <c r="F7">
        <v>0.8</v>
      </c>
    </row>
    <row r="8" spans="1:8" x14ac:dyDescent="0.35">
      <c r="A8" s="2" t="s">
        <v>142</v>
      </c>
      <c r="B8" s="2" t="s">
        <v>143</v>
      </c>
      <c r="C8" s="1">
        <v>534.53453453453403</v>
      </c>
      <c r="D8" s="4">
        <v>24.024024024024001</v>
      </c>
      <c r="E8">
        <v>25</v>
      </c>
      <c r="F8">
        <v>0.8</v>
      </c>
    </row>
    <row r="9" spans="1:8" x14ac:dyDescent="0.35">
      <c r="A9" s="2"/>
      <c r="B9" s="2"/>
      <c r="C9" s="1"/>
      <c r="D9" s="4"/>
    </row>
    <row r="10" spans="1:8" x14ac:dyDescent="0.35">
      <c r="A10" s="8" t="s">
        <v>252</v>
      </c>
      <c r="B10" s="8" t="s">
        <v>242</v>
      </c>
      <c r="C10" s="16"/>
      <c r="D10" s="16"/>
      <c r="G10">
        <v>2010</v>
      </c>
      <c r="H10" s="7">
        <v>1.3705211234626899</v>
      </c>
    </row>
    <row r="11" spans="1:8" x14ac:dyDescent="0.35">
      <c r="A11" s="8" t="s">
        <v>253</v>
      </c>
      <c r="G11">
        <v>2010</v>
      </c>
      <c r="H11">
        <v>0.33800162928082</v>
      </c>
    </row>
    <row r="12" spans="1:8" x14ac:dyDescent="0.35">
      <c r="G12">
        <v>2035</v>
      </c>
      <c r="H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0B56-67C8-4EAB-921B-3AC1A8B3F39A}">
  <dimension ref="A1:F6"/>
  <sheetViews>
    <sheetView workbookViewId="0">
      <selection activeCell="B29" sqref="B29"/>
    </sheetView>
  </sheetViews>
  <sheetFormatPr defaultRowHeight="14.5" x14ac:dyDescent="0.35"/>
  <cols>
    <col min="1" max="2" width="33.1796875" customWidth="1"/>
  </cols>
  <sheetData>
    <row r="1" spans="1:6" x14ac:dyDescent="0.35">
      <c r="C1" t="s">
        <v>144</v>
      </c>
      <c r="D1" t="s">
        <v>241</v>
      </c>
      <c r="E1" t="s">
        <v>237</v>
      </c>
      <c r="F1" t="s">
        <v>246</v>
      </c>
    </row>
    <row r="2" spans="1:6" x14ac:dyDescent="0.35">
      <c r="A2" s="2" t="s">
        <v>112</v>
      </c>
      <c r="B2" s="2" t="s">
        <v>143</v>
      </c>
      <c r="C2" s="1">
        <v>117.01778016813201</v>
      </c>
      <c r="D2" s="7">
        <v>5.8508890084065799</v>
      </c>
      <c r="E2">
        <v>14</v>
      </c>
    </row>
    <row r="3" spans="1:6" x14ac:dyDescent="0.35">
      <c r="A3" s="2" t="s">
        <v>113</v>
      </c>
      <c r="B3" s="2" t="s">
        <v>143</v>
      </c>
      <c r="C3" s="1">
        <v>102.5</v>
      </c>
      <c r="D3" s="7">
        <v>5.125</v>
      </c>
      <c r="E3">
        <v>14</v>
      </c>
      <c r="F3">
        <v>0.8</v>
      </c>
    </row>
    <row r="4" spans="1:6" x14ac:dyDescent="0.35">
      <c r="A4" s="2" t="s">
        <v>114</v>
      </c>
      <c r="B4" s="2" t="s">
        <v>143</v>
      </c>
      <c r="C4" s="1">
        <v>102.5</v>
      </c>
      <c r="D4" s="7">
        <v>5.125</v>
      </c>
      <c r="E4">
        <v>14</v>
      </c>
      <c r="F4">
        <v>0.8</v>
      </c>
    </row>
    <row r="5" spans="1:6" x14ac:dyDescent="0.35">
      <c r="A5" s="2" t="s">
        <v>115</v>
      </c>
      <c r="B5" s="2" t="s">
        <v>143</v>
      </c>
      <c r="C5" s="1">
        <v>102.5</v>
      </c>
      <c r="D5" s="7">
        <v>5.125</v>
      </c>
      <c r="E5">
        <v>14</v>
      </c>
      <c r="F5">
        <v>0.8</v>
      </c>
    </row>
    <row r="6" spans="1:6" x14ac:dyDescent="0.35">
      <c r="A6" s="8" t="s">
        <v>243</v>
      </c>
      <c r="B6" s="8" t="s">
        <v>242</v>
      </c>
      <c r="D6" s="7">
        <v>5.125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BE639-A714-4913-B74C-ADE6434B9D4C}">
  <dimension ref="A2:H5"/>
  <sheetViews>
    <sheetView workbookViewId="0">
      <selection activeCell="G5" sqref="G5"/>
    </sheetView>
  </sheetViews>
  <sheetFormatPr defaultRowHeight="14.5" x14ac:dyDescent="0.35"/>
  <cols>
    <col min="1" max="1" width="63.54296875" customWidth="1"/>
    <col min="3" max="6" width="0" hidden="1" customWidth="1"/>
  </cols>
  <sheetData>
    <row r="2" spans="1:8" x14ac:dyDescent="0.35">
      <c r="C2" t="s">
        <v>144</v>
      </c>
      <c r="D2" t="s">
        <v>237</v>
      </c>
      <c r="E2" t="s">
        <v>241</v>
      </c>
      <c r="F2" t="s">
        <v>246</v>
      </c>
      <c r="G2" t="s">
        <v>249</v>
      </c>
    </row>
    <row r="3" spans="1:8" x14ac:dyDescent="0.35">
      <c r="A3" s="2" t="s">
        <v>239</v>
      </c>
      <c r="B3" s="2" t="s">
        <v>143</v>
      </c>
      <c r="C3" s="6">
        <v>2.1976090014064699E-4</v>
      </c>
      <c r="D3">
        <v>50</v>
      </c>
      <c r="E3">
        <v>0</v>
      </c>
      <c r="F3">
        <v>1</v>
      </c>
    </row>
    <row r="4" spans="1:8" x14ac:dyDescent="0.35">
      <c r="A4" s="2" t="s">
        <v>240</v>
      </c>
      <c r="B4" s="2" t="s">
        <v>143</v>
      </c>
      <c r="C4" s="6">
        <v>2.1976090014064699E-4</v>
      </c>
      <c r="D4">
        <v>50</v>
      </c>
      <c r="E4">
        <v>0</v>
      </c>
      <c r="F4">
        <v>1</v>
      </c>
    </row>
    <row r="5" spans="1:8" x14ac:dyDescent="0.35">
      <c r="A5" s="15" t="s">
        <v>250</v>
      </c>
      <c r="B5" t="s">
        <v>251</v>
      </c>
      <c r="G5">
        <v>2010</v>
      </c>
      <c r="H5">
        <v>430.57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D0A7-1BBF-4ADD-A340-8EF3E2968C11}">
  <dimension ref="A1:G2"/>
  <sheetViews>
    <sheetView workbookViewId="0">
      <selection activeCell="A2" sqref="A2"/>
    </sheetView>
  </sheetViews>
  <sheetFormatPr defaultRowHeight="14.5" x14ac:dyDescent="0.35"/>
  <cols>
    <col min="1" max="1" width="30.08984375" customWidth="1"/>
  </cols>
  <sheetData>
    <row r="1" spans="1:7" x14ac:dyDescent="0.35">
      <c r="E1" t="s">
        <v>245</v>
      </c>
      <c r="F1" t="s">
        <v>244</v>
      </c>
      <c r="G1" t="s">
        <v>237</v>
      </c>
    </row>
    <row r="2" spans="1:7" x14ac:dyDescent="0.35">
      <c r="A2" s="2" t="s">
        <v>145</v>
      </c>
      <c r="B2" s="2" t="s">
        <v>143</v>
      </c>
      <c r="C2" s="3"/>
      <c r="D2" s="3"/>
      <c r="E2" s="1">
        <v>1110.5989669824501</v>
      </c>
      <c r="F2">
        <v>0</v>
      </c>
      <c r="G2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EA17-E45E-4FEE-9D84-DFF313EED3CD}">
  <dimension ref="A2:F8"/>
  <sheetViews>
    <sheetView workbookViewId="0">
      <selection activeCell="A8" sqref="A8"/>
    </sheetView>
  </sheetViews>
  <sheetFormatPr defaultRowHeight="14.5" x14ac:dyDescent="0.35"/>
  <cols>
    <col min="1" max="1" width="54.1796875" customWidth="1"/>
  </cols>
  <sheetData>
    <row r="2" spans="1:6" x14ac:dyDescent="0.35">
      <c r="D2" t="s">
        <v>237</v>
      </c>
      <c r="E2" t="s">
        <v>244</v>
      </c>
      <c r="F2" t="s">
        <v>246</v>
      </c>
    </row>
    <row r="3" spans="1:6" x14ac:dyDescent="0.35">
      <c r="A3" s="2" t="s">
        <v>146</v>
      </c>
      <c r="B3" s="2" t="s">
        <v>143</v>
      </c>
      <c r="C3" s="1">
        <v>44.3573415278358</v>
      </c>
      <c r="D3" s="1">
        <v>10</v>
      </c>
      <c r="F3" s="4">
        <v>1</v>
      </c>
    </row>
    <row r="4" spans="1:6" x14ac:dyDescent="0.35">
      <c r="A4" s="2" t="s">
        <v>147</v>
      </c>
      <c r="B4" s="2" t="s">
        <v>143</v>
      </c>
      <c r="C4" s="1">
        <v>1.19996988436966</v>
      </c>
      <c r="D4" s="1">
        <v>10</v>
      </c>
      <c r="F4" s="4">
        <v>1</v>
      </c>
    </row>
    <row r="6" spans="1:6" x14ac:dyDescent="0.35">
      <c r="A6" s="2" t="s">
        <v>212</v>
      </c>
      <c r="B6" s="2" t="s">
        <v>143</v>
      </c>
      <c r="C6" s="1">
        <v>0.52083333333333304</v>
      </c>
      <c r="D6">
        <v>1</v>
      </c>
      <c r="E6" s="4">
        <v>0</v>
      </c>
      <c r="F6" s="10">
        <v>2.2200000000000002</v>
      </c>
    </row>
    <row r="7" spans="1:6" x14ac:dyDescent="0.35">
      <c r="A7" s="2" t="s">
        <v>213</v>
      </c>
      <c r="B7" s="2" t="s">
        <v>143</v>
      </c>
      <c r="C7" s="1">
        <v>4.1666666666666696</v>
      </c>
      <c r="D7">
        <v>21</v>
      </c>
      <c r="E7" s="4">
        <v>0</v>
      </c>
    </row>
    <row r="8" spans="1:6" x14ac:dyDescent="0.35">
      <c r="A8" s="2" t="s">
        <v>214</v>
      </c>
      <c r="B8" s="2" t="s">
        <v>143</v>
      </c>
      <c r="C8" s="1">
        <v>1.5625</v>
      </c>
      <c r="D8">
        <v>7</v>
      </c>
      <c r="E8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2E4B9-FB88-4B2C-83A6-D28EF7EAA421}">
  <dimension ref="A1:G68"/>
  <sheetViews>
    <sheetView zoomScale="85" zoomScaleNormal="85" workbookViewId="0">
      <selection activeCell="H52" sqref="H52"/>
    </sheetView>
  </sheetViews>
  <sheetFormatPr defaultRowHeight="14.5" x14ac:dyDescent="0.35"/>
  <cols>
    <col min="1" max="1" width="79.7265625" customWidth="1"/>
    <col min="2" max="2" width="9.81640625" hidden="1" customWidth="1"/>
    <col min="3" max="3" width="9.81640625" customWidth="1"/>
    <col min="4" max="4" width="6.54296875" customWidth="1"/>
    <col min="5" max="5" width="6.26953125" customWidth="1"/>
    <col min="6" max="6" width="7.90625" customWidth="1"/>
  </cols>
  <sheetData>
    <row r="1" spans="1:6" x14ac:dyDescent="0.35">
      <c r="C1" t="s">
        <v>245</v>
      </c>
      <c r="D1" t="s">
        <v>244</v>
      </c>
      <c r="E1" t="s">
        <v>237</v>
      </c>
      <c r="F1" t="s">
        <v>246</v>
      </c>
    </row>
    <row r="2" spans="1:6" x14ac:dyDescent="0.35">
      <c r="A2" s="2" t="s">
        <v>148</v>
      </c>
      <c r="B2" s="2" t="s">
        <v>143</v>
      </c>
      <c r="C2" s="1">
        <v>0</v>
      </c>
      <c r="E2">
        <v>10</v>
      </c>
      <c r="F2">
        <v>1</v>
      </c>
    </row>
    <row r="3" spans="1:6" x14ac:dyDescent="0.35">
      <c r="A3" s="2" t="s">
        <v>149</v>
      </c>
      <c r="B3" s="2" t="s">
        <v>143</v>
      </c>
      <c r="C3" s="1">
        <v>17.8738306516859</v>
      </c>
      <c r="E3">
        <v>200</v>
      </c>
      <c r="F3">
        <v>1</v>
      </c>
    </row>
    <row r="4" spans="1:6" x14ac:dyDescent="0.35">
      <c r="A4" s="2" t="s">
        <v>150</v>
      </c>
      <c r="B4" s="2" t="s">
        <v>143</v>
      </c>
      <c r="C4" s="1">
        <v>0.15095683959381501</v>
      </c>
      <c r="E4">
        <v>10</v>
      </c>
      <c r="F4">
        <v>1</v>
      </c>
    </row>
    <row r="5" spans="1:6" x14ac:dyDescent="0.35">
      <c r="A5" s="2" t="s">
        <v>151</v>
      </c>
      <c r="B5" s="2" t="s">
        <v>143</v>
      </c>
      <c r="C5" s="1">
        <v>23.386736402019199</v>
      </c>
      <c r="E5">
        <v>200</v>
      </c>
      <c r="F5">
        <v>1</v>
      </c>
    </row>
    <row r="6" spans="1:6" x14ac:dyDescent="0.35">
      <c r="A6" s="2" t="s">
        <v>152</v>
      </c>
      <c r="B6" s="2" t="s">
        <v>143</v>
      </c>
      <c r="C6" s="1">
        <v>24.462965570157301</v>
      </c>
      <c r="E6">
        <v>200</v>
      </c>
      <c r="F6">
        <v>1</v>
      </c>
    </row>
    <row r="7" spans="1:6" x14ac:dyDescent="0.35">
      <c r="A7" s="2" t="s">
        <v>153</v>
      </c>
      <c r="B7" s="2" t="s">
        <v>143</v>
      </c>
      <c r="C7" s="1">
        <v>25.527555630528699</v>
      </c>
      <c r="E7">
        <v>200</v>
      </c>
      <c r="F7">
        <v>1</v>
      </c>
    </row>
    <row r="8" spans="1:6" x14ac:dyDescent="0.35">
      <c r="A8" s="2" t="s">
        <v>154</v>
      </c>
      <c r="B8" s="2" t="s">
        <v>143</v>
      </c>
      <c r="C8" s="1">
        <v>0.21559783102098601</v>
      </c>
      <c r="E8">
        <v>10</v>
      </c>
      <c r="F8">
        <v>1</v>
      </c>
    </row>
    <row r="9" spans="1:6" x14ac:dyDescent="0.35">
      <c r="A9" s="2" t="s">
        <v>155</v>
      </c>
      <c r="B9" s="2" t="s">
        <v>143</v>
      </c>
      <c r="C9" s="1">
        <v>33.401134102316298</v>
      </c>
      <c r="E9">
        <v>200</v>
      </c>
      <c r="F9">
        <v>1</v>
      </c>
    </row>
    <row r="10" spans="1:6" x14ac:dyDescent="0.35">
      <c r="A10" s="2" t="s">
        <v>156</v>
      </c>
      <c r="B10" s="2" t="s">
        <v>143</v>
      </c>
      <c r="C10" s="1">
        <v>34.938213673910703</v>
      </c>
      <c r="E10">
        <v>200</v>
      </c>
      <c r="F10">
        <v>1</v>
      </c>
    </row>
    <row r="12" spans="1:6" x14ac:dyDescent="0.35">
      <c r="A12" s="11" t="s">
        <v>157</v>
      </c>
      <c r="B12" s="2" t="s">
        <v>143</v>
      </c>
      <c r="C12" s="1">
        <v>177.777777777778</v>
      </c>
      <c r="D12" s="4">
        <v>5.3333333333333304</v>
      </c>
      <c r="E12" s="4">
        <v>20</v>
      </c>
      <c r="F12" s="10">
        <v>3</v>
      </c>
    </row>
    <row r="13" spans="1:6" x14ac:dyDescent="0.35">
      <c r="A13" s="12" t="s">
        <v>158</v>
      </c>
      <c r="B13" s="2" t="s">
        <v>143</v>
      </c>
      <c r="C13" s="1">
        <v>195.555555555556</v>
      </c>
      <c r="D13" s="4">
        <v>5.8666666666666698</v>
      </c>
      <c r="E13" s="4">
        <v>20</v>
      </c>
      <c r="F13" s="10">
        <v>3</v>
      </c>
    </row>
    <row r="14" spans="1:6" x14ac:dyDescent="0.35">
      <c r="A14" s="11" t="s">
        <v>159</v>
      </c>
      <c r="B14" s="2" t="s">
        <v>143</v>
      </c>
      <c r="C14" s="1">
        <v>19.5</v>
      </c>
      <c r="D14" s="4">
        <v>0.97499999999999998</v>
      </c>
      <c r="E14" s="4">
        <v>20</v>
      </c>
      <c r="F14">
        <v>0.8</v>
      </c>
    </row>
    <row r="15" spans="1:6" x14ac:dyDescent="0.35">
      <c r="A15" s="11" t="s">
        <v>160</v>
      </c>
      <c r="B15" s="2" t="s">
        <v>143</v>
      </c>
      <c r="C15" s="1">
        <v>4.6613394216133903</v>
      </c>
      <c r="D15" s="4">
        <v>0.23306697108067001</v>
      </c>
      <c r="E15" s="4">
        <v>20</v>
      </c>
      <c r="F15">
        <v>1</v>
      </c>
    </row>
    <row r="16" spans="1:6" x14ac:dyDescent="0.35">
      <c r="A16" s="11" t="s">
        <v>161</v>
      </c>
      <c r="B16" s="2" t="s">
        <v>143</v>
      </c>
      <c r="C16" s="1">
        <v>2.94901065449011</v>
      </c>
      <c r="D16" s="4">
        <v>0.14745053272450501</v>
      </c>
      <c r="E16" s="4">
        <v>20</v>
      </c>
      <c r="F16">
        <v>0.86</v>
      </c>
    </row>
    <row r="17" spans="1:7" x14ac:dyDescent="0.35">
      <c r="A17" s="11" t="s">
        <v>162</v>
      </c>
      <c r="B17" s="2" t="s">
        <v>143</v>
      </c>
      <c r="C17" s="1">
        <v>2.94901065449011</v>
      </c>
      <c r="D17" s="4">
        <v>0.14745053272450501</v>
      </c>
      <c r="E17" s="4">
        <v>20</v>
      </c>
      <c r="F17">
        <v>0.86</v>
      </c>
    </row>
    <row r="18" spans="1:7" x14ac:dyDescent="0.35">
      <c r="A18" s="11" t="s">
        <v>163</v>
      </c>
      <c r="B18" s="2" t="s">
        <v>143</v>
      </c>
      <c r="C18" s="1">
        <v>3.5388127853881302</v>
      </c>
      <c r="D18" s="4">
        <v>0.17694063926940601</v>
      </c>
      <c r="E18" s="4">
        <v>20</v>
      </c>
      <c r="F18" s="4">
        <v>0.86</v>
      </c>
    </row>
    <row r="19" spans="1:7" x14ac:dyDescent="0.35">
      <c r="A19" s="11" t="s">
        <v>164</v>
      </c>
      <c r="B19" s="2" t="s">
        <v>143</v>
      </c>
      <c r="C19" s="1">
        <v>19.501522070015199</v>
      </c>
      <c r="D19" s="4">
        <v>0.97507610350076102</v>
      </c>
      <c r="E19" s="4">
        <v>20</v>
      </c>
      <c r="F19">
        <v>0.8</v>
      </c>
    </row>
    <row r="20" spans="1:7" x14ac:dyDescent="0.35">
      <c r="A20" s="11" t="s">
        <v>165</v>
      </c>
      <c r="B20" s="2" t="s">
        <v>143</v>
      </c>
      <c r="C20" s="1">
        <v>2.14260703757405E-4</v>
      </c>
      <c r="D20" s="4">
        <v>2.14260703757405E-4</v>
      </c>
      <c r="E20" s="4">
        <v>50</v>
      </c>
      <c r="F20">
        <v>1</v>
      </c>
    </row>
    <row r="21" spans="1:7" x14ac:dyDescent="0.35">
      <c r="A21" s="11" t="s">
        <v>166</v>
      </c>
      <c r="B21" s="2" t="s">
        <v>143</v>
      </c>
      <c r="C21" s="1">
        <v>19.895253227169199</v>
      </c>
      <c r="D21" s="4">
        <v>0.39790506454338498</v>
      </c>
      <c r="E21" s="4">
        <v>50</v>
      </c>
      <c r="F21">
        <v>1</v>
      </c>
    </row>
    <row r="22" spans="1:7" x14ac:dyDescent="0.35">
      <c r="A22" s="11" t="s">
        <v>167</v>
      </c>
      <c r="B22" s="2" t="s">
        <v>143</v>
      </c>
      <c r="C22" s="1">
        <v>5.48183378349517</v>
      </c>
      <c r="D22" s="4">
        <v>5.48183378349517E-2</v>
      </c>
      <c r="E22" s="4">
        <v>50</v>
      </c>
      <c r="F22">
        <v>0.86</v>
      </c>
    </row>
    <row r="23" spans="1:7" x14ac:dyDescent="0.35">
      <c r="A23" s="11" t="s">
        <v>168</v>
      </c>
      <c r="B23" s="2" t="s">
        <v>143</v>
      </c>
      <c r="C23" s="1">
        <v>19.895253227169199</v>
      </c>
      <c r="D23" s="4">
        <v>0.39790506454338498</v>
      </c>
      <c r="E23" s="4">
        <v>50</v>
      </c>
      <c r="F23">
        <v>1</v>
      </c>
    </row>
    <row r="24" spans="1:7" x14ac:dyDescent="0.35">
      <c r="A24" s="11" t="s">
        <v>169</v>
      </c>
      <c r="B24" s="2" t="s">
        <v>143</v>
      </c>
      <c r="C24" s="1">
        <v>3592.5149999999999</v>
      </c>
      <c r="D24" s="4">
        <v>179.62575000000001</v>
      </c>
      <c r="E24" s="4">
        <v>15</v>
      </c>
      <c r="F24">
        <v>0.9</v>
      </c>
      <c r="G24">
        <v>1</v>
      </c>
    </row>
    <row r="25" spans="1:7" x14ac:dyDescent="0.35">
      <c r="A25" s="11" t="s">
        <v>170</v>
      </c>
      <c r="B25" s="2" t="s">
        <v>143</v>
      </c>
      <c r="C25" s="1">
        <v>177.777777777778</v>
      </c>
      <c r="D25" s="4">
        <v>5.3333333333333304</v>
      </c>
      <c r="E25" s="4">
        <v>20</v>
      </c>
      <c r="F25" s="10">
        <v>2.5</v>
      </c>
    </row>
    <row r="26" spans="1:7" x14ac:dyDescent="0.35">
      <c r="A26" s="12" t="s">
        <v>171</v>
      </c>
      <c r="B26" s="2" t="s">
        <v>143</v>
      </c>
      <c r="C26" s="1">
        <v>195.555555555556</v>
      </c>
      <c r="D26" s="4">
        <v>5.8666666666666698</v>
      </c>
      <c r="E26" s="4">
        <v>20</v>
      </c>
      <c r="F26" s="10">
        <v>2.5</v>
      </c>
    </row>
    <row r="27" spans="1:7" x14ac:dyDescent="0.35">
      <c r="A27" s="2" t="s">
        <v>172</v>
      </c>
      <c r="B27" s="2" t="s">
        <v>143</v>
      </c>
      <c r="C27" s="1">
        <v>8.8694788237991808</v>
      </c>
      <c r="D27" s="4">
        <v>0.53216872942795101</v>
      </c>
      <c r="E27" s="4">
        <v>19</v>
      </c>
      <c r="F27">
        <v>0.9</v>
      </c>
    </row>
    <row r="28" spans="1:7" x14ac:dyDescent="0.35">
      <c r="A28" s="2" t="s">
        <v>173</v>
      </c>
      <c r="B28" s="2" t="s">
        <v>143</v>
      </c>
      <c r="C28" s="1">
        <v>8.8694788237991808</v>
      </c>
      <c r="D28" s="4">
        <v>0.53216872942795101</v>
      </c>
      <c r="E28" s="4">
        <v>19</v>
      </c>
      <c r="F28">
        <v>0.9</v>
      </c>
    </row>
    <row r="29" spans="1:7" x14ac:dyDescent="0.35">
      <c r="A29" s="2" t="s">
        <v>174</v>
      </c>
      <c r="B29" s="2" t="s">
        <v>143</v>
      </c>
      <c r="C29" s="1">
        <v>8.8694788237991808</v>
      </c>
      <c r="D29" s="4">
        <v>0.53216872942795101</v>
      </c>
      <c r="E29" s="4">
        <v>19</v>
      </c>
      <c r="F29">
        <v>0.9</v>
      </c>
    </row>
    <row r="30" spans="1:7" x14ac:dyDescent="0.35">
      <c r="A30" s="2" t="s">
        <v>175</v>
      </c>
      <c r="B30" s="2" t="s">
        <v>143</v>
      </c>
      <c r="C30" s="1">
        <v>8.8694788237991808</v>
      </c>
      <c r="D30" s="4">
        <v>0.53216872942795101</v>
      </c>
      <c r="E30" s="4">
        <v>19</v>
      </c>
      <c r="F30">
        <v>0.9</v>
      </c>
    </row>
    <row r="31" spans="1:7" x14ac:dyDescent="0.35">
      <c r="A31" s="2" t="s">
        <v>176</v>
      </c>
      <c r="B31" s="2" t="s">
        <v>143</v>
      </c>
      <c r="C31" s="1">
        <v>29.011658461609901</v>
      </c>
      <c r="D31" s="4">
        <v>1.4505829230804901</v>
      </c>
      <c r="E31" s="4">
        <v>20</v>
      </c>
    </row>
    <row r="32" spans="1:7" x14ac:dyDescent="0.35">
      <c r="A32" s="2" t="s">
        <v>177</v>
      </c>
      <c r="B32" s="2" t="s">
        <v>143</v>
      </c>
      <c r="C32" s="1">
        <v>29.011658461609901</v>
      </c>
      <c r="D32" s="4">
        <v>1.4505829230804901</v>
      </c>
      <c r="E32" s="4">
        <v>20</v>
      </c>
    </row>
    <row r="33" spans="1:7" x14ac:dyDescent="0.35">
      <c r="A33" s="2" t="s">
        <v>178</v>
      </c>
      <c r="B33" s="2" t="s">
        <v>143</v>
      </c>
      <c r="C33" s="1">
        <v>36.786186799352897</v>
      </c>
      <c r="D33" s="4">
        <v>1.8393093399676499</v>
      </c>
      <c r="E33" s="4">
        <v>20</v>
      </c>
      <c r="F33">
        <v>1</v>
      </c>
    </row>
    <row r="34" spans="1:7" x14ac:dyDescent="0.35">
      <c r="A34" s="2" t="s">
        <v>179</v>
      </c>
      <c r="B34" s="2" t="s">
        <v>143</v>
      </c>
      <c r="C34" s="1">
        <v>36.786186799352897</v>
      </c>
      <c r="D34" s="4">
        <v>1.8393093399676499</v>
      </c>
      <c r="E34" s="4">
        <v>20</v>
      </c>
      <c r="F34">
        <v>1</v>
      </c>
    </row>
    <row r="35" spans="1:7" x14ac:dyDescent="0.35">
      <c r="A35" s="2" t="s">
        <v>180</v>
      </c>
      <c r="B35" s="2" t="s">
        <v>143</v>
      </c>
      <c r="C35" s="1">
        <v>2.1460678862012799</v>
      </c>
      <c r="D35" s="4">
        <v>0.214606788620128</v>
      </c>
      <c r="E35" s="4">
        <v>15</v>
      </c>
      <c r="F35">
        <v>0.9</v>
      </c>
    </row>
    <row r="36" spans="1:7" x14ac:dyDescent="0.35">
      <c r="A36" s="2" t="s">
        <v>181</v>
      </c>
      <c r="B36" s="2" t="s">
        <v>143</v>
      </c>
      <c r="C36" s="1">
        <v>2.1460678862012799</v>
      </c>
      <c r="D36" s="4">
        <v>0.214606788620128</v>
      </c>
      <c r="E36" s="4">
        <v>15</v>
      </c>
      <c r="F36">
        <v>0.9</v>
      </c>
    </row>
    <row r="37" spans="1:7" x14ac:dyDescent="0.35">
      <c r="A37" s="2" t="s">
        <v>182</v>
      </c>
      <c r="B37" s="2" t="s">
        <v>143</v>
      </c>
      <c r="C37" s="1">
        <v>3.5237904798119799</v>
      </c>
      <c r="D37" s="4">
        <v>0.35237904798119801</v>
      </c>
      <c r="E37" s="4">
        <v>15</v>
      </c>
      <c r="F37">
        <v>0.9</v>
      </c>
    </row>
    <row r="38" spans="1:7" x14ac:dyDescent="0.35">
      <c r="A38" s="2" t="s">
        <v>183</v>
      </c>
      <c r="B38" s="2" t="s">
        <v>143</v>
      </c>
      <c r="C38" s="1">
        <v>12.088191025670801</v>
      </c>
      <c r="D38" s="4">
        <v>1.20881910256708</v>
      </c>
      <c r="E38" s="4">
        <v>15</v>
      </c>
      <c r="F38">
        <v>0.85</v>
      </c>
    </row>
    <row r="39" spans="1:7" x14ac:dyDescent="0.35">
      <c r="A39" s="2" t="s">
        <v>184</v>
      </c>
      <c r="B39" s="2" t="s">
        <v>143</v>
      </c>
      <c r="C39" s="1">
        <v>4.5040930944965103</v>
      </c>
      <c r="D39" s="4">
        <v>0.45040930944965102</v>
      </c>
      <c r="E39" s="4">
        <v>15</v>
      </c>
    </row>
    <row r="40" spans="1:7" x14ac:dyDescent="0.35">
      <c r="A40" s="2" t="s">
        <v>185</v>
      </c>
      <c r="B40" s="2" t="s">
        <v>143</v>
      </c>
      <c r="C40" s="1">
        <v>10.240188123664099</v>
      </c>
      <c r="D40" s="4">
        <v>1.02401881236641</v>
      </c>
      <c r="E40" s="4">
        <v>15</v>
      </c>
      <c r="F40">
        <v>0.7</v>
      </c>
    </row>
    <row r="41" spans="1:7" x14ac:dyDescent="0.35">
      <c r="A41" s="2" t="s">
        <v>186</v>
      </c>
      <c r="B41" s="2" t="s">
        <v>143</v>
      </c>
      <c r="C41" s="1">
        <v>15.6390132247701</v>
      </c>
      <c r="D41" s="4">
        <v>1.56390132247701</v>
      </c>
      <c r="E41" s="4">
        <v>19</v>
      </c>
      <c r="F41">
        <v>1</v>
      </c>
    </row>
    <row r="42" spans="1:7" x14ac:dyDescent="0.35">
      <c r="A42" s="2" t="s">
        <v>187</v>
      </c>
      <c r="B42" s="2" t="s">
        <v>143</v>
      </c>
      <c r="C42" s="1">
        <v>8.5415637261742408</v>
      </c>
      <c r="D42" s="4">
        <v>0.85415637261742405</v>
      </c>
      <c r="E42" s="4">
        <v>19</v>
      </c>
      <c r="F42">
        <v>1</v>
      </c>
    </row>
    <row r="43" spans="1:7" x14ac:dyDescent="0.35">
      <c r="A43" s="2" t="s">
        <v>188</v>
      </c>
      <c r="B43" s="2" t="s">
        <v>143</v>
      </c>
      <c r="C43" s="1">
        <v>8.5415637261742408</v>
      </c>
      <c r="D43" s="4">
        <v>0.85415637261742405</v>
      </c>
      <c r="E43" s="4">
        <v>19</v>
      </c>
      <c r="F43">
        <v>1</v>
      </c>
    </row>
    <row r="44" spans="1:7" x14ac:dyDescent="0.35">
      <c r="A44" s="2" t="s">
        <v>189</v>
      </c>
      <c r="B44" s="2" t="s">
        <v>143</v>
      </c>
      <c r="C44" s="1">
        <v>9.7753451532882991</v>
      </c>
      <c r="D44" s="4">
        <v>0.97753451532882996</v>
      </c>
      <c r="E44" s="4">
        <v>19</v>
      </c>
      <c r="F44">
        <v>1</v>
      </c>
    </row>
    <row r="45" spans="1:7" x14ac:dyDescent="0.35">
      <c r="A45" s="2" t="s">
        <v>190</v>
      </c>
      <c r="B45" s="2" t="s">
        <v>143</v>
      </c>
      <c r="C45" s="1">
        <v>17.5695220534223</v>
      </c>
      <c r="D45" s="4">
        <v>1.75695220534223</v>
      </c>
      <c r="E45" s="4">
        <v>19</v>
      </c>
      <c r="F45">
        <v>0.85</v>
      </c>
      <c r="G45">
        <v>1</v>
      </c>
    </row>
    <row r="46" spans="1:7" x14ac:dyDescent="0.35">
      <c r="A46" s="2" t="s">
        <v>191</v>
      </c>
      <c r="B46" s="2" t="s">
        <v>143</v>
      </c>
      <c r="C46" s="1">
        <v>20.644356743137401</v>
      </c>
      <c r="D46" s="4">
        <v>2.06443567431374</v>
      </c>
      <c r="E46" s="4">
        <v>19</v>
      </c>
      <c r="F46">
        <v>1</v>
      </c>
      <c r="G46">
        <v>0.7</v>
      </c>
    </row>
    <row r="47" spans="1:7" x14ac:dyDescent="0.35">
      <c r="A47" s="2" t="s">
        <v>192</v>
      </c>
      <c r="B47" s="2" t="s">
        <v>143</v>
      </c>
      <c r="C47" s="1">
        <v>1.1445695393073501</v>
      </c>
      <c r="D47" s="4">
        <v>5.7228476965367397E-2</v>
      </c>
      <c r="E47" s="4">
        <v>15</v>
      </c>
      <c r="F47">
        <v>0.88</v>
      </c>
    </row>
    <row r="48" spans="1:7" x14ac:dyDescent="0.35">
      <c r="A48" s="2" t="s">
        <v>248</v>
      </c>
      <c r="B48" s="2" t="s">
        <v>143</v>
      </c>
      <c r="C48" s="1">
        <v>245.45271933264101</v>
      </c>
      <c r="D48" s="4">
        <v>12.272635966632</v>
      </c>
      <c r="E48" s="4">
        <v>15</v>
      </c>
      <c r="F48">
        <v>0.8</v>
      </c>
    </row>
    <row r="49" spans="1:6" x14ac:dyDescent="0.35">
      <c r="A49" s="2" t="s">
        <v>193</v>
      </c>
      <c r="B49" s="2" t="s">
        <v>143</v>
      </c>
      <c r="C49" s="1">
        <v>3848.7080841772699</v>
      </c>
      <c r="D49" s="4">
        <v>300.0321672</v>
      </c>
      <c r="E49" s="4">
        <v>15</v>
      </c>
      <c r="F49">
        <v>0.88</v>
      </c>
    </row>
    <row r="50" spans="1:6" x14ac:dyDescent="0.35">
      <c r="A50" s="2" t="s">
        <v>194</v>
      </c>
      <c r="B50" s="2" t="s">
        <v>143</v>
      </c>
      <c r="C50" s="1">
        <v>562.95374931516096</v>
      </c>
      <c r="D50" s="4">
        <v>28.1476874657581</v>
      </c>
      <c r="E50" s="4">
        <v>15</v>
      </c>
      <c r="F50">
        <v>0.85</v>
      </c>
    </row>
    <row r="51" spans="1:6" x14ac:dyDescent="0.35">
      <c r="A51" s="14" t="s">
        <v>195</v>
      </c>
      <c r="B51" s="2" t="s">
        <v>143</v>
      </c>
      <c r="C51" s="1">
        <v>3.3219650464707E-4</v>
      </c>
      <c r="D51" s="4">
        <v>3.3219650464707E-4</v>
      </c>
      <c r="E51" s="4">
        <v>50</v>
      </c>
      <c r="F51">
        <v>1</v>
      </c>
    </row>
    <row r="52" spans="1:6" x14ac:dyDescent="0.35">
      <c r="A52" s="2" t="s">
        <v>196</v>
      </c>
      <c r="B52" s="2" t="s">
        <v>143</v>
      </c>
      <c r="C52" s="1">
        <v>44.814388997628399</v>
      </c>
      <c r="D52" s="4">
        <v>0.44814388997628402</v>
      </c>
      <c r="E52" s="4">
        <v>50</v>
      </c>
      <c r="F52">
        <v>0.86</v>
      </c>
    </row>
    <row r="53" spans="1:6" x14ac:dyDescent="0.35">
      <c r="A53" s="2" t="s">
        <v>197</v>
      </c>
      <c r="B53" s="2" t="s">
        <v>143</v>
      </c>
      <c r="C53" s="1">
        <v>30.8462236202543</v>
      </c>
      <c r="D53" s="4">
        <v>0.61692447240508597</v>
      </c>
      <c r="E53" s="4">
        <v>50</v>
      </c>
      <c r="F53">
        <v>1</v>
      </c>
    </row>
    <row r="54" spans="1:6" x14ac:dyDescent="0.35">
      <c r="A54" s="14" t="s">
        <v>198</v>
      </c>
      <c r="B54" s="2" t="s">
        <v>143</v>
      </c>
      <c r="C54" s="1">
        <v>3.0600894353262001E-4</v>
      </c>
      <c r="D54" s="4">
        <v>3.0600894353262001E-4</v>
      </c>
      <c r="E54" s="4">
        <v>50</v>
      </c>
      <c r="F54">
        <v>1</v>
      </c>
    </row>
    <row r="55" spans="1:6" x14ac:dyDescent="0.35">
      <c r="A55" s="2" t="s">
        <v>199</v>
      </c>
      <c r="B55" s="2" t="s">
        <v>143</v>
      </c>
      <c r="C55" s="1">
        <v>70.393510270709697</v>
      </c>
      <c r="D55" s="4">
        <v>1.4078702054141901</v>
      </c>
      <c r="E55" s="4">
        <v>50</v>
      </c>
      <c r="F55">
        <v>1</v>
      </c>
    </row>
    <row r="56" spans="1:6" x14ac:dyDescent="0.35">
      <c r="A56" s="2" t="s">
        <v>200</v>
      </c>
      <c r="B56" s="2" t="s">
        <v>143</v>
      </c>
      <c r="C56" s="1">
        <v>18.444962551337799</v>
      </c>
      <c r="D56" s="4">
        <v>1.10669775308027</v>
      </c>
      <c r="E56" s="4">
        <v>19</v>
      </c>
      <c r="F56">
        <v>0.9</v>
      </c>
    </row>
    <row r="57" spans="1:6" x14ac:dyDescent="0.35">
      <c r="A57" s="2" t="s">
        <v>201</v>
      </c>
      <c r="B57" s="2" t="s">
        <v>143</v>
      </c>
      <c r="C57" s="1">
        <v>18.444962551337799</v>
      </c>
      <c r="D57" s="4">
        <v>1.10669775308027</v>
      </c>
      <c r="E57" s="4">
        <v>19</v>
      </c>
      <c r="F57">
        <v>0.9</v>
      </c>
    </row>
    <row r="58" spans="1:6" x14ac:dyDescent="0.35">
      <c r="A58" s="2" t="s">
        <v>202</v>
      </c>
      <c r="B58" s="2" t="s">
        <v>143</v>
      </c>
      <c r="C58" s="1">
        <v>18.444962551337799</v>
      </c>
      <c r="D58" s="4">
        <v>1.10669775308027</v>
      </c>
      <c r="E58" s="4">
        <v>19</v>
      </c>
      <c r="F58">
        <v>0.9</v>
      </c>
    </row>
    <row r="59" spans="1:6" x14ac:dyDescent="0.35">
      <c r="A59" s="2" t="s">
        <v>203</v>
      </c>
      <c r="B59" s="2" t="s">
        <v>143</v>
      </c>
      <c r="C59" s="1">
        <v>18.444962551337799</v>
      </c>
      <c r="D59" s="4">
        <v>1.10669775308027</v>
      </c>
      <c r="E59" s="4">
        <v>19</v>
      </c>
      <c r="F59">
        <v>0.9</v>
      </c>
    </row>
    <row r="60" spans="1:6" x14ac:dyDescent="0.35">
      <c r="A60" s="13" t="s">
        <v>204</v>
      </c>
      <c r="B60" s="2" t="s">
        <v>143</v>
      </c>
      <c r="C60" s="1">
        <v>61.568303135241102</v>
      </c>
      <c r="D60" s="4">
        <v>3.0784151567620599</v>
      </c>
      <c r="E60" s="4">
        <v>20</v>
      </c>
    </row>
    <row r="61" spans="1:6" x14ac:dyDescent="0.35">
      <c r="A61" s="2" t="s">
        <v>205</v>
      </c>
      <c r="B61" s="2" t="s">
        <v>143</v>
      </c>
      <c r="C61" s="1">
        <v>61.568303135241102</v>
      </c>
      <c r="D61" s="4">
        <v>3.0784151567620599</v>
      </c>
      <c r="E61" s="4">
        <v>20</v>
      </c>
    </row>
    <row r="62" spans="1:6" x14ac:dyDescent="0.35">
      <c r="A62" s="13" t="s">
        <v>206</v>
      </c>
      <c r="B62" s="2" t="s">
        <v>143</v>
      </c>
      <c r="C62" s="1">
        <v>62.2210654506273</v>
      </c>
      <c r="D62" s="4">
        <v>3.11105327253137</v>
      </c>
      <c r="E62" s="4">
        <v>20</v>
      </c>
      <c r="F62">
        <v>1</v>
      </c>
    </row>
    <row r="63" spans="1:6" x14ac:dyDescent="0.35">
      <c r="A63" s="2" t="s">
        <v>207</v>
      </c>
      <c r="B63" s="2" t="s">
        <v>143</v>
      </c>
      <c r="C63" s="1">
        <v>62.2210654506273</v>
      </c>
      <c r="D63" s="4">
        <v>3.11105327253137</v>
      </c>
      <c r="E63" s="4">
        <v>20</v>
      </c>
      <c r="F63">
        <v>1</v>
      </c>
    </row>
    <row r="64" spans="1:6" x14ac:dyDescent="0.35">
      <c r="A64" s="13" t="s">
        <v>208</v>
      </c>
      <c r="B64" s="2" t="s">
        <v>143</v>
      </c>
      <c r="C64" s="1">
        <v>16.944117689746001</v>
      </c>
      <c r="D64" s="4">
        <v>1.6944117689746001</v>
      </c>
      <c r="E64" s="4">
        <v>15</v>
      </c>
      <c r="F64">
        <v>0.7</v>
      </c>
    </row>
    <row r="65" spans="1:6" x14ac:dyDescent="0.35">
      <c r="A65" s="2" t="s">
        <v>209</v>
      </c>
      <c r="B65" s="2" t="s">
        <v>143</v>
      </c>
      <c r="C65" s="1">
        <v>4.5437301754105501</v>
      </c>
      <c r="D65" s="4">
        <v>0.22718650877052801</v>
      </c>
      <c r="E65" s="4">
        <v>15</v>
      </c>
      <c r="F65">
        <v>0.81</v>
      </c>
    </row>
    <row r="66" spans="1:6" x14ac:dyDescent="0.35">
      <c r="A66" s="2" t="s">
        <v>210</v>
      </c>
      <c r="B66" s="2" t="s">
        <v>143</v>
      </c>
      <c r="C66" s="1">
        <v>7.0245150157490199</v>
      </c>
      <c r="D66" s="4">
        <v>0.70245150157490199</v>
      </c>
      <c r="E66" s="4">
        <v>15</v>
      </c>
    </row>
    <row r="67" spans="1:6" x14ac:dyDescent="0.35">
      <c r="A67" s="14" t="s">
        <v>211</v>
      </c>
      <c r="B67" s="2" t="s">
        <v>143</v>
      </c>
      <c r="C67" s="6">
        <v>1E-4</v>
      </c>
      <c r="D67" s="4">
        <v>1E-4</v>
      </c>
      <c r="E67" s="4">
        <v>15</v>
      </c>
      <c r="F67" s="4">
        <v>1</v>
      </c>
    </row>
    <row r="68" spans="1:6" x14ac:dyDescent="0.35">
      <c r="E68" s="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48BB-4083-4DB5-8673-6A84176DE00D}">
  <dimension ref="A1:F9"/>
  <sheetViews>
    <sheetView workbookViewId="0">
      <selection activeCell="A3" sqref="A3"/>
    </sheetView>
  </sheetViews>
  <sheetFormatPr defaultRowHeight="14.5" x14ac:dyDescent="0.35"/>
  <cols>
    <col min="1" max="1" width="54.36328125" customWidth="1"/>
  </cols>
  <sheetData>
    <row r="1" spans="1:6" x14ac:dyDescent="0.35">
      <c r="C1" t="s">
        <v>245</v>
      </c>
      <c r="D1" t="s">
        <v>237</v>
      </c>
      <c r="E1" t="s">
        <v>244</v>
      </c>
      <c r="F1" t="s">
        <v>246</v>
      </c>
    </row>
    <row r="2" spans="1:6" x14ac:dyDescent="0.35">
      <c r="A2" s="2" t="s">
        <v>120</v>
      </c>
      <c r="B2" s="2" t="s">
        <v>143</v>
      </c>
      <c r="C2" s="1">
        <v>19.5</v>
      </c>
      <c r="D2" s="4">
        <v>25</v>
      </c>
      <c r="E2" s="7">
        <v>0.47564687975646902</v>
      </c>
      <c r="F2">
        <v>0.85</v>
      </c>
    </row>
    <row r="3" spans="1:6" x14ac:dyDescent="0.35">
      <c r="A3" s="2" t="s">
        <v>121</v>
      </c>
      <c r="B3" s="2" t="s">
        <v>143</v>
      </c>
      <c r="C3" s="1">
        <v>4.6613394216133903</v>
      </c>
      <c r="D3" s="4">
        <v>25</v>
      </c>
      <c r="E3">
        <v>0.03</v>
      </c>
      <c r="F3">
        <v>0.9</v>
      </c>
    </row>
    <row r="4" spans="1:6" x14ac:dyDescent="0.35">
      <c r="A4" s="2" t="s">
        <v>122</v>
      </c>
      <c r="B4" s="2" t="s">
        <v>143</v>
      </c>
      <c r="C4" s="1">
        <v>4.6613394216133903</v>
      </c>
      <c r="D4" s="4">
        <v>25</v>
      </c>
      <c r="E4" s="7">
        <v>3.1709791983764599E-2</v>
      </c>
      <c r="F4">
        <v>0.9</v>
      </c>
    </row>
    <row r="5" spans="1:6" x14ac:dyDescent="0.35">
      <c r="A5" s="2" t="s">
        <v>123</v>
      </c>
      <c r="B5" s="2" t="s">
        <v>143</v>
      </c>
      <c r="C5" s="1">
        <v>2.94901065449011</v>
      </c>
      <c r="D5" s="4">
        <v>25</v>
      </c>
      <c r="E5" s="7">
        <v>9.5129375951293796E-2</v>
      </c>
      <c r="F5">
        <v>0.9</v>
      </c>
    </row>
    <row r="6" spans="1:6" x14ac:dyDescent="0.35">
      <c r="A6" s="2" t="s">
        <v>124</v>
      </c>
      <c r="B6" s="2" t="s">
        <v>143</v>
      </c>
      <c r="C6" s="1">
        <v>2.94901065449011</v>
      </c>
      <c r="D6" s="4">
        <v>25</v>
      </c>
      <c r="E6" s="7">
        <v>9.5129375951293796E-2</v>
      </c>
      <c r="F6">
        <v>0.9</v>
      </c>
    </row>
    <row r="7" spans="1:6" x14ac:dyDescent="0.35">
      <c r="A7" s="2" t="s">
        <v>125</v>
      </c>
      <c r="B7" s="2" t="s">
        <v>143</v>
      </c>
      <c r="C7" s="1">
        <v>19.501522070015199</v>
      </c>
      <c r="D7" s="4">
        <v>25</v>
      </c>
      <c r="E7" s="4">
        <v>0.47564687975646902</v>
      </c>
      <c r="F7">
        <v>0.85</v>
      </c>
    </row>
    <row r="8" spans="1:6" x14ac:dyDescent="0.35">
      <c r="A8" s="2" t="s">
        <v>126</v>
      </c>
      <c r="B8" s="2" t="s">
        <v>143</v>
      </c>
      <c r="C8" s="1">
        <v>45.313292744799597</v>
      </c>
      <c r="D8" s="4">
        <v>25</v>
      </c>
      <c r="E8" s="4">
        <v>0.12683916793505801</v>
      </c>
      <c r="F8">
        <v>0.8</v>
      </c>
    </row>
    <row r="9" spans="1:6" x14ac:dyDescent="0.35">
      <c r="A9" s="2" t="s">
        <v>127</v>
      </c>
      <c r="B9" s="2" t="s">
        <v>143</v>
      </c>
      <c r="C9" s="1">
        <v>0.33135020708773399</v>
      </c>
      <c r="D9" s="4">
        <v>30</v>
      </c>
      <c r="E9" s="4">
        <v>3.3135020708773399E-3</v>
      </c>
      <c r="F9">
        <v>0.83571428571428596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E997-8011-4008-B7F9-710ACB3726CE}">
  <dimension ref="A1:F10"/>
  <sheetViews>
    <sheetView workbookViewId="0">
      <selection activeCell="F10" sqref="F10"/>
    </sheetView>
  </sheetViews>
  <sheetFormatPr defaultRowHeight="14.5" x14ac:dyDescent="0.35"/>
  <cols>
    <col min="1" max="1" width="36.7265625" customWidth="1"/>
  </cols>
  <sheetData>
    <row r="1" spans="1:6" x14ac:dyDescent="0.35">
      <c r="D1" t="s">
        <v>237</v>
      </c>
      <c r="E1" t="s">
        <v>238</v>
      </c>
      <c r="F1" t="s">
        <v>246</v>
      </c>
    </row>
    <row r="2" spans="1:6" x14ac:dyDescent="0.35">
      <c r="A2" s="2" t="s">
        <v>216</v>
      </c>
      <c r="B2" s="2" t="s">
        <v>143</v>
      </c>
      <c r="C2" s="1">
        <v>666.10495347069605</v>
      </c>
      <c r="D2" s="4">
        <v>25</v>
      </c>
      <c r="E2" s="4">
        <v>25.590352846557099</v>
      </c>
      <c r="F2" s="4">
        <v>0.94213644888303205</v>
      </c>
    </row>
    <row r="3" spans="1:6" x14ac:dyDescent="0.35">
      <c r="A3" s="2" t="s">
        <v>215</v>
      </c>
      <c r="B3" s="2" t="s">
        <v>143</v>
      </c>
      <c r="C3" s="1">
        <v>0.1</v>
      </c>
      <c r="D3">
        <v>15</v>
      </c>
      <c r="F3">
        <v>1</v>
      </c>
    </row>
    <row r="5" spans="1:6" x14ac:dyDescent="0.35">
      <c r="A5" s="2" t="s">
        <v>217</v>
      </c>
      <c r="B5" s="2" t="s">
        <v>143</v>
      </c>
      <c r="C5" s="1">
        <v>20.189256130772002</v>
      </c>
      <c r="D5" s="4">
        <v>80</v>
      </c>
      <c r="E5" s="4">
        <v>0.47220360007677797</v>
      </c>
      <c r="F5">
        <v>0.98</v>
      </c>
    </row>
    <row r="6" spans="1:6" x14ac:dyDescent="0.35">
      <c r="A6" s="2" t="s">
        <v>218</v>
      </c>
      <c r="B6" s="2" t="s">
        <v>143</v>
      </c>
      <c r="C6" s="1">
        <v>15.9890660760533</v>
      </c>
      <c r="D6" s="4">
        <v>80</v>
      </c>
      <c r="E6" s="4">
        <v>0.37396596061160098</v>
      </c>
      <c r="F6">
        <v>0.98</v>
      </c>
    </row>
    <row r="7" spans="1:6" x14ac:dyDescent="0.35">
      <c r="A7" s="2" t="s">
        <v>219</v>
      </c>
      <c r="B7" s="2" t="s">
        <v>143</v>
      </c>
      <c r="C7" s="1">
        <v>2.8701003779906999</v>
      </c>
      <c r="D7" s="4">
        <v>25</v>
      </c>
      <c r="E7" s="4">
        <v>1.79381273624419</v>
      </c>
      <c r="F7">
        <v>1</v>
      </c>
    </row>
    <row r="8" spans="1:6" x14ac:dyDescent="0.35">
      <c r="D8" s="4"/>
    </row>
    <row r="9" spans="1:6" x14ac:dyDescent="0.35">
      <c r="A9" s="2" t="s">
        <v>224</v>
      </c>
      <c r="B9" s="2" t="s">
        <v>143</v>
      </c>
      <c r="C9" s="1">
        <v>18.037013334132698</v>
      </c>
      <c r="D9" s="9">
        <v>60</v>
      </c>
      <c r="E9" s="4">
        <v>0.51919780424332096</v>
      </c>
      <c r="F9">
        <v>1</v>
      </c>
    </row>
    <row r="10" spans="1:6" x14ac:dyDescent="0.35">
      <c r="A10" s="2" t="s">
        <v>225</v>
      </c>
      <c r="B10" s="2" t="s">
        <v>143</v>
      </c>
      <c r="C10" s="1">
        <v>21.6444160009592</v>
      </c>
      <c r="D10" s="5">
        <v>60</v>
      </c>
      <c r="E10" s="4">
        <v>0.62303736509198504</v>
      </c>
      <c r="F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Technodata_test</vt:lpstr>
      <vt:lpstr>CHP</vt:lpstr>
      <vt:lpstr>COOKING</vt:lpstr>
      <vt:lpstr>COOLING</vt:lpstr>
      <vt:lpstr>COMPUTERS</vt:lpstr>
      <vt:lpstr>LIGHTING</vt:lpstr>
      <vt:lpstr>HEAT</vt:lpstr>
      <vt:lpstr>DISTRICT-HEAT</vt:lpstr>
      <vt:lpstr>INFRASTRUCTURE</vt:lpstr>
      <vt:lpstr>OTHER</vt:lpstr>
      <vt:lpstr>REFRIGERATION</vt:lpstr>
      <vt:lpstr>WATER</vt:lpstr>
      <vt:lpstr>Residual Capacity</vt:lpstr>
      <vt:lpstr>ExicitingCapacity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Yang, Jinxi</cp:lastModifiedBy>
  <dcterms:created xsi:type="dcterms:W3CDTF">2024-09-25T10:24:36Z</dcterms:created>
  <dcterms:modified xsi:type="dcterms:W3CDTF">2024-10-21T15:13:34Z</dcterms:modified>
</cp:coreProperties>
</file>