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690"/>
  </bookViews>
  <sheets>
    <sheet name="作品报备表" sheetId="1" r:id="rId1"/>
    <sheet name="编号表" sheetId="2" r:id="rId2"/>
  </sheets>
  <calcPr calcId="144525"/>
</workbook>
</file>

<file path=xl/sharedStrings.xml><?xml version="1.0" encoding="utf-8"?>
<sst xmlns="http://schemas.openxmlformats.org/spreadsheetml/2006/main" count="162" uniqueCount="140">
  <si>
    <t>作品序号</t>
  </si>
  <si>
    <t>作品名称</t>
  </si>
  <si>
    <t>一审院系</t>
  </si>
  <si>
    <t>作品类型</t>
  </si>
  <si>
    <t>学科类型</t>
  </si>
  <si>
    <t>二级学科代码</t>
  </si>
  <si>
    <t>是否交叉</t>
  </si>
  <si>
    <t>是否团体</t>
  </si>
  <si>
    <t>一作是否大一、大二学生</t>
  </si>
  <si>
    <t>是否往届作品</t>
  </si>
  <si>
    <t>作品人数</t>
  </si>
  <si>
    <t>是否申报SRT</t>
  </si>
  <si>
    <t>一作姓名</t>
  </si>
  <si>
    <t>一作学号</t>
  </si>
  <si>
    <t>一作院系</t>
  </si>
  <si>
    <t>一作班级</t>
  </si>
  <si>
    <t>一作手机</t>
  </si>
  <si>
    <t>一作邮箱</t>
  </si>
  <si>
    <t>一作住址</t>
  </si>
  <si>
    <t>一作性别</t>
  </si>
  <si>
    <t>二作姓名</t>
  </si>
  <si>
    <t>二作学号</t>
  </si>
  <si>
    <t>二作院系</t>
  </si>
  <si>
    <t>二作班级</t>
  </si>
  <si>
    <t>二作手机</t>
  </si>
  <si>
    <t>二作邮箱</t>
  </si>
  <si>
    <t>二作住址</t>
  </si>
  <si>
    <t>三作姓名</t>
  </si>
  <si>
    <t>三作学号</t>
  </si>
  <si>
    <t>三作院系</t>
  </si>
  <si>
    <t>三作班级</t>
  </si>
  <si>
    <t>三作手机</t>
  </si>
  <si>
    <t>三作邮箱</t>
  </si>
  <si>
    <t>三作住址</t>
  </si>
  <si>
    <t>四作姓名</t>
  </si>
  <si>
    <t>四作学号</t>
  </si>
  <si>
    <t>四作院系</t>
  </si>
  <si>
    <t>四作班级</t>
  </si>
  <si>
    <t>四作手机</t>
  </si>
  <si>
    <t>四作邮箱</t>
  </si>
  <si>
    <t>四作住址</t>
  </si>
  <si>
    <t>五作姓名</t>
  </si>
  <si>
    <t>五作学号</t>
  </si>
  <si>
    <t>五作院系</t>
  </si>
  <si>
    <t>五作班级</t>
  </si>
  <si>
    <t>五作手机</t>
  </si>
  <si>
    <t>五作邮箱</t>
  </si>
  <si>
    <t>五作住址</t>
  </si>
  <si>
    <t>六作姓名</t>
  </si>
  <si>
    <t>六作学号</t>
  </si>
  <si>
    <t>六作院系</t>
  </si>
  <si>
    <t>六作班级</t>
  </si>
  <si>
    <t>六作手机</t>
  </si>
  <si>
    <t>六作邮箱</t>
  </si>
  <si>
    <t>六作住址</t>
  </si>
  <si>
    <t>SRT一作姓名</t>
  </si>
  <si>
    <t>SRT二作姓名</t>
  </si>
  <si>
    <t>SRT三作姓名</t>
  </si>
  <si>
    <t>SRT四作姓名</t>
  </si>
  <si>
    <t>SRT作者人数</t>
  </si>
  <si>
    <t>指导老师姓名</t>
  </si>
  <si>
    <t>老师工号</t>
  </si>
  <si>
    <t>老师院系</t>
  </si>
  <si>
    <t>老师职称</t>
  </si>
  <si>
    <t>老师电话</t>
  </si>
  <si>
    <t>老师邮箱</t>
  </si>
  <si>
    <t>老师研究方向</t>
  </si>
  <si>
    <t>备注</t>
  </si>
  <si>
    <r>
      <rPr>
        <b/>
        <sz val="11"/>
        <color rgb="FFFF0000"/>
        <rFont val="宋体"/>
        <charset val="134"/>
        <scheme val="minor"/>
      </rPr>
      <t>请由院系科协进行填写</t>
    </r>
    <r>
      <rPr>
        <sz val="11"/>
        <color theme="1"/>
        <rFont val="宋体"/>
        <charset val="134"/>
        <scheme val="minor"/>
      </rPr>
      <t>，序号由4位组成，</t>
    </r>
    <r>
      <rPr>
        <b/>
        <sz val="11"/>
        <color theme="1"/>
        <rFont val="宋体"/>
        <charset val="134"/>
        <scheme val="minor"/>
      </rPr>
      <t>前两位为院系编号</t>
    </r>
    <r>
      <rPr>
        <sz val="11"/>
        <color theme="1"/>
        <rFont val="宋体"/>
        <charset val="134"/>
        <scheme val="minor"/>
      </rPr>
      <t>，见“编号表”，</t>
    </r>
    <r>
      <rPr>
        <b/>
        <sz val="11"/>
        <color theme="1"/>
        <rFont val="宋体"/>
        <charset val="134"/>
        <scheme val="minor"/>
      </rPr>
      <t>后两位为院系内作品编号，从</t>
    </r>
    <r>
      <rPr>
        <b/>
        <sz val="11"/>
        <color theme="1"/>
        <rFont val="宋体"/>
        <charset val="134"/>
        <scheme val="minor"/>
      </rPr>
      <t>01开始</t>
    </r>
    <r>
      <rPr>
        <b/>
        <sz val="11"/>
        <color theme="1"/>
        <rFont val="宋体"/>
        <charset val="134"/>
        <scheme val="minor"/>
      </rPr>
      <t>，谁先谁后无所谓</t>
    </r>
    <r>
      <rPr>
        <sz val="11"/>
        <color theme="1"/>
        <rFont val="宋体"/>
        <charset val="134"/>
        <scheme val="minor"/>
      </rPr>
      <t>。如：建筑学院编号为</t>
    </r>
    <r>
      <rPr>
        <sz val="11"/>
        <color theme="1"/>
        <rFont val="宋体"/>
        <charset val="134"/>
        <scheme val="minor"/>
      </rPr>
      <t>1101,1102，…,1120</t>
    </r>
  </si>
  <si>
    <t>基于KDE方法的晶界性质机器学习预测模型</t>
  </si>
  <si>
    <t>材料学院</t>
  </si>
  <si>
    <t>自然科学类学术论文</t>
  </si>
  <si>
    <t>交叉学科</t>
  </si>
  <si>
    <t>080501 070103</t>
  </si>
  <si>
    <t>是</t>
  </si>
  <si>
    <t>否</t>
  </si>
  <si>
    <t>张锦程</t>
  </si>
  <si>
    <t>材84</t>
  </si>
  <si>
    <t>jincheng18@mails.tsinghua.edu.cn</t>
  </si>
  <si>
    <t>紫6#430A</t>
  </si>
  <si>
    <t>男</t>
  </si>
  <si>
    <t>钱治行</t>
  </si>
  <si>
    <t>qzx18@mails.tsinghua.edu.cn</t>
  </si>
  <si>
    <t>紫荆公寓6号楼530A</t>
  </si>
  <si>
    <t>慎庸仲</t>
  </si>
  <si>
    <t>材62</t>
  </si>
  <si>
    <t>shenyz16@mails.tsinghua.edu.cn</t>
  </si>
  <si>
    <t>紫荆公寓21号楼741</t>
  </si>
  <si>
    <t>顾书扬</t>
  </si>
  <si>
    <t>gu-sy18@mails.tsinghua.edu.cn</t>
  </si>
  <si>
    <t>如果没有请跳到0700栏继续填写</t>
  </si>
  <si>
    <t>如：紫6#805B，9#808，可不填</t>
  </si>
  <si>
    <t>陈浩</t>
  </si>
  <si>
    <t>副教授</t>
  </si>
  <si>
    <t>hao.chen@mail.tsinghua.edu.cn</t>
  </si>
  <si>
    <t>先进高强钢的相变机理与材料设计；高性能金属材料极端条件下服役行为；相场模拟</t>
  </si>
  <si>
    <t>院系编号</t>
  </si>
  <si>
    <t>建筑学院</t>
  </si>
  <si>
    <t>土木系与建管系</t>
  </si>
  <si>
    <t>水利系</t>
  </si>
  <si>
    <t>环境学院</t>
  </si>
  <si>
    <t>机械系</t>
  </si>
  <si>
    <t>精仪系</t>
  </si>
  <si>
    <t>能动系</t>
  </si>
  <si>
    <t>车辆学院</t>
  </si>
  <si>
    <t>工业工程系</t>
  </si>
  <si>
    <t>电机系</t>
  </si>
  <si>
    <t>电子系</t>
  </si>
  <si>
    <t>计算机系</t>
  </si>
  <si>
    <t>自动化系</t>
  </si>
  <si>
    <t>航院</t>
  </si>
  <si>
    <t>工物系</t>
  </si>
  <si>
    <t>℃</t>
  </si>
  <si>
    <t>K</t>
  </si>
  <si>
    <t>c</t>
  </si>
  <si>
    <t>slope</t>
  </si>
  <si>
    <t>k2</t>
  </si>
  <si>
    <t>lnk2</t>
  </si>
  <si>
    <t>1/T</t>
  </si>
  <si>
    <t>化工系</t>
  </si>
  <si>
    <t>数学系</t>
  </si>
  <si>
    <t>物理系</t>
  </si>
  <si>
    <t>化学系</t>
  </si>
  <si>
    <t>k</t>
  </si>
  <si>
    <t>生命学院</t>
  </si>
  <si>
    <t>经管学院</t>
  </si>
  <si>
    <t>Ea</t>
  </si>
  <si>
    <t>人文学院</t>
  </si>
  <si>
    <t>法学院</t>
  </si>
  <si>
    <t>新闻学院</t>
  </si>
  <si>
    <t>社科学院</t>
  </si>
  <si>
    <t>美术学院</t>
  </si>
  <si>
    <t>医学院与药学院</t>
  </si>
  <si>
    <t>软件学院</t>
  </si>
  <si>
    <t>新雅书院</t>
  </si>
  <si>
    <t>致理书院</t>
  </si>
  <si>
    <t>日新书院</t>
  </si>
  <si>
    <t>未央书院</t>
  </si>
  <si>
    <t>探微书院</t>
  </si>
  <si>
    <t>行健书院</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</si>
</sst>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00"/>
  </numFmts>
  <fonts count="27">
    <font>
      <sz val="11"/>
      <color theme="1"/>
      <name val="宋体"/>
      <charset val="134"/>
      <scheme val="minor"/>
    </font>
    <font>
      <b/>
      <sz val="11"/>
      <color theme="1"/>
      <name val="宋体"/>
      <charset val="134"/>
      <scheme val="minor"/>
    </font>
    <font>
      <sz val="10"/>
      <color theme="1"/>
      <name val="Arial Unicode MS"/>
      <charset val="134"/>
    </font>
    <font>
      <sz val="11"/>
      <name val="宋体"/>
      <charset val="134"/>
      <scheme val="minor"/>
    </font>
    <font>
      <u/>
      <sz val="11"/>
      <color rgb="FF0000FF"/>
      <name val="宋体"/>
      <charset val="0"/>
      <scheme val="minor"/>
    </font>
    <font>
      <sz val="11"/>
      <color rgb="FFFF0000"/>
      <name val="宋体"/>
      <charset val="134"/>
      <scheme val="minor"/>
    </font>
    <font>
      <sz val="11"/>
      <name val="宋体"/>
      <charset val="134"/>
    </font>
    <font>
      <sz val="11"/>
      <name val="Times New Roman"/>
      <charset val="134"/>
    </font>
    <font>
      <sz val="11"/>
      <color theme="0"/>
      <name val="宋体"/>
      <charset val="0"/>
      <scheme val="minor"/>
    </font>
    <font>
      <sz val="11"/>
      <color rgb="FFFF0000"/>
      <name val="宋体"/>
      <charset val="0"/>
      <scheme val="minor"/>
    </font>
    <font>
      <sz val="11"/>
      <color rgb="FF9C0006"/>
      <name val="宋体"/>
      <charset val="0"/>
      <scheme val="minor"/>
    </font>
    <font>
      <sz val="11"/>
      <color theme="1"/>
      <name val="宋体"/>
      <charset val="0"/>
      <scheme val="minor"/>
    </font>
    <font>
      <b/>
      <sz val="11"/>
      <color theme="1"/>
      <name val="宋体"/>
      <charset val="0"/>
      <scheme val="minor"/>
    </font>
    <font>
      <b/>
      <sz val="18"/>
      <color theme="3"/>
      <name val="宋体"/>
      <charset val="134"/>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b/>
      <sz val="11"/>
      <color theme="3"/>
      <name val="宋体"/>
      <charset val="134"/>
      <scheme val="minor"/>
    </font>
    <font>
      <b/>
      <sz val="11"/>
      <color rgb="FF3F3F3F"/>
      <name val="宋体"/>
      <charset val="0"/>
      <scheme val="minor"/>
    </font>
    <font>
      <sz val="11"/>
      <color rgb="FF9C6500"/>
      <name val="宋体"/>
      <charset val="0"/>
      <scheme val="minor"/>
    </font>
    <font>
      <b/>
      <sz val="13"/>
      <color theme="3"/>
      <name val="宋体"/>
      <charset val="134"/>
      <scheme val="minor"/>
    </font>
    <font>
      <b/>
      <sz val="11"/>
      <color rgb="FFFFFFFF"/>
      <name val="宋体"/>
      <charset val="0"/>
      <scheme val="minor"/>
    </font>
    <font>
      <b/>
      <sz val="15"/>
      <color theme="3"/>
      <name val="宋体"/>
      <charset val="134"/>
      <scheme val="minor"/>
    </font>
    <font>
      <sz val="11"/>
      <color rgb="FFFA7D00"/>
      <name val="宋体"/>
      <charset val="0"/>
      <scheme val="minor"/>
    </font>
    <font>
      <b/>
      <sz val="11"/>
      <color rgb="FFFF0000"/>
      <name val="宋体"/>
      <charset val="134"/>
      <scheme val="minor"/>
    </font>
  </fonts>
  <fills count="34">
    <fill>
      <patternFill patternType="none"/>
    </fill>
    <fill>
      <patternFill patternType="gray125"/>
    </fill>
    <fill>
      <patternFill patternType="solid">
        <fgColor theme="0" tint="-0.249977111117893"/>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C99"/>
        <bgColor indexed="64"/>
      </patternFill>
    </fill>
    <fill>
      <patternFill patternType="solid">
        <fgColor theme="8"/>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7" borderId="0" applyNumberFormat="0" applyBorder="0" applyAlignment="0" applyProtection="0">
      <alignment vertical="center"/>
    </xf>
    <xf numFmtId="0" fontId="17"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0" fillId="5" borderId="0" applyNumberFormat="0" applyBorder="0" applyAlignment="0" applyProtection="0">
      <alignment vertical="center"/>
    </xf>
    <xf numFmtId="43" fontId="0" fillId="0" borderId="0" applyFont="0" applyFill="0" applyBorder="0" applyAlignment="0" applyProtection="0">
      <alignment vertical="center"/>
    </xf>
    <xf numFmtId="0" fontId="8" fillId="20"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1" borderId="9" applyNumberFormat="0" applyFont="0" applyAlignment="0" applyProtection="0">
      <alignment vertical="center"/>
    </xf>
    <xf numFmtId="0" fontId="8" fillId="4" borderId="0" applyNumberFormat="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7" applyNumberFormat="0" applyFill="0" applyAlignment="0" applyProtection="0">
      <alignment vertical="center"/>
    </xf>
    <xf numFmtId="0" fontId="22" fillId="0" borderId="7" applyNumberFormat="0" applyFill="0" applyAlignment="0" applyProtection="0">
      <alignment vertical="center"/>
    </xf>
    <xf numFmtId="0" fontId="8" fillId="19" borderId="0" applyNumberFormat="0" applyBorder="0" applyAlignment="0" applyProtection="0">
      <alignment vertical="center"/>
    </xf>
    <xf numFmtId="0" fontId="19" fillId="0" borderId="5" applyNumberFormat="0" applyFill="0" applyAlignment="0" applyProtection="0">
      <alignment vertical="center"/>
    </xf>
    <xf numFmtId="0" fontId="8" fillId="12" borderId="0" applyNumberFormat="0" applyBorder="0" applyAlignment="0" applyProtection="0">
      <alignment vertical="center"/>
    </xf>
    <xf numFmtId="0" fontId="20" fillId="11" borderId="6" applyNumberFormat="0" applyAlignment="0" applyProtection="0">
      <alignment vertical="center"/>
    </xf>
    <xf numFmtId="0" fontId="14" fillId="11" borderId="4" applyNumberFormat="0" applyAlignment="0" applyProtection="0">
      <alignment vertical="center"/>
    </xf>
    <xf numFmtId="0" fontId="23" fillId="30" borderId="8" applyNumberFormat="0" applyAlignment="0" applyProtection="0">
      <alignment vertical="center"/>
    </xf>
    <xf numFmtId="0" fontId="11" fillId="25" borderId="0" applyNumberFormat="0" applyBorder="0" applyAlignment="0" applyProtection="0">
      <alignment vertical="center"/>
    </xf>
    <xf numFmtId="0" fontId="8" fillId="18" borderId="0" applyNumberFormat="0" applyBorder="0" applyAlignment="0" applyProtection="0">
      <alignment vertical="center"/>
    </xf>
    <xf numFmtId="0" fontId="25" fillId="0" borderId="10" applyNumberFormat="0" applyFill="0" applyAlignment="0" applyProtection="0">
      <alignment vertical="center"/>
    </xf>
    <xf numFmtId="0" fontId="12" fillId="0" borderId="3" applyNumberFormat="0" applyFill="0" applyAlignment="0" applyProtection="0">
      <alignment vertical="center"/>
    </xf>
    <xf numFmtId="0" fontId="18" fillId="16" borderId="0" applyNumberFormat="0" applyBorder="0" applyAlignment="0" applyProtection="0">
      <alignment vertical="center"/>
    </xf>
    <xf numFmtId="0" fontId="21" fillId="24" borderId="0" applyNumberFormat="0" applyBorder="0" applyAlignment="0" applyProtection="0">
      <alignment vertical="center"/>
    </xf>
    <xf numFmtId="0" fontId="11" fillId="33" borderId="0" applyNumberFormat="0" applyBorder="0" applyAlignment="0" applyProtection="0">
      <alignment vertical="center"/>
    </xf>
    <xf numFmtId="0" fontId="8" fillId="23" borderId="0" applyNumberFormat="0" applyBorder="0" applyAlignment="0" applyProtection="0">
      <alignment vertical="center"/>
    </xf>
    <xf numFmtId="0" fontId="11" fillId="29"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32" borderId="0" applyNumberFormat="0" applyBorder="0" applyAlignment="0" applyProtection="0">
      <alignment vertical="center"/>
    </xf>
    <xf numFmtId="0" fontId="8" fillId="28" borderId="0" applyNumberFormat="0" applyBorder="0" applyAlignment="0" applyProtection="0">
      <alignment vertical="center"/>
    </xf>
    <xf numFmtId="0" fontId="8" fillId="22" borderId="0" applyNumberFormat="0" applyBorder="0" applyAlignment="0" applyProtection="0">
      <alignment vertical="center"/>
    </xf>
    <xf numFmtId="0" fontId="11" fillId="7" borderId="0" applyNumberFormat="0" applyBorder="0" applyAlignment="0" applyProtection="0">
      <alignment vertical="center"/>
    </xf>
    <xf numFmtId="0" fontId="11" fillId="6" borderId="0" applyNumberFormat="0" applyBorder="0" applyAlignment="0" applyProtection="0">
      <alignment vertical="center"/>
    </xf>
    <xf numFmtId="0" fontId="8" fillId="14" borderId="0" applyNumberFormat="0" applyBorder="0" applyAlignment="0" applyProtection="0">
      <alignment vertical="center"/>
    </xf>
    <xf numFmtId="0" fontId="11" fillId="21" borderId="0" applyNumberFormat="0" applyBorder="0" applyAlignment="0" applyProtection="0">
      <alignment vertical="center"/>
    </xf>
    <xf numFmtId="0" fontId="8" fillId="3" borderId="0" applyNumberFormat="0" applyBorder="0" applyAlignment="0" applyProtection="0">
      <alignment vertical="center"/>
    </xf>
    <xf numFmtId="0" fontId="8" fillId="9" borderId="0" applyNumberFormat="0" applyBorder="0" applyAlignment="0" applyProtection="0">
      <alignment vertical="center"/>
    </xf>
    <xf numFmtId="0" fontId="11" fillId="27" borderId="0" applyNumberFormat="0" applyBorder="0" applyAlignment="0" applyProtection="0">
      <alignment vertical="center"/>
    </xf>
    <xf numFmtId="0" fontId="8" fillId="26" borderId="0" applyNumberFormat="0" applyBorder="0" applyAlignment="0" applyProtection="0">
      <alignment vertical="center"/>
    </xf>
  </cellStyleXfs>
  <cellXfs count="25">
    <xf numFmtId="0" fontId="0" fillId="0" borderId="0" xfId="0">
      <alignment vertical="center"/>
    </xf>
    <xf numFmtId="0" fontId="0" fillId="0" borderId="1" xfId="0" applyBorder="1">
      <alignment vertical="center"/>
    </xf>
    <xf numFmtId="0" fontId="0" fillId="0" borderId="0" xfId="0" applyBorder="1">
      <alignment vertical="center"/>
    </xf>
    <xf numFmtId="0" fontId="1" fillId="0" borderId="1" xfId="0" applyFont="1" applyBorder="1" applyAlignment="1">
      <alignment horizontal="center" vertical="center"/>
    </xf>
    <xf numFmtId="0" fontId="0" fillId="0" borderId="0" xfId="0" applyFill="1" applyBorder="1" applyAlignment="1">
      <alignment horizontal="center" vertical="center"/>
    </xf>
    <xf numFmtId="0" fontId="2" fillId="0" borderId="0" xfId="0" applyFont="1">
      <alignment vertical="center"/>
    </xf>
    <xf numFmtId="0" fontId="0" fillId="0" borderId="0" xfId="0" applyBorder="1" applyAlignment="1">
      <alignment horizontal="center" vertical="center"/>
    </xf>
    <xf numFmtId="176" fontId="0" fillId="0" borderId="0" xfId="0" applyNumberFormat="1" applyFont="1" applyFill="1" applyAlignment="1">
      <alignment horizontal="center" vertical="center"/>
    </xf>
    <xf numFmtId="0" fontId="0" fillId="0" borderId="1" xfId="0" applyFont="1" applyFill="1" applyBorder="1" applyAlignment="1">
      <alignment horizontal="center" vertical="center" wrapText="1"/>
    </xf>
    <xf numFmtId="176"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Alignment="1">
      <alignment horizontal="center" vertical="center" wrapText="1"/>
    </xf>
    <xf numFmtId="0" fontId="3" fillId="0" borderId="2" xfId="0" applyFont="1" applyFill="1" applyBorder="1" applyAlignment="1">
      <alignment horizontal="center" vertical="center" wrapText="1"/>
    </xf>
    <xf numFmtId="0" fontId="4" fillId="0" borderId="0" xfId="10" applyFill="1" applyAlignment="1">
      <alignment horizontal="center" vertical="center" wrapText="1"/>
    </xf>
    <xf numFmtId="0" fontId="3" fillId="0" borderId="0" xfId="0" applyFont="1" applyFill="1" applyAlignment="1">
      <alignment horizontal="center" vertical="center" wrapText="1"/>
    </xf>
    <xf numFmtId="0" fontId="0" fillId="0" borderId="0" xfId="0" applyFont="1" applyFill="1" applyAlignment="1">
      <alignment horizontal="center" vertical="center"/>
    </xf>
    <xf numFmtId="0" fontId="5" fillId="0" borderId="0" xfId="0" applyFont="1" applyFill="1" applyAlignment="1">
      <alignment horizontal="center" vertical="center" wrapText="1"/>
    </xf>
    <xf numFmtId="176" fontId="0" fillId="2" borderId="0" xfId="0" applyNumberFormat="1" applyFont="1" applyFill="1" applyAlignment="1">
      <alignment horizontal="center" vertical="center" wrapText="1"/>
    </xf>
    <xf numFmtId="0" fontId="0" fillId="2" borderId="1" xfId="0" applyFont="1" applyFill="1" applyBorder="1" applyAlignment="1">
      <alignment horizontal="center" vertical="center" wrapText="1"/>
    </xf>
    <xf numFmtId="0" fontId="0" fillId="0" borderId="0" xfId="0" applyFont="1" applyAlignment="1">
      <alignment horizontal="center" vertical="center" wrapText="1"/>
    </xf>
    <xf numFmtId="0" fontId="6" fillId="0" borderId="0" xfId="0" applyFont="1" applyBorder="1" applyAlignment="1">
      <alignment horizontal="center" vertical="center" wrapText="1"/>
    </xf>
    <xf numFmtId="0" fontId="3" fillId="0" borderId="0" xfId="0" applyFont="1" applyBorder="1" applyAlignment="1">
      <alignment horizontal="center" vertical="center" wrapText="1"/>
    </xf>
    <xf numFmtId="0" fontId="0" fillId="0" borderId="0" xfId="0" applyAlignment="1">
      <alignment vertical="center" wrapText="1"/>
    </xf>
    <xf numFmtId="0" fontId="7" fillId="0" borderId="0" xfId="0" applyFont="1" applyBorder="1" applyAlignment="1">
      <alignment horizontal="center" vertical="center" wrapText="1"/>
    </xf>
    <xf numFmtId="0" fontId="3" fillId="0" borderId="0"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jincheng18@mails.tsinghua.edu.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25"/>
  <sheetViews>
    <sheetView tabSelected="1" zoomScale="130" zoomScaleNormal="130" workbookViewId="0">
      <selection activeCell="E8" sqref="E8"/>
    </sheetView>
  </sheetViews>
  <sheetFormatPr defaultColWidth="8.875" defaultRowHeight="13.5"/>
  <cols>
    <col min="1" max="1" width="27.5" customWidth="1"/>
    <col min="14" max="14" width="11.5"/>
    <col min="17" max="17" width="12.625"/>
    <col min="18" max="18" width="20.875" customWidth="1"/>
    <col min="22" max="22" width="12.375" customWidth="1"/>
    <col min="25" max="25" width="12.625"/>
    <col min="29" max="29" width="11.5"/>
    <col min="32" max="32" width="12.625"/>
    <col min="36" max="36" width="11.5"/>
    <col min="39" max="39" width="12.625"/>
    <col min="57" max="57" width="18.5" customWidth="1"/>
    <col min="66" max="66" width="10.4333333333333" customWidth="1"/>
    <col min="67" max="67" width="12.2" customWidth="1"/>
    <col min="68" max="68" width="11.7583333333333" customWidth="1"/>
  </cols>
  <sheetData>
    <row r="1" s="7" customFormat="1" spans="1:70">
      <c r="A1" s="9">
        <v>0</v>
      </c>
      <c r="B1" s="9">
        <v>1</v>
      </c>
      <c r="C1" s="9">
        <v>2</v>
      </c>
      <c r="D1" s="9">
        <v>3</v>
      </c>
      <c r="E1" s="9">
        <v>4</v>
      </c>
      <c r="F1" s="9">
        <v>5</v>
      </c>
      <c r="G1" s="9">
        <v>6</v>
      </c>
      <c r="H1" s="9">
        <v>7</v>
      </c>
      <c r="I1" s="9">
        <v>8</v>
      </c>
      <c r="J1" s="9">
        <v>9</v>
      </c>
      <c r="K1" s="9">
        <v>10</v>
      </c>
      <c r="L1" s="9">
        <v>11</v>
      </c>
      <c r="M1" s="9">
        <v>100</v>
      </c>
      <c r="N1" s="9">
        <v>101</v>
      </c>
      <c r="O1" s="9">
        <v>102</v>
      </c>
      <c r="P1" s="9">
        <v>103</v>
      </c>
      <c r="Q1" s="9">
        <v>104</v>
      </c>
      <c r="R1" s="9">
        <v>105</v>
      </c>
      <c r="S1" s="9">
        <v>106</v>
      </c>
      <c r="T1" s="9">
        <v>107</v>
      </c>
      <c r="U1" s="9">
        <v>200</v>
      </c>
      <c r="V1" s="9">
        <v>201</v>
      </c>
      <c r="W1" s="9">
        <v>202</v>
      </c>
      <c r="X1" s="9">
        <v>203</v>
      </c>
      <c r="Y1" s="9">
        <v>204</v>
      </c>
      <c r="Z1" s="9">
        <v>205</v>
      </c>
      <c r="AA1" s="9">
        <v>206</v>
      </c>
      <c r="AB1" s="9">
        <v>300</v>
      </c>
      <c r="AC1" s="9">
        <v>301</v>
      </c>
      <c r="AD1" s="9">
        <v>302</v>
      </c>
      <c r="AE1" s="9">
        <v>303</v>
      </c>
      <c r="AF1" s="9">
        <v>304</v>
      </c>
      <c r="AG1" s="9">
        <v>305</v>
      </c>
      <c r="AH1" s="9">
        <v>306</v>
      </c>
      <c r="AI1" s="9">
        <v>400</v>
      </c>
      <c r="AJ1" s="9">
        <v>401</v>
      </c>
      <c r="AK1" s="9">
        <v>402</v>
      </c>
      <c r="AL1" s="9">
        <v>403</v>
      </c>
      <c r="AM1" s="9">
        <v>404</v>
      </c>
      <c r="AN1" s="9">
        <v>405</v>
      </c>
      <c r="AO1" s="9">
        <v>406</v>
      </c>
      <c r="AP1" s="9">
        <v>500</v>
      </c>
      <c r="AQ1" s="9">
        <v>501</v>
      </c>
      <c r="AR1" s="9">
        <v>502</v>
      </c>
      <c r="AS1" s="9">
        <v>503</v>
      </c>
      <c r="AT1" s="9">
        <v>504</v>
      </c>
      <c r="AU1" s="9">
        <v>505</v>
      </c>
      <c r="AV1" s="9">
        <v>506</v>
      </c>
      <c r="AW1" s="9">
        <v>600</v>
      </c>
      <c r="AX1" s="9">
        <v>601</v>
      </c>
      <c r="AY1" s="9">
        <v>602</v>
      </c>
      <c r="AZ1" s="9">
        <v>603</v>
      </c>
      <c r="BA1" s="9">
        <v>604</v>
      </c>
      <c r="BB1" s="9">
        <v>605</v>
      </c>
      <c r="BC1" s="9">
        <v>606</v>
      </c>
      <c r="BD1" s="17">
        <v>700</v>
      </c>
      <c r="BE1" s="9">
        <v>701</v>
      </c>
      <c r="BF1" s="9">
        <v>702</v>
      </c>
      <c r="BG1" s="9">
        <v>703</v>
      </c>
      <c r="BH1" s="9">
        <v>704</v>
      </c>
      <c r="BI1" s="17">
        <v>705</v>
      </c>
      <c r="BJ1" s="9">
        <v>900</v>
      </c>
      <c r="BK1" s="9">
        <v>901</v>
      </c>
      <c r="BL1" s="9">
        <v>902</v>
      </c>
      <c r="BM1" s="9">
        <v>903</v>
      </c>
      <c r="BN1" s="9">
        <v>904</v>
      </c>
      <c r="BO1" s="9">
        <v>905</v>
      </c>
      <c r="BP1" s="9">
        <v>906</v>
      </c>
      <c r="BQ1" s="9">
        <v>907</v>
      </c>
      <c r="BR1" s="9">
        <v>990</v>
      </c>
    </row>
    <row r="2" s="8" customFormat="1" ht="40.5" spans="1:70">
      <c r="A2" s="8" t="s">
        <v>0</v>
      </c>
      <c r="B2" s="8" t="s">
        <v>1</v>
      </c>
      <c r="C2" s="8" t="s">
        <v>2</v>
      </c>
      <c r="D2" s="8" t="s">
        <v>3</v>
      </c>
      <c r="E2" s="8" t="s">
        <v>4</v>
      </c>
      <c r="F2" s="8" t="s">
        <v>5</v>
      </c>
      <c r="G2" s="8" t="s">
        <v>6</v>
      </c>
      <c r="H2" s="8" t="s">
        <v>7</v>
      </c>
      <c r="I2" s="8" t="s">
        <v>8</v>
      </c>
      <c r="J2" s="8" t="s">
        <v>9</v>
      </c>
      <c r="K2" s="8" t="s">
        <v>10</v>
      </c>
      <c r="L2" s="8" t="s">
        <v>11</v>
      </c>
      <c r="M2" s="8" t="s">
        <v>12</v>
      </c>
      <c r="N2" s="8" t="s">
        <v>13</v>
      </c>
      <c r="O2" s="8" t="s">
        <v>14</v>
      </c>
      <c r="P2" s="8" t="s">
        <v>15</v>
      </c>
      <c r="Q2" s="8" t="s">
        <v>16</v>
      </c>
      <c r="R2" s="8" t="s">
        <v>17</v>
      </c>
      <c r="S2" s="8" t="s">
        <v>18</v>
      </c>
      <c r="T2" s="8" t="s">
        <v>19</v>
      </c>
      <c r="U2" s="8" t="s">
        <v>20</v>
      </c>
      <c r="V2" s="8" t="s">
        <v>21</v>
      </c>
      <c r="W2" s="8" t="s">
        <v>22</v>
      </c>
      <c r="X2" s="8" t="s">
        <v>23</v>
      </c>
      <c r="Y2" s="8" t="s">
        <v>24</v>
      </c>
      <c r="Z2" s="8" t="s">
        <v>25</v>
      </c>
      <c r="AA2" s="8" t="s">
        <v>26</v>
      </c>
      <c r="AB2" s="8" t="s">
        <v>27</v>
      </c>
      <c r="AC2" s="8" t="s">
        <v>28</v>
      </c>
      <c r="AD2" s="8" t="s">
        <v>29</v>
      </c>
      <c r="AE2" s="8" t="s">
        <v>30</v>
      </c>
      <c r="AF2" s="8" t="s">
        <v>31</v>
      </c>
      <c r="AG2" s="8" t="s">
        <v>32</v>
      </c>
      <c r="AH2" s="8" t="s">
        <v>33</v>
      </c>
      <c r="AI2" s="8" t="s">
        <v>34</v>
      </c>
      <c r="AJ2" s="8" t="s">
        <v>35</v>
      </c>
      <c r="AK2" s="8" t="s">
        <v>36</v>
      </c>
      <c r="AL2" s="8" t="s">
        <v>37</v>
      </c>
      <c r="AM2" s="8" t="s">
        <v>38</v>
      </c>
      <c r="AN2" s="8" t="s">
        <v>39</v>
      </c>
      <c r="AO2" s="8" t="s">
        <v>40</v>
      </c>
      <c r="AP2" s="8" t="s">
        <v>41</v>
      </c>
      <c r="AQ2" s="8" t="s">
        <v>42</v>
      </c>
      <c r="AR2" s="8" t="s">
        <v>43</v>
      </c>
      <c r="AS2" s="8" t="s">
        <v>44</v>
      </c>
      <c r="AT2" s="8" t="s">
        <v>45</v>
      </c>
      <c r="AU2" s="8" t="s">
        <v>46</v>
      </c>
      <c r="AV2" s="8" t="s">
        <v>47</v>
      </c>
      <c r="AW2" s="8" t="s">
        <v>48</v>
      </c>
      <c r="AX2" s="8" t="s">
        <v>49</v>
      </c>
      <c r="AY2" s="8" t="s">
        <v>50</v>
      </c>
      <c r="AZ2" s="8" t="s">
        <v>51</v>
      </c>
      <c r="BA2" s="8" t="s">
        <v>52</v>
      </c>
      <c r="BB2" s="8" t="s">
        <v>53</v>
      </c>
      <c r="BC2" s="8" t="s">
        <v>54</v>
      </c>
      <c r="BD2" s="18" t="s">
        <v>11</v>
      </c>
      <c r="BE2" s="8" t="s">
        <v>55</v>
      </c>
      <c r="BF2" s="8" t="s">
        <v>56</v>
      </c>
      <c r="BG2" s="8" t="s">
        <v>57</v>
      </c>
      <c r="BH2" s="8" t="s">
        <v>58</v>
      </c>
      <c r="BI2" s="18" t="s">
        <v>59</v>
      </c>
      <c r="BJ2" s="8" t="s">
        <v>60</v>
      </c>
      <c r="BK2" s="8" t="s">
        <v>61</v>
      </c>
      <c r="BL2" s="8" t="s">
        <v>62</v>
      </c>
      <c r="BM2" s="8" t="s">
        <v>63</v>
      </c>
      <c r="BN2" s="8" t="s">
        <v>64</v>
      </c>
      <c r="BO2" s="8" t="s">
        <v>65</v>
      </c>
      <c r="BP2" s="8" t="s">
        <v>66</v>
      </c>
      <c r="BQ2" s="8" t="s">
        <v>5</v>
      </c>
      <c r="BR2" s="8" t="s">
        <v>67</v>
      </c>
    </row>
    <row r="3" ht="105" customHeight="1" spans="1:70">
      <c r="A3" s="10" t="s">
        <v>68</v>
      </c>
      <c r="B3" s="11" t="s">
        <v>69</v>
      </c>
      <c r="C3" s="11" t="s">
        <v>70</v>
      </c>
      <c r="D3" s="11" t="s">
        <v>71</v>
      </c>
      <c r="E3" s="11" t="s">
        <v>72</v>
      </c>
      <c r="F3" s="12" t="s">
        <v>73</v>
      </c>
      <c r="G3" s="11" t="s">
        <v>74</v>
      </c>
      <c r="H3" s="11" t="s">
        <v>75</v>
      </c>
      <c r="I3" s="11" t="s">
        <v>75</v>
      </c>
      <c r="J3" s="11" t="s">
        <v>74</v>
      </c>
      <c r="K3" s="11">
        <v>4</v>
      </c>
      <c r="L3" s="11" t="s">
        <v>74</v>
      </c>
      <c r="M3" s="11" t="s">
        <v>76</v>
      </c>
      <c r="N3" s="11">
        <v>2018012082</v>
      </c>
      <c r="O3" s="11" t="s">
        <v>70</v>
      </c>
      <c r="P3" s="11" t="s">
        <v>77</v>
      </c>
      <c r="Q3" s="11">
        <v>13487980301</v>
      </c>
      <c r="R3" s="13" t="s">
        <v>78</v>
      </c>
      <c r="S3" s="10" t="s">
        <v>79</v>
      </c>
      <c r="T3" s="11" t="s">
        <v>80</v>
      </c>
      <c r="U3" s="14" t="s">
        <v>81</v>
      </c>
      <c r="V3" s="15">
        <v>2018012115</v>
      </c>
      <c r="W3" s="10" t="s">
        <v>70</v>
      </c>
      <c r="X3" s="10" t="s">
        <v>77</v>
      </c>
      <c r="Y3" s="10">
        <v>18348321362</v>
      </c>
      <c r="Z3" s="10" t="s">
        <v>82</v>
      </c>
      <c r="AA3" s="10" t="s">
        <v>83</v>
      </c>
      <c r="AB3" s="14" t="s">
        <v>84</v>
      </c>
      <c r="AC3" s="15">
        <v>2016080081</v>
      </c>
      <c r="AD3" s="10" t="s">
        <v>70</v>
      </c>
      <c r="AE3" s="10" t="s">
        <v>85</v>
      </c>
      <c r="AF3" s="15">
        <v>13051303979</v>
      </c>
      <c r="AG3" s="10" t="s">
        <v>86</v>
      </c>
      <c r="AH3" s="10" t="s">
        <v>87</v>
      </c>
      <c r="AI3" s="14" t="s">
        <v>88</v>
      </c>
      <c r="AJ3" s="15">
        <v>2018012195</v>
      </c>
      <c r="AK3" s="10" t="s">
        <v>70</v>
      </c>
      <c r="AL3" s="10" t="s">
        <v>77</v>
      </c>
      <c r="AM3" s="15">
        <v>15311373980</v>
      </c>
      <c r="AN3" s="10" t="s">
        <v>89</v>
      </c>
      <c r="AO3" s="10" t="s">
        <v>83</v>
      </c>
      <c r="AP3" s="16" t="s">
        <v>90</v>
      </c>
      <c r="AQ3" s="10"/>
      <c r="AR3" s="10"/>
      <c r="AS3" s="10"/>
      <c r="AT3" s="10"/>
      <c r="AU3" s="10"/>
      <c r="AV3" s="10" t="s">
        <v>91</v>
      </c>
      <c r="AW3" s="16" t="s">
        <v>90</v>
      </c>
      <c r="AX3" s="10"/>
      <c r="AY3" s="10"/>
      <c r="AZ3" s="10"/>
      <c r="BA3" s="10"/>
      <c r="BB3" s="10"/>
      <c r="BC3" s="10" t="s">
        <v>91</v>
      </c>
      <c r="BD3" s="11" t="s">
        <v>74</v>
      </c>
      <c r="BE3" s="19" t="s">
        <v>76</v>
      </c>
      <c r="BF3" s="11" t="s">
        <v>81</v>
      </c>
      <c r="BG3" s="11" t="s">
        <v>84</v>
      </c>
      <c r="BH3" s="11" t="s">
        <v>88</v>
      </c>
      <c r="BI3" s="11">
        <v>4</v>
      </c>
      <c r="BJ3" s="20" t="s">
        <v>92</v>
      </c>
      <c r="BK3" s="21"/>
      <c r="BL3" s="20" t="s">
        <v>70</v>
      </c>
      <c r="BM3" s="21" t="s">
        <v>93</v>
      </c>
      <c r="BN3" s="23">
        <v>18510548205</v>
      </c>
      <c r="BO3" s="23" t="s">
        <v>94</v>
      </c>
      <c r="BP3" s="20" t="s">
        <v>95</v>
      </c>
      <c r="BQ3" s="24" t="s">
        <v>73</v>
      </c>
      <c r="BR3" s="21"/>
    </row>
    <row r="4" ht="15.95" customHeight="1" spans="1:69">
      <c r="A4" s="10"/>
      <c r="F4" s="10"/>
      <c r="R4" s="10"/>
      <c r="S4" s="10"/>
      <c r="BE4" s="22"/>
      <c r="BN4" s="10"/>
      <c r="BO4" s="10"/>
      <c r="BP4" s="10"/>
      <c r="BQ4" s="10"/>
    </row>
    <row r="5" ht="15.95" customHeight="1" spans="1:69">
      <c r="A5" s="10"/>
      <c r="F5" s="10"/>
      <c r="R5" s="10"/>
      <c r="S5" s="10"/>
      <c r="BE5" s="22"/>
      <c r="BN5" s="10"/>
      <c r="BO5" s="10"/>
      <c r="BP5" s="10"/>
      <c r="BQ5" s="10"/>
    </row>
    <row r="6" ht="15.95" customHeight="1" spans="1:69">
      <c r="A6" s="10"/>
      <c r="F6" s="10"/>
      <c r="R6" s="10"/>
      <c r="S6" s="10"/>
      <c r="BE6" s="22"/>
      <c r="BN6" s="10"/>
      <c r="BO6" s="10"/>
      <c r="BP6" s="10"/>
      <c r="BQ6" s="10"/>
    </row>
    <row r="7" ht="15.95" customHeight="1" spans="1:69">
      <c r="A7" s="10"/>
      <c r="F7" s="10"/>
      <c r="R7" s="10"/>
      <c r="S7" s="10"/>
      <c r="BE7" s="22"/>
      <c r="BN7" s="10"/>
      <c r="BO7" s="10"/>
      <c r="BP7" s="10"/>
      <c r="BQ7" s="10"/>
    </row>
    <row r="8" ht="15.95" customHeight="1" spans="1:69">
      <c r="A8" s="10"/>
      <c r="F8" s="10"/>
      <c r="R8" s="10"/>
      <c r="S8" s="10"/>
      <c r="BE8" s="22"/>
      <c r="BN8" s="10"/>
      <c r="BO8" s="10"/>
      <c r="BP8" s="10"/>
      <c r="BQ8" s="10"/>
    </row>
    <row r="9" ht="15.95" customHeight="1" spans="1:69">
      <c r="A9" s="10"/>
      <c r="F9" s="10"/>
      <c r="R9" s="10"/>
      <c r="S9" s="10"/>
      <c r="BE9" s="22"/>
      <c r="BN9" s="10"/>
      <c r="BO9" s="10"/>
      <c r="BP9" s="10"/>
      <c r="BQ9" s="10"/>
    </row>
    <row r="10" ht="15.95" customHeight="1" spans="1:69">
      <c r="A10" s="10"/>
      <c r="F10" s="10"/>
      <c r="R10" s="10"/>
      <c r="S10" s="10"/>
      <c r="BE10" s="22"/>
      <c r="BN10" s="10"/>
      <c r="BO10" s="10"/>
      <c r="BP10" s="10"/>
      <c r="BQ10" s="10"/>
    </row>
    <row r="11" ht="15.95" customHeight="1" spans="1:69">
      <c r="A11" s="10"/>
      <c r="F11" s="10"/>
      <c r="R11" s="10"/>
      <c r="S11" s="10"/>
      <c r="BE11" s="22"/>
      <c r="BN11" s="10"/>
      <c r="BO11" s="10"/>
      <c r="BP11" s="10"/>
      <c r="BQ11" s="10"/>
    </row>
    <row r="12" ht="15.95" customHeight="1" spans="1:69">
      <c r="A12" s="10"/>
      <c r="F12" s="10"/>
      <c r="R12" s="10"/>
      <c r="S12" s="10"/>
      <c r="BE12" s="22"/>
      <c r="BN12" s="10"/>
      <c r="BO12" s="10"/>
      <c r="BP12" s="10"/>
      <c r="BQ12" s="10"/>
    </row>
    <row r="13" ht="15.95" customHeight="1" spans="1:69">
      <c r="A13" s="10"/>
      <c r="F13" s="10"/>
      <c r="R13" s="10"/>
      <c r="S13" s="10"/>
      <c r="BE13" s="22"/>
      <c r="BN13" s="10"/>
      <c r="BO13" s="10"/>
      <c r="BP13" s="10"/>
      <c r="BQ13" s="10"/>
    </row>
    <row r="14" ht="15.95" customHeight="1" spans="1:69">
      <c r="A14" s="10"/>
      <c r="F14" s="10"/>
      <c r="R14" s="10"/>
      <c r="S14" s="10"/>
      <c r="BE14" s="22"/>
      <c r="BN14" s="10"/>
      <c r="BO14" s="10"/>
      <c r="BP14" s="10"/>
      <c r="BQ14" s="10"/>
    </row>
    <row r="15" ht="15.95" customHeight="1" spans="1:69">
      <c r="A15" s="10"/>
      <c r="F15" s="10"/>
      <c r="R15" s="10"/>
      <c r="S15" s="10"/>
      <c r="BE15" s="22"/>
      <c r="BN15" s="10"/>
      <c r="BO15" s="10"/>
      <c r="BP15" s="10"/>
      <c r="BQ15" s="10"/>
    </row>
    <row r="16" ht="15.95" customHeight="1" spans="1:69">
      <c r="A16" s="10"/>
      <c r="F16" s="10"/>
      <c r="R16" s="10"/>
      <c r="S16" s="10"/>
      <c r="BE16" s="22"/>
      <c r="BN16" s="10"/>
      <c r="BO16" s="10"/>
      <c r="BP16" s="10"/>
      <c r="BQ16" s="10"/>
    </row>
    <row r="17" ht="15.95" customHeight="1" spans="1:69">
      <c r="A17" s="10"/>
      <c r="F17" s="10"/>
      <c r="R17" s="10"/>
      <c r="S17" s="10"/>
      <c r="BE17" s="22"/>
      <c r="BN17" s="10"/>
      <c r="BO17" s="10"/>
      <c r="BP17" s="10"/>
      <c r="BQ17" s="10"/>
    </row>
    <row r="18" ht="15.95" customHeight="1" spans="1:69">
      <c r="A18" s="10"/>
      <c r="F18" s="10"/>
      <c r="R18" s="10"/>
      <c r="S18" s="10"/>
      <c r="BE18" s="22"/>
      <c r="BN18" s="10"/>
      <c r="BO18" s="10"/>
      <c r="BP18" s="10"/>
      <c r="BQ18" s="10"/>
    </row>
    <row r="19" ht="15.95" customHeight="1" spans="1:69">
      <c r="A19" s="10"/>
      <c r="F19" s="10"/>
      <c r="R19" s="10"/>
      <c r="S19" s="10"/>
      <c r="BE19" s="22"/>
      <c r="BN19" s="10"/>
      <c r="BO19" s="10"/>
      <c r="BP19" s="10"/>
      <c r="BQ19" s="10"/>
    </row>
    <row r="20" ht="15.95" customHeight="1" spans="1:69">
      <c r="A20" s="10"/>
      <c r="F20" s="10"/>
      <c r="R20" s="10"/>
      <c r="S20" s="10"/>
      <c r="BE20" s="22"/>
      <c r="BN20" s="10"/>
      <c r="BO20" s="10"/>
      <c r="BP20" s="10"/>
      <c r="BQ20" s="10"/>
    </row>
    <row r="21" ht="15.95" customHeight="1" spans="1:69">
      <c r="A21" s="10"/>
      <c r="F21" s="10"/>
      <c r="R21" s="10"/>
      <c r="S21" s="10"/>
      <c r="BE21" s="22"/>
      <c r="BN21" s="10"/>
      <c r="BO21" s="10"/>
      <c r="BP21" s="10"/>
      <c r="BQ21" s="10"/>
    </row>
    <row r="22" ht="15.95" customHeight="1" spans="1:69">
      <c r="A22" s="10"/>
      <c r="F22" s="10"/>
      <c r="R22" s="10"/>
      <c r="S22" s="10"/>
      <c r="BE22" s="22"/>
      <c r="BN22" s="10"/>
      <c r="BO22" s="10"/>
      <c r="BP22" s="10"/>
      <c r="BQ22" s="10"/>
    </row>
    <row r="23" ht="15.95" customHeight="1" spans="1:69">
      <c r="A23" s="10"/>
      <c r="F23" s="10"/>
      <c r="R23" s="10"/>
      <c r="S23" s="10"/>
      <c r="BE23" s="22"/>
      <c r="BN23" s="10"/>
      <c r="BO23" s="10"/>
      <c r="BP23" s="10"/>
      <c r="BQ23" s="10"/>
    </row>
    <row r="24" ht="15.95" customHeight="1" spans="1:69">
      <c r="A24" s="10"/>
      <c r="F24" s="10"/>
      <c r="R24" s="10"/>
      <c r="S24" s="10"/>
      <c r="BE24" s="22"/>
      <c r="BN24" s="10"/>
      <c r="BO24" s="10"/>
      <c r="BP24" s="10"/>
      <c r="BQ24" s="10"/>
    </row>
    <row r="25" ht="15.95" customHeight="1" spans="1:69">
      <c r="A25" s="10"/>
      <c r="F25" s="10"/>
      <c r="R25" s="10"/>
      <c r="S25" s="10"/>
      <c r="BE25" s="22"/>
      <c r="BN25" s="10"/>
      <c r="BO25" s="10"/>
      <c r="BP25" s="10"/>
      <c r="BQ25" s="10"/>
    </row>
  </sheetData>
  <dataValidations count="6">
    <dataValidation type="list" allowBlank="1" showInputMessage="1" showErrorMessage="1" sqref="BI3 BI4 BI5 BI6 BI7 BI8 BI9 BI10 BI11 BI12 BI13 BI14 BI15 BI16 BI17 BI18 BI19 BI20 BI21 BI22 BI23 BI24 BI25">
      <formula1>"1,2,3,4"</formula1>
    </dataValidation>
    <dataValidation type="list" allowBlank="1" showInputMessage="1" showErrorMessage="1" sqref="K3 K4 K5 K6 K7 K8 K9 K10 K11 K12 K13 K14 K15 K16 K17 K18 K19 K20 K21 K22 K23 K24 K25">
      <formula1>"1,2,3,4,5,6"</formula1>
    </dataValidation>
    <dataValidation type="list" allowBlank="1" showInputMessage="1" showErrorMessage="1" sqref="E3">
      <formula1>"环保建设,机械控制,信息技术,能源化工,基础科学,人文社科, 交叉学科"</formula1>
    </dataValidation>
    <dataValidation type="list" allowBlank="1" showInputMessage="1" showErrorMessage="1" sqref="D3 D4 D5 D6 D7 D8 D9 D10 D11 D12 D13 D14 D15 D16 D17 D18 D19 D20 D21 D22 D23 D24 D25">
      <formula1>"自然科学类学术论文,哲学社会科学类社会调查报告和学术论文,科技发明制作"</formula1>
    </dataValidation>
    <dataValidation type="list" allowBlank="1" showInputMessage="1" showErrorMessage="1" sqref="G3 H3 I3 J3 L3 BD3 G4 H4 I4 J4 L4 BD4 G5 H5 I5 J5 L5 BD5 G6 H6 I6 J6 L6 BD6 G7 H7 I7 J7 L7 BD7 G8 H8 I8 J8 L8 BD8 G9 H9 I9 J9 L9 BD9 G10 H10 I10 J10 L10 BD10 G11 H11 I11 J11 L11 BD11 G12 H12 I12 J12 L12 BD12 G13 H13 I13 J13 L13 BD13 G14 H14 I14 J14 L14 BD14 G15 H15 I15 J15 L15 BD15 G16 H16 I16 J16 L16 BD16 G17 H17 I17 J17 L17 BD17 G18 H18 I18 J18 L18 BD18 G19 H19 I19 J19 L19 BD19 G20 H20 I20 J20 L20 BD20 G21 H21 I21 J21 L21 BD21 G22 H22 I22 J22 L22 BD22 G23 H23 I23 J23 L23 BD23 G24 H24 I24 J24 L24 BD24 G25 H25 I25 J25 L25 BD25">
      <formula1>"是,否"</formula1>
    </dataValidation>
    <dataValidation type="list" allowBlank="1" showInputMessage="1" showErrorMessage="1" sqref="E4 E5 E6 E7 E8 E9 E10 E11 E12 E13 E14 E15 E16 E17 E18 E19 E20 E21 E22 E23 E24 E25">
      <formula1>"环保建设,机械控制,信息技术,能源化工,基础科学,人文社科"</formula1>
    </dataValidation>
  </dataValidations>
  <hyperlinks>
    <hyperlink ref="R3" r:id="rId1" display="jincheng18@mails.tsinghua.edu.c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topLeftCell="B1" workbookViewId="0">
      <selection activeCell="H23" sqref="H23"/>
    </sheetView>
  </sheetViews>
  <sheetFormatPr defaultColWidth="8.875" defaultRowHeight="13.5"/>
  <cols>
    <col min="2" max="2" width="13.75" style="2" customWidth="1"/>
    <col min="6" max="6" width="13.75"/>
    <col min="9" max="10" width="12.625"/>
    <col min="11" max="11" width="13.75"/>
    <col min="12" max="12" width="12.625"/>
  </cols>
  <sheetData>
    <row r="1" s="1" customFormat="1" spans="2:2">
      <c r="B1" s="3" t="s">
        <v>96</v>
      </c>
    </row>
    <row r="2" spans="1:2">
      <c r="A2">
        <v>11</v>
      </c>
      <c r="B2" s="4" t="s">
        <v>97</v>
      </c>
    </row>
    <row r="3" spans="1:2">
      <c r="A3">
        <v>12</v>
      </c>
      <c r="B3" s="4" t="s">
        <v>98</v>
      </c>
    </row>
    <row r="4" spans="1:2">
      <c r="A4">
        <v>13</v>
      </c>
      <c r="B4" s="4" t="s">
        <v>99</v>
      </c>
    </row>
    <row r="5" spans="1:2">
      <c r="A5">
        <v>14</v>
      </c>
      <c r="B5" s="4" t="s">
        <v>100</v>
      </c>
    </row>
    <row r="6" spans="1:2">
      <c r="A6">
        <v>15</v>
      </c>
      <c r="B6" s="4" t="s">
        <v>101</v>
      </c>
    </row>
    <row r="7" spans="1:2">
      <c r="A7">
        <v>16</v>
      </c>
      <c r="B7" s="4" t="s">
        <v>102</v>
      </c>
    </row>
    <row r="8" spans="1:2">
      <c r="A8">
        <v>17</v>
      </c>
      <c r="B8" s="4" t="s">
        <v>103</v>
      </c>
    </row>
    <row r="9" spans="1:2">
      <c r="A9">
        <v>18</v>
      </c>
      <c r="B9" s="4" t="s">
        <v>104</v>
      </c>
    </row>
    <row r="10" spans="1:2">
      <c r="A10">
        <v>19</v>
      </c>
      <c r="B10" s="4" t="s">
        <v>105</v>
      </c>
    </row>
    <row r="11" spans="1:2">
      <c r="A11">
        <v>20</v>
      </c>
      <c r="B11" s="4" t="s">
        <v>106</v>
      </c>
    </row>
    <row r="12" spans="1:2">
      <c r="A12">
        <v>21</v>
      </c>
      <c r="B12" s="4" t="s">
        <v>107</v>
      </c>
    </row>
    <row r="13" spans="1:2">
      <c r="A13">
        <v>22</v>
      </c>
      <c r="B13" s="4" t="s">
        <v>108</v>
      </c>
    </row>
    <row r="14" spans="1:2">
      <c r="A14">
        <v>23</v>
      </c>
      <c r="B14" s="4" t="s">
        <v>109</v>
      </c>
    </row>
    <row r="15" spans="1:2">
      <c r="A15">
        <v>24</v>
      </c>
      <c r="B15" s="4" t="s">
        <v>110</v>
      </c>
    </row>
    <row r="16" spans="1:12">
      <c r="A16">
        <v>25</v>
      </c>
      <c r="B16" s="4" t="s">
        <v>111</v>
      </c>
      <c r="F16" t="s">
        <v>112</v>
      </c>
      <c r="G16" t="s">
        <v>113</v>
      </c>
      <c r="H16" t="s">
        <v>114</v>
      </c>
      <c r="I16" t="s">
        <v>115</v>
      </c>
      <c r="J16" t="s">
        <v>116</v>
      </c>
      <c r="K16" t="s">
        <v>117</v>
      </c>
      <c r="L16" t="s">
        <v>118</v>
      </c>
    </row>
    <row r="17" spans="1:12">
      <c r="A17">
        <v>26</v>
      </c>
      <c r="B17" s="4" t="s">
        <v>119</v>
      </c>
      <c r="F17">
        <v>24</v>
      </c>
      <c r="G17">
        <f>273.15+F17</f>
        <v>297.15</v>
      </c>
      <c r="H17">
        <f>9.71*0.001</f>
        <v>0.00971</v>
      </c>
      <c r="I17">
        <f>7.3263255*0.0001</f>
        <v>0.00073263255</v>
      </c>
      <c r="J17">
        <f>I17/H17</f>
        <v>0.0754513439752832</v>
      </c>
      <c r="K17">
        <f>LN(J17)</f>
        <v>-2.58426728113324</v>
      </c>
      <c r="L17">
        <f>1/G17</f>
        <v>0.00336530371866061</v>
      </c>
    </row>
    <row r="18" spans="1:12">
      <c r="A18">
        <v>27</v>
      </c>
      <c r="B18" s="4" t="s">
        <v>70</v>
      </c>
      <c r="F18">
        <v>27.03</v>
      </c>
      <c r="G18">
        <f>273.15+F18</f>
        <v>300.18</v>
      </c>
      <c r="H18">
        <f>9.71*0.001</f>
        <v>0.00971</v>
      </c>
      <c r="I18">
        <f>8.544745*0.0001</f>
        <v>0.0008544745</v>
      </c>
      <c r="J18">
        <f>I18/H18</f>
        <v>0.0879994335736354</v>
      </c>
      <c r="K18">
        <f>LN(J18)</f>
        <v>-2.43042490118788</v>
      </c>
      <c r="L18">
        <f>1/G18</f>
        <v>0.00333133453261377</v>
      </c>
    </row>
    <row r="19" spans="1:12">
      <c r="A19">
        <v>28</v>
      </c>
      <c r="B19" s="4" t="s">
        <v>120</v>
      </c>
      <c r="F19">
        <v>30.02</v>
      </c>
      <c r="G19">
        <f>273.15+F19</f>
        <v>303.17</v>
      </c>
      <c r="H19">
        <f>9.71*0.001</f>
        <v>0.00971</v>
      </c>
      <c r="I19">
        <f>12.394753*0.0001</f>
        <v>0.0012394753</v>
      </c>
      <c r="J19">
        <f>I19/H19</f>
        <v>0.127649361483007</v>
      </c>
      <c r="K19">
        <f>LN(J19)</f>
        <v>-2.05846813739876</v>
      </c>
      <c r="L19">
        <f>1/G19</f>
        <v>0.00329847940099614</v>
      </c>
    </row>
    <row r="20" spans="1:2">
      <c r="A20">
        <v>29</v>
      </c>
      <c r="B20" s="4" t="s">
        <v>121</v>
      </c>
    </row>
    <row r="21" spans="1:6">
      <c r="A21">
        <v>30</v>
      </c>
      <c r="B21" s="4" t="s">
        <v>122</v>
      </c>
      <c r="F21" t="s">
        <v>123</v>
      </c>
    </row>
    <row r="22" spans="1:6">
      <c r="A22">
        <v>31</v>
      </c>
      <c r="B22" s="4" t="s">
        <v>124</v>
      </c>
      <c r="F22" s="5">
        <v>-3849.45320332</v>
      </c>
    </row>
    <row r="23" spans="1:6">
      <c r="A23">
        <v>32</v>
      </c>
      <c r="B23" s="4" t="s">
        <v>125</v>
      </c>
      <c r="F23" t="s">
        <v>126</v>
      </c>
    </row>
    <row r="24" spans="1:6">
      <c r="A24">
        <v>33</v>
      </c>
      <c r="B24" s="4" t="s">
        <v>127</v>
      </c>
      <c r="F24">
        <f>8.314472*F22/1000</f>
        <v>-32.0061708743144</v>
      </c>
    </row>
    <row r="25" spans="1:2">
      <c r="A25">
        <v>34</v>
      </c>
      <c r="B25" s="4" t="s">
        <v>128</v>
      </c>
    </row>
    <row r="26" spans="1:2">
      <c r="A26">
        <v>35</v>
      </c>
      <c r="B26" s="4" t="s">
        <v>129</v>
      </c>
    </row>
    <row r="27" spans="1:2">
      <c r="A27">
        <v>36</v>
      </c>
      <c r="B27" s="4" t="s">
        <v>130</v>
      </c>
    </row>
    <row r="28" spans="1:2">
      <c r="A28">
        <v>37</v>
      </c>
      <c r="B28" s="4" t="s">
        <v>131</v>
      </c>
    </row>
    <row r="29" spans="1:2">
      <c r="A29">
        <v>38</v>
      </c>
      <c r="B29" s="4" t="s">
        <v>132</v>
      </c>
    </row>
    <row r="30" spans="1:2">
      <c r="A30">
        <v>39</v>
      </c>
      <c r="B30" s="4" t="s">
        <v>133</v>
      </c>
    </row>
    <row r="31" spans="1:2">
      <c r="A31">
        <v>40</v>
      </c>
      <c r="B31" s="4" t="s">
        <v>134</v>
      </c>
    </row>
    <row r="32" spans="1:2">
      <c r="A32">
        <v>41</v>
      </c>
      <c r="B32" s="6" t="s">
        <v>135</v>
      </c>
    </row>
    <row r="33" spans="1:2">
      <c r="A33">
        <v>42</v>
      </c>
      <c r="B33" s="6" t="s">
        <v>136</v>
      </c>
    </row>
    <row r="34" spans="1:2">
      <c r="A34">
        <v>43</v>
      </c>
      <c r="B34" s="6" t="s">
        <v>137</v>
      </c>
    </row>
    <row r="35" spans="1:2">
      <c r="A35">
        <v>44</v>
      </c>
      <c r="B35" s="6" t="s">
        <v>138</v>
      </c>
    </row>
    <row r="36" spans="1:2">
      <c r="A36">
        <v>45</v>
      </c>
      <c r="B36" s="6" t="s">
        <v>139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作品报备表</vt:lpstr>
      <vt:lpstr>编号表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CHENQI</dc:creator>
  <cp:lastModifiedBy>邵东一中_张锦程</cp:lastModifiedBy>
  <dcterms:created xsi:type="dcterms:W3CDTF">2019-11-09T14:21:00Z</dcterms:created>
  <dcterms:modified xsi:type="dcterms:W3CDTF">2020-12-20T02:27:46Z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y fmtid="{D5CDD505-2E9C-101B-9397-08002B2CF9AE}" pid="3" name="WorkbookGuid">
    <vt:lpwstr>aaa69a72-fc0c-4dd0-94a4-36ddccb6720d</vt:lpwstr>
  </property>
</Properties>
</file>