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_igarashi/Documents/git/JinIgarashi/cacus-narok-figures/"/>
    </mc:Choice>
  </mc:AlternateContent>
  <xr:revisionPtr revIDLastSave="0" documentId="13_ncr:1_{B489F8DE-814D-9349-8871-08E03652ED68}" xr6:coauthVersionLast="47" xr6:coauthVersionMax="47" xr10:uidLastSave="{00000000-0000-0000-0000-000000000000}"/>
  <bookViews>
    <workbookView xWindow="-54120" yWindow="-5880" windowWidth="44540" windowHeight="21740" firstSheet="7" activeTab="14" xr2:uid="{4C00E243-9F2A-B441-AADD-7B36CF36FAEE}"/>
  </bookViews>
  <sheets>
    <sheet name="E&amp;T_detail" sheetId="1" r:id="rId1"/>
    <sheet name="E&amp;T_total" sheetId="2" r:id="rId2"/>
    <sheet name="treatment_detail" sheetId="3" r:id="rId3"/>
    <sheet name="treatment_total" sheetId="4" r:id="rId4"/>
    <sheet name="fsm containment" sheetId="5" r:id="rId5"/>
    <sheet name="fsm_E&amp;T" sheetId="6" r:id="rId6"/>
    <sheet name="fsm_E&amp;T_directcapex" sheetId="9" r:id="rId7"/>
    <sheet name="fsm_E&amp;T_indirectcapex" sheetId="10" r:id="rId8"/>
    <sheet name="fsm_E&amp;T_directopex" sheetId="7" r:id="rId9"/>
    <sheet name="fsm_E&amp;T_indirectopex" sheetId="8" r:id="rId10"/>
    <sheet name="lifecycle_cost_sewer" sheetId="11" r:id="rId11"/>
    <sheet name="lifecycle_cost_fsm" sheetId="12" r:id="rId12"/>
    <sheet name="full_lifecycle_cost_compare" sheetId="13" r:id="rId13"/>
    <sheet name="cactus_data" sheetId="15" r:id="rId14"/>
    <sheet name="component_compare" sheetId="16" r:id="rId15"/>
  </sheets>
  <definedNames>
    <definedName name="_xlnm._FilterDatabase" localSheetId="13" hidden="1">cactus_data!$A$1:$AR$126</definedName>
    <definedName name="_xlchart.v1.0" hidden="1">cactus_data!$I$2:$I$125</definedName>
    <definedName name="_xlchart.v1.1" hidden="1">cactus_data!$Y$1</definedName>
    <definedName name="_xlchart.v1.2" hidden="1">cactus_data!$Y$2:$Y$125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 i="11" l="1"/>
  <c r="K27" i="11"/>
  <c r="L27" i="11"/>
  <c r="M27" i="11"/>
  <c r="N27" i="11"/>
  <c r="O27" i="11"/>
  <c r="P27" i="11"/>
  <c r="I27" i="11"/>
  <c r="I29" i="11" s="1"/>
  <c r="P26" i="11"/>
  <c r="J26" i="11"/>
  <c r="K26" i="11"/>
  <c r="L26" i="11"/>
  <c r="L29" i="11" s="1"/>
  <c r="M26" i="11"/>
  <c r="N26" i="11"/>
  <c r="O26" i="11"/>
  <c r="J29" i="11"/>
  <c r="K29" i="11"/>
  <c r="I26" i="11"/>
  <c r="O29" i="11"/>
  <c r="P29" i="11"/>
  <c r="B4" i="4"/>
  <c r="B5" i="4"/>
  <c r="B3" i="4"/>
  <c r="B2" i="4"/>
  <c r="B3" i="2"/>
  <c r="B4" i="2"/>
  <c r="B5" i="2"/>
  <c r="B2" i="2"/>
  <c r="N29" i="11" l="1"/>
  <c r="M29" i="11"/>
</calcChain>
</file>

<file path=xl/sharedStrings.xml><?xml version="1.0" encoding="utf-8"?>
<sst xmlns="http://schemas.openxmlformats.org/spreadsheetml/2006/main" count="3079" uniqueCount="480">
  <si>
    <t>Direct CapEx</t>
  </si>
  <si>
    <t>Indirect CapEx</t>
  </si>
  <si>
    <t>Direct OpEx</t>
  </si>
  <si>
    <t>Indirect OpEx</t>
  </si>
  <si>
    <t>Physical Assets</t>
  </si>
  <si>
    <t>Maojr and Extraordinary Repairs</t>
  </si>
  <si>
    <t>Professional Development and Training</t>
  </si>
  <si>
    <t>Staff costs</t>
  </si>
  <si>
    <t>Equipment, Land and Buildings</t>
  </si>
  <si>
    <t>Consumables</t>
  </si>
  <si>
    <t>Services</t>
  </si>
  <si>
    <t>Administrative Fees, Taxes and Financing</t>
  </si>
  <si>
    <t>Taxes and Financing</t>
  </si>
  <si>
    <t>Category</t>
  </si>
  <si>
    <t>Indirect Opex</t>
  </si>
  <si>
    <t>TACH</t>
  </si>
  <si>
    <t>Salaries</t>
  </si>
  <si>
    <t>Variable Staff Payments</t>
  </si>
  <si>
    <t>Other Expenses for Indirect Staff</t>
  </si>
  <si>
    <t>No.</t>
  </si>
  <si>
    <t>Component</t>
  </si>
  <si>
    <t>Data source</t>
  </si>
  <si>
    <t>Number of People Served</t>
  </si>
  <si>
    <t>Number of Household served</t>
  </si>
  <si>
    <t>Number of People per household</t>
  </si>
  <si>
    <t>Total Annualised Capital cost</t>
  </si>
  <si>
    <t>Capital cost per household</t>
  </si>
  <si>
    <t>Total Annualised Operational cost</t>
  </si>
  <si>
    <t>Operational cost per household</t>
  </si>
  <si>
    <t>Total Annualised COST</t>
  </si>
  <si>
    <t>TACC</t>
  </si>
  <si>
    <t>Annualised Financing costs per household</t>
  </si>
  <si>
    <t>Annualised financing cost per household</t>
  </si>
  <si>
    <t>Proportion of financing costs</t>
  </si>
  <si>
    <t>Loan characteristic</t>
  </si>
  <si>
    <t>Infiltrating pit</t>
  </si>
  <si>
    <t>Ilmashaliani secondary school</t>
  </si>
  <si>
    <t>Lenana Household</t>
  </si>
  <si>
    <t>1% for 1 year</t>
  </si>
  <si>
    <t>Lenana Household 2</t>
  </si>
  <si>
    <t>Lenana Household 3</t>
  </si>
  <si>
    <t>Lenana Household 4</t>
  </si>
  <si>
    <t>Majengo Household</t>
  </si>
  <si>
    <t>Majengo Household 2</t>
  </si>
  <si>
    <t>Majengo Household 3</t>
  </si>
  <si>
    <t>Majengo Household 4</t>
  </si>
  <si>
    <t>10% for 3 years</t>
  </si>
  <si>
    <t>Majengo Household 5</t>
  </si>
  <si>
    <t>24% for 1 year</t>
  </si>
  <si>
    <t>Masikonde primary school</t>
  </si>
  <si>
    <t>Mwamba Household</t>
  </si>
  <si>
    <t>Pulunga Household</t>
  </si>
  <si>
    <t>Pulunga Household 3</t>
  </si>
  <si>
    <t>TM Household</t>
  </si>
  <si>
    <t>TM Household 2</t>
  </si>
  <si>
    <t>13% for 4 years</t>
  </si>
  <si>
    <t>Sealed tank with infiltration</t>
  </si>
  <si>
    <t>Construction company </t>
  </si>
  <si>
    <t>Kenya National Library Narok</t>
  </si>
  <si>
    <t>3.5% for 3 years</t>
  </si>
  <si>
    <t>Pulunga Household 2</t>
  </si>
  <si>
    <t>Pulunga Household 4</t>
  </si>
  <si>
    <t>Arena Grills &amp; Sports Bar</t>
  </si>
  <si>
    <t>26% for 2 years</t>
  </si>
  <si>
    <t>Total Household</t>
  </si>
  <si>
    <t>NARWASSCO</t>
  </si>
  <si>
    <t>Wambugu</t>
  </si>
  <si>
    <t>Direct CAPEX</t>
  </si>
  <si>
    <t>Indirect CAPEX</t>
  </si>
  <si>
    <t>Direct OPEX</t>
  </si>
  <si>
    <t>Indirect OPEX</t>
  </si>
  <si>
    <t>Variable staff payments</t>
  </si>
  <si>
    <t>Fixed non-salary staff expenses</t>
  </si>
  <si>
    <t>Equipment, land and buildings</t>
  </si>
  <si>
    <t>Administrative charges and permits</t>
  </si>
  <si>
    <t>Other expenses for indirect staff</t>
  </si>
  <si>
    <t>Major and Extraordinary Repairs</t>
  </si>
  <si>
    <t>Taxes and Financing for Physical Assets</t>
  </si>
  <si>
    <t>Sewer pipes</t>
  </si>
  <si>
    <t>Treatment</t>
  </si>
  <si>
    <t>Direct connection</t>
  </si>
  <si>
    <t>Sewer connectivity</t>
  </si>
  <si>
    <t>Sewer Connectivity</t>
  </si>
  <si>
    <t>Households served by FSM</t>
  </si>
  <si>
    <t>Direct connection (Int$2020)</t>
  </si>
  <si>
    <t>Sewer pipes (Int$2020)</t>
  </si>
  <si>
    <t>Treatment (Int$2020)</t>
  </si>
  <si>
    <t>Full lifecycle costs (Int$2020)</t>
  </si>
  <si>
    <t>Containment</t>
  </si>
  <si>
    <t>Emptying &amp; transporting</t>
  </si>
  <si>
    <t>Infiltrating pit, E&amp;T by NARWASSCO</t>
  </si>
  <si>
    <t>Infiltrating pit, E&amp;T by Wambugu</t>
  </si>
  <si>
    <t>Sealed tank with infiltration, E&amp;T by NARWASSCO</t>
  </si>
  <si>
    <t>Sealed tank with infiltration, E&amp;T by Wambugu</t>
  </si>
  <si>
    <t>Infiltrating pit, mechanical emptying and mechine-powered aerobic treatment</t>
  </si>
  <si>
    <t>Infiltrating pit, mechanical emptying and passive aerobic treatment</t>
  </si>
  <si>
    <t>Sealed tank, mechcanical emptying and mechine-powered aerobic treatment</t>
  </si>
  <si>
    <t>Sealed tank, mechcanical emptying and passive aerobic treatment</t>
  </si>
  <si>
    <t>Direct, combined pipes with pumping and machine-powered aerobic wastewater</t>
  </si>
  <si>
    <t>Direct, combined pipes with pumping and passive aerobic wastewater</t>
  </si>
  <si>
    <t>Direct, combined pipes without pumping and machine-powered aerobic wastewater</t>
  </si>
  <si>
    <t>Direct, combined pipes without pumping and passive aerobic wastewater</t>
  </si>
  <si>
    <t>Direct, separate pipes with pumping and machine-powered aerobic wastewater</t>
  </si>
  <si>
    <t>Direct, separate pipes with pumping and passive aerobic wastewater</t>
  </si>
  <si>
    <t>containment</t>
  </si>
  <si>
    <t>emptying &amp; transporting</t>
  </si>
  <si>
    <t>treatment</t>
  </si>
  <si>
    <t>Components</t>
  </si>
  <si>
    <t>Sewage system, Narok town</t>
  </si>
  <si>
    <t>Infiltrating pit, FSM, Narok town</t>
  </si>
  <si>
    <t>Sealed tank, FSM, Narok town</t>
  </si>
  <si>
    <t>datapoint_id</t>
  </si>
  <si>
    <t>country</t>
  </si>
  <si>
    <t>country_code</t>
  </si>
  <si>
    <t>city</t>
  </si>
  <si>
    <t>lat</t>
  </si>
  <si>
    <t>lon</t>
  </si>
  <si>
    <t>system</t>
  </si>
  <si>
    <t>element</t>
  </si>
  <si>
    <t>component</t>
  </si>
  <si>
    <t>data_source</t>
  </si>
  <si>
    <t>source</t>
  </si>
  <si>
    <t>datapoint_name</t>
  </si>
  <si>
    <t>case_description</t>
  </si>
  <si>
    <t>report_name</t>
  </si>
  <si>
    <t>data_collector</t>
  </si>
  <si>
    <t>date</t>
  </si>
  <si>
    <t>city_population</t>
  </si>
  <si>
    <t>city_population_density</t>
  </si>
  <si>
    <t>year_of_population</t>
  </si>
  <si>
    <t>region</t>
  </si>
  <si>
    <t>topography</t>
  </si>
  <si>
    <t>num_hh_served</t>
  </si>
  <si>
    <t>num_people_served</t>
  </si>
  <si>
    <t>num_people_per_hh</t>
  </si>
  <si>
    <t>tach</t>
  </si>
  <si>
    <t>tacc</t>
  </si>
  <si>
    <t>tch</t>
  </si>
  <si>
    <t>tcc</t>
  </si>
  <si>
    <t>cost_type_cost_no_data_flag</t>
  </si>
  <si>
    <t>cost_type_cost_datapoint_id</t>
  </si>
  <si>
    <t>cost_type_cost_capex_direct_variable</t>
  </si>
  <si>
    <t>cost_type_cost_capex_direct_fixed</t>
  </si>
  <si>
    <t>cost_type_cost_capex_indirect_variable</t>
  </si>
  <si>
    <t>cost_type_cost_capex_indirect_fixed</t>
  </si>
  <si>
    <t>cost_type_cost_capex_infrastructure</t>
  </si>
  <si>
    <t>cost_type_cost_opex_direct_variable</t>
  </si>
  <si>
    <t>cost_type_cost_opex_direct_fixed</t>
  </si>
  <si>
    <t>cost_type_cost_opex_indirect_variable</t>
  </si>
  <si>
    <t>cost_type_cost_opex_indirect_fixed</t>
  </si>
  <si>
    <t>cost_type_cost_total_direct_variable</t>
  </si>
  <si>
    <t>cost_type_cost_total_direct_fixed</t>
  </si>
  <si>
    <t>cost_type_cost_total_indirect_variable</t>
  </si>
  <si>
    <t>cost_type_cost_total_indirect_fixed</t>
  </si>
  <si>
    <t>cost_type_cost_total</t>
  </si>
  <si>
    <t>Bangladesh</t>
  </si>
  <si>
    <t>BGD</t>
  </si>
  <si>
    <t>Kushtia</t>
  </si>
  <si>
    <t>Fecal Sludge Management</t>
  </si>
  <si>
    <t>Data</t>
  </si>
  <si>
    <t>Kushtia Infiltrating Pits</t>
  </si>
  <si>
    <t>SNV Bangladesh</t>
  </si>
  <si>
    <t>Sally Cawood, Mariam Zaqout</t>
  </si>
  <si>
    <t>Central and Southern Asia</t>
  </si>
  <si>
    <t>Plains</t>
  </si>
  <si>
    <t>Kenya</t>
  </si>
  <si>
    <t>KEN</t>
  </si>
  <si>
    <t>Kisumu</t>
  </si>
  <si>
    <t>Kisumu Pit Latrines</t>
  </si>
  <si>
    <t>Kisumu Pit Latrine (Data by Aquaya)</t>
  </si>
  <si>
    <t>Fiona Zakaria</t>
  </si>
  <si>
    <t>Sub-Saharan Africa</t>
  </si>
  <si>
    <t>Nakuru</t>
  </si>
  <si>
    <t>Nakuru Pit Latrines</t>
  </si>
  <si>
    <t>Standard superstructure flows to pit latrine (Aquaya Data)</t>
  </si>
  <si>
    <t>Zambia</t>
  </si>
  <si>
    <t>ZMB</t>
  </si>
  <si>
    <t>Lusaka</t>
  </si>
  <si>
    <t>Lusaka Pit Latrines</t>
  </si>
  <si>
    <t>Lusaka, standard toilet cubicle (concrete wall, roof) and a pit</t>
  </si>
  <si>
    <t>Amy Phiri</t>
  </si>
  <si>
    <t>Dhaka</t>
  </si>
  <si>
    <t>not specified</t>
  </si>
  <si>
    <t>Dhaka, Containment, Infiltrating Pit</t>
  </si>
  <si>
    <t>Ventilated improved pit latrine with squat connected to an open bottom lined wall hole. It‚Äôs a project to build 200 community toilets in different slums of Dhaka.</t>
  </si>
  <si>
    <t>DUSHTHA SHASTHYA KENDRA (DSK)</t>
  </si>
  <si>
    <t>Dhaka, Containment, Sealed Tank With Infiltration Structure</t>
  </si>
  <si>
    <t>Khulna</t>
  </si>
  <si>
    <t>Khulna Sealed Tanks</t>
  </si>
  <si>
    <t>Jhenaidah</t>
  </si>
  <si>
    <t>Jhenaidah XL Sealed Tanks</t>
  </si>
  <si>
    <t>XL sized septic tank, SNV Bangladesh</t>
  </si>
  <si>
    <t>Kushtia Sealed Tanks</t>
  </si>
  <si>
    <t>Kisumu Sealed Tanks</t>
  </si>
  <si>
    <t>Superstructure+pour flush+septic tank (1 cubicle) (Aquaya data)</t>
  </si>
  <si>
    <t>Kisumu Large Sealed Tanks</t>
  </si>
  <si>
    <t>Superstructure+pour flush+septic tank (2 toilet cubicles + 2 showers)</t>
  </si>
  <si>
    <t>Nakuru Sealed Tanks</t>
  </si>
  <si>
    <t>Standard superstructure, pour flush and septic tank (Aquaya data), water consumption (Fiona)</t>
  </si>
  <si>
    <t>Guyana</t>
  </si>
  <si>
    <t>GUY</t>
  </si>
  <si>
    <t>Georgetown</t>
  </si>
  <si>
    <t>Georgetown Sealed Tanks</t>
  </si>
  <si>
    <t>Typical standard septic tank</t>
  </si>
  <si>
    <t>Elon Suknanan</t>
  </si>
  <si>
    <t>Latin America and the Caribbean</t>
  </si>
  <si>
    <t>Senegal</t>
  </si>
  <si>
    <t>SEN</t>
  </si>
  <si>
    <t>Dakar</t>
  </si>
  <si>
    <t>Assumption</t>
  </si>
  <si>
    <t>Dakar sealed tanks</t>
  </si>
  <si>
    <t>Typical septic tank</t>
  </si>
  <si>
    <t>Dhaka, Containment, Sealed Tank Without Infiltration Structure</t>
  </si>
  <si>
    <t>Emptying and Transport</t>
  </si>
  <si>
    <t>Wheels - Machine Powered</t>
  </si>
  <si>
    <t>Dhaka, Emptying and Transport, Wheels - Machine Powered</t>
  </si>
  <si>
    <t>Emptying and Transportation of sewage from septic tank to the sewage treatment plant within MODS Zone 5.</t>
  </si>
  <si>
    <t>Dhaka Water Supply and Sewerage Authority (Dhaka WASA)</t>
  </si>
  <si>
    <t>Lusaka, Emptying and Transport, Wheels - Machine Powered</t>
  </si>
  <si>
    <t>Three vacuum trucks of different size, run by a team of driver and assistants</t>
  </si>
  <si>
    <t>Private Operator #2</t>
  </si>
  <si>
    <t>Khulna CC Tankers</t>
  </si>
  <si>
    <t>Khulna City Coorporation (KCC) only</t>
  </si>
  <si>
    <t>Jhenaidah NGO Tankers</t>
  </si>
  <si>
    <t>Operated by NGO Aid Foundation in PPP with Jhenaidah Municipality</t>
  </si>
  <si>
    <t>Kushtia Municipal Tankers</t>
  </si>
  <si>
    <t>Kushtia Municipality owns and operates</t>
  </si>
  <si>
    <t>Kisumu Kiwasco Tankers</t>
  </si>
  <si>
    <t>Kiwasco Vacuum Truck</t>
  </si>
  <si>
    <t>Nakuru Private Tankers</t>
  </si>
  <si>
    <t>Alpha Joness company, 1 out of approximately 5 VTOs in Nakuru</t>
  </si>
  <si>
    <t>Lusaka Private Tankers</t>
  </si>
  <si>
    <t>Lusaka Vacuum truck</t>
  </si>
  <si>
    <t>Dhaka DSK Vacutug</t>
  </si>
  <si>
    <t>DSK Vacutug</t>
  </si>
  <si>
    <t>Dhaka SWEEP Vacutug</t>
  </si>
  <si>
    <t>SWEEP Project, PPP between DWASA, Gulshan Clean &amp; Care (private company) and WSUP</t>
  </si>
  <si>
    <t>Faridpur</t>
  </si>
  <si>
    <t>Faridpur PPP Vacutug</t>
  </si>
  <si>
    <t>Trucks are owned by municipality, operated by Bandhabpalli Cooperatives and Kuthibari Cooperatives, supported by Practical Action</t>
  </si>
  <si>
    <t>Georgetown Private Tankers</t>
  </si>
  <si>
    <t>Total of 2 separate private truck companies Cevon and Puran respectively</t>
  </si>
  <si>
    <t>Dakar private tankers</t>
  </si>
  <si>
    <t>Vacuum trucks, private company</t>
  </si>
  <si>
    <t>Thailand</t>
  </si>
  <si>
    <t>THA</t>
  </si>
  <si>
    <t>Nonthaburi</t>
  </si>
  <si>
    <t>Nonthaburi MunicipalityTankers</t>
  </si>
  <si>
    <t>Nonthaburi, Municipality owned-operated tankers, data provided in USD 2014, converted back to THB 1 US$ = 32.446 THB, url https://www.youtube.com/watch?v=JRJmOrSm6q0</t>
  </si>
  <si>
    <t>Eastern and South-Eastern Asia</t>
  </si>
  <si>
    <t>India</t>
  </si>
  <si>
    <t>IND</t>
  </si>
  <si>
    <t>Dhenkanal</t>
  </si>
  <si>
    <t>Dhenkanal cesspool trucks</t>
  </si>
  <si>
    <t>Municipality owned cesspool trucks, operated by private operator (Hoolock)</t>
  </si>
  <si>
    <t>Fiona Zakaria, Mariam Zaqout, Jonathan Wilcox</t>
  </si>
  <si>
    <t>Ghana</t>
  </si>
  <si>
    <t>GHA</t>
  </si>
  <si>
    <t>Accra</t>
  </si>
  <si>
    <t>Sewerage</t>
  </si>
  <si>
    <t>Direct</t>
  </si>
  <si>
    <t>Accra Direct Connections</t>
  </si>
  <si>
    <t>House connection only, not including the cost of superstructure</t>
  </si>
  <si>
    <t>Hills</t>
  </si>
  <si>
    <t>Kisumu Connections</t>
  </si>
  <si>
    <t>Superstructure + Cistern Flush (Aquaya) + House Connection (Fiona Data)</t>
  </si>
  <si>
    <t>Nakuru Connections</t>
  </si>
  <si>
    <t>Standard superstructure + cistern flush system (Aquaya data), with house connection (Fiona data)</t>
  </si>
  <si>
    <t>Lusaka Toilet w Connection</t>
  </si>
  <si>
    <t>Lusaka toilet w connection to sewer</t>
  </si>
  <si>
    <t>Georgetown Connections</t>
  </si>
  <si>
    <t>Superstructure of toilet and cost of connection to sewer</t>
  </si>
  <si>
    <t>Dakar connections</t>
  </si>
  <si>
    <t>Dakar house connection including connection fee</t>
  </si>
  <si>
    <t>Dhaka, Containment, Direct</t>
  </si>
  <si>
    <t>Average cost of one household connection to the conventional sewer network of Dhaka WASA.</t>
  </si>
  <si>
    <t>Karad</t>
  </si>
  <si>
    <t>Karad Combined Sewer</t>
  </si>
  <si>
    <t>Sewerage of 67.49 km leading to a WWTP, also cater stormwater</t>
  </si>
  <si>
    <t>Akshada More</t>
  </si>
  <si>
    <t>Peru</t>
  </si>
  <si>
    <t>PER</t>
  </si>
  <si>
    <t>Puno</t>
  </si>
  <si>
    <t>Puno combined sewer</t>
  </si>
  <si>
    <t>Puno combined sewer, 176.6 km</t>
  </si>
  <si>
    <t>Paola Fernandez Chipana</t>
  </si>
  <si>
    <t>Piura Province</t>
  </si>
  <si>
    <t>Piura Combined Sewer</t>
  </si>
  <si>
    <t>Sewer Piura Province, 955.07 km</t>
  </si>
  <si>
    <t>Paita Province</t>
  </si>
  <si>
    <t>Paita Combined Sewer</t>
  </si>
  <si>
    <t>Sewer Paita Province, 203.53 km</t>
  </si>
  <si>
    <t>Morrop√≥n Province</t>
  </si>
  <si>
    <t>Morrop√≥n Combined Sewer</t>
  </si>
  <si>
    <t>Sewer Morrop√≥n Province, 105.62 km</t>
  </si>
  <si>
    <t>Sullana Province</t>
  </si>
  <si>
    <t>Sullana Combined Sewer</t>
  </si>
  <si>
    <t>Sewer Sullana Province, 423.07 km</t>
  </si>
  <si>
    <t>Talara Province</t>
  </si>
  <si>
    <t>Talara Combined Sewer</t>
  </si>
  <si>
    <t>Sewer Talara Province, 315.62 km</t>
  </si>
  <si>
    <t>Kisumu Kiwasco Sewerage</t>
  </si>
  <si>
    <t>Kiwasco sewerage</t>
  </si>
  <si>
    <t>Accra Conventional Sewerage</t>
  </si>
  <si>
    <t>Conventional Pipes</t>
  </si>
  <si>
    <t>Nakuru Nawassco Sewerage</t>
  </si>
  <si>
    <t>NAWASSCO, owns and operates</t>
  </si>
  <si>
    <t>Lusaka Sewerage</t>
  </si>
  <si>
    <t>Georgetown Sewerage</t>
  </si>
  <si>
    <t>Georgetown sewerage, flow to certain holding tank before pumped out to river and other water bodies. No treatment facility</t>
  </si>
  <si>
    <t>Dakar ONAS sewerage</t>
  </si>
  <si>
    <t>Dakar sewerage, run by ONAS</t>
  </si>
  <si>
    <t>Dhaka, Emptying and Transport, Pipes - Conventional, Separate, With Pumping</t>
  </si>
  <si>
    <t>Conventional separate sewerage system which is used for emptying and transport of the sewage from household to the pagla sewage treatment plant. Sewer network is about 882 kilometers. The sewer network was built in 1977. Since the CapEx is not known (old sewer), the CapEx in this workbook is taken from a new project (555 kms) ded stage.</t>
  </si>
  <si>
    <t>Kisumu Kisat STP</t>
  </si>
  <si>
    <t>Kisat Sewage Treatment Plant, Trickling Filter System, constructed in 1958 but rehabilitated in 2014. System consists of 6 primary clarifiers, 6 trickling filters, 4 sludge digesters, 6 secondary clarifier, and 38 sludge drying beds</t>
  </si>
  <si>
    <t>Nakuru WWTP</t>
  </si>
  <si>
    <t>Manual emptying with gulper, transport to transfer station, or hire Nawassco truck to transfer to WWTP</t>
  </si>
  <si>
    <t>Lusaka Manchinchi WWTP</t>
  </si>
  <si>
    <t>WWTP Manchinchi, Trickling Filter system, also receives some FS, capacity 6800 M3/d</t>
  </si>
  <si>
    <t>Dakar Activated Sludge Treatment</t>
  </si>
  <si>
    <t>Two settling tank capacity 19200 m3/d, followed by activated sludge of 9600 m3/d</t>
  </si>
  <si>
    <t>Karad MBBR WWTP</t>
  </si>
  <si>
    <t>Moving Bed Biofilm Reactor (MBBR), need aeration, rely on biofilm similar to trickling filter, rotating biological contactor. It receives sewage and stormwater. Karad MBBR WWTP is funded by national gov (85%) and local authorities (15%)</t>
  </si>
  <si>
    <t>China</t>
  </si>
  <si>
    <t>CHN</t>
  </si>
  <si>
    <t>Shenzhen</t>
  </si>
  <si>
    <t>Shenzhen MBR1</t>
  </si>
  <si>
    <t>Shenzhen Membrane Bio Reactor 1, location in the city and the name of company running the treatment must be kept anonymous</t>
  </si>
  <si>
    <t>Han Chen, Ji Yu</t>
  </si>
  <si>
    <t>Shenzhen MBR2</t>
  </si>
  <si>
    <t>Shenzhen Membrane Bio Reactor 2, location in the city and the name of company running the treatment must be kept anonymous</t>
  </si>
  <si>
    <t>Shenzhen MBR3</t>
  </si>
  <si>
    <t>Shenzhen Membrane Bio Reactor 3, location in the city and the name of company running the treatment must be kept anonymous</t>
  </si>
  <si>
    <t>Shenzhen MBR4</t>
  </si>
  <si>
    <t>Shenzhen Membrane Bio Reactor 4, location in the city and the name of company running the treatment must be kept anonymous</t>
  </si>
  <si>
    <t>Beijing</t>
  </si>
  <si>
    <t>Beijing AAO 1</t>
  </si>
  <si>
    <t>AAO (Anaerobic - Anoxic - Aerobic) similar to CAS using microorganisms sticking on solids, but considered more comprehensive than CAS</t>
  </si>
  <si>
    <t>Beijing AAO 2</t>
  </si>
  <si>
    <t>Beijing AAO 3</t>
  </si>
  <si>
    <t>Dongguan</t>
  </si>
  <si>
    <t>Dongguan AAO 1</t>
  </si>
  <si>
    <t>Dongguan AAO 2</t>
  </si>
  <si>
    <t>Dongguan AAO 3</t>
  </si>
  <si>
    <t>Passive aerobic waste water</t>
  </si>
  <si>
    <t>Kisumu Nyalenda WSP</t>
  </si>
  <si>
    <t>Nyalenda Lagoon, waste stabilisation pond systeme, receives wastewater and septage by manual emptying and vacuum trucks</t>
  </si>
  <si>
    <t>Accra WSP</t>
  </si>
  <si>
    <t>Waste Stabilisation Pond (WSP) - Legon</t>
  </si>
  <si>
    <t>Puno Espinar Lagoon</t>
  </si>
  <si>
    <t>Espinar Lagoon, final disposal to Titicaca Lake</t>
  </si>
  <si>
    <t>Piura Province oxidation ponds</t>
  </si>
  <si>
    <t>Piura oxidation ponds, covers various treatment sites in Piura Province</t>
  </si>
  <si>
    <t>Paita Province oxidation ponds</t>
  </si>
  <si>
    <t>Paita oxidation ponds, covers various treatment sites in Piura Province</t>
  </si>
  <si>
    <t>Morrop√≥n Province oxidation ponds</t>
  </si>
  <si>
    <t>Morrop√≥n oxidation ponds, covers various treatment sites in Morropon Province</t>
  </si>
  <si>
    <t>Sullana Province oxidation ponds</t>
  </si>
  <si>
    <t>Sullana oxidation ponds, covers various treatment sites</t>
  </si>
  <si>
    <t>Talara Province oxidation ponds</t>
  </si>
  <si>
    <t>Talara oxidation ponds, covers various treatment sites</t>
  </si>
  <si>
    <t>Dhaka, Treatment, Passive aerobic wastewater</t>
  </si>
  <si>
    <t>This treatment plant treats both faecal sludge and wastewater.The sewage is treated through a process of grit removal, suspended solid removal, aerobica and anaerobic digestion and finally disinfection and discharge. This treatment plant was commissioned in 1977 with 882 kms of sewerage network and 27 sewage lifting station. Although the plant is designed for both wastewater and faecal sludge but no faecal sludge reportedly reaches to the treatment plant at this moment.</t>
  </si>
  <si>
    <t>Aerobic FSM</t>
  </si>
  <si>
    <t>Khulna CC Wetland</t>
  </si>
  <si>
    <t>Constructed wetlands system, submerged and planted, KCC owns and operates</t>
  </si>
  <si>
    <t>Jhenaidah Wetland</t>
  </si>
  <si>
    <t>Planted constructed wetlands, finished with unplanted drying beds</t>
  </si>
  <si>
    <t>Kushtia ERAS Drying Beds</t>
  </si>
  <si>
    <t>Drying beds followed by co-composting FS with organic waste, FSTP owned and constructed by Kushtia Municipality, operated by private company ERAS Foundation</t>
  </si>
  <si>
    <t>Kumasi</t>
  </si>
  <si>
    <t>Kumasi Clean T Drying Beds</t>
  </si>
  <si>
    <t>Drying beds, plus cleaning of containers</t>
  </si>
  <si>
    <t>Nairobi</t>
  </si>
  <si>
    <t>Nairobi Fresh Life Treatment</t>
  </si>
  <si>
    <t>FS from Fresh Life Toilet, cost to stabilise the waste only - cost to utilise as compost/BSF system is not included</t>
  </si>
  <si>
    <t>Ruthie Rosenberg</t>
  </si>
  <si>
    <t>Dakar ONAS FSTP</t>
  </si>
  <si>
    <t>Drying beds in FSTP in Dakar, operated by ONAS, location was not mentioned</t>
  </si>
  <si>
    <t>Anaerobic FSM</t>
  </si>
  <si>
    <t>Lusaka Biodigester</t>
  </si>
  <si>
    <t>Anaerobic digestion system (Biodigester) + drying beds, need to be maintained by desludging with vacuum trucks, constructed in Kanyama by the Water Trust in collaboration with WSUP, WASAZA and BORDA-Zambia</t>
  </si>
  <si>
    <t>Nonthaburi Anaerobic FSTP</t>
  </si>
  <si>
    <t>Anaerobic Digestion, Municipality constructed-operated treatment, data provided in USD 2014, converted back to THB 1 US$ = 32.446 THB, source https://www.youtube.com/watch?v=JRJmOrSm6q0</t>
  </si>
  <si>
    <t>Dhenkanal FSTP</t>
  </si>
  <si>
    <t>FSTP Dhenkanal, 3 paralel anaerobic ponds @9 m3 - total capacity 27 m3, constructed by Practical Action - BMGF funding</t>
  </si>
  <si>
    <t>Narok town</t>
  </si>
  <si>
    <t>Narok town, Containment, Infiltrating Pit</t>
  </si>
  <si>
    <t>A pit latrine with two toilets and two bathrooms. The pit has never emptied since construction.</t>
  </si>
  <si>
    <t>Household C.B. 388A</t>
  </si>
  <si>
    <t>1 pit latrine with 2 toilets and 2 bathroom. They call exhauster every 3-4 months. 3500KES per call</t>
  </si>
  <si>
    <t>Household R.N.</t>
  </si>
  <si>
    <t>Two pitlatrine, 6 toilets (students) and 4 toilets (teachers) for two pitlatrine. one pit latrine (under constrcution) for students</t>
  </si>
  <si>
    <t>A septic tank connected to two toilets inside the house, and a pit latrine</t>
  </si>
  <si>
    <t>Lenana Household A.J.</t>
  </si>
  <si>
    <t>A septic tank connected 5 toilets inside houses and a pit latrine with two toilets and a bathroom</t>
  </si>
  <si>
    <t>Lenana household 3 M.W.</t>
  </si>
  <si>
    <t>A pit latrine with two toilets and two bath rooms, and connected to two toilets inside house. They experienced once for emptying pit in 2015. The price of emptying was 3000KES.</t>
  </si>
  <si>
    <t>Lenana household 4 Eliz</t>
  </si>
  <si>
    <t>1 pit latrine with 2 toilets and 2 bathrooms. They normally call exhauster 3 times per year (the price of exauster service is 3500KES per trip)</t>
  </si>
  <si>
    <t>Household C.K.</t>
  </si>
  <si>
    <t>Emptying</t>
  </si>
  <si>
    <t>Human-powered with specialised equipment</t>
  </si>
  <si>
    <t>Nakuru Gulper</t>
  </si>
  <si>
    <t>Manual emptying with gulper,hire Nawassco truck to transfer to WWTP</t>
  </si>
  <si>
    <t>Manual emptying with gulper, transport to transfer station, transfer station operator to transport to WWTP</t>
  </si>
  <si>
    <t>Container</t>
  </si>
  <si>
    <t>Kumasi Clean T Containers</t>
  </si>
  <si>
    <t>Clean Team</t>
  </si>
  <si>
    <t>1 septic tank (15 feets x 12 feets x 10 feets), 1 VIP latrine (6 feets x 2.5 feets x 30 feets). They have never experiemced emptying pit.</t>
  </si>
  <si>
    <t>Household E.N</t>
  </si>
  <si>
    <t>A pit latrine (2m x 1m x 6m depth) with 2 toilets and 2 bathroom</t>
  </si>
  <si>
    <t>Household 566A water connection</t>
  </si>
  <si>
    <t>The school has 14 toilets for boys and 24 toilets for girls (don't know how many pits for students), 1 pit for 3 toilets for teachers. If a pit is filled, construct another one. So they have never emptied. However, this workbook only costs 2 toilets with a pit constructed in 2019.</t>
  </si>
  <si>
    <t>There is a VIP pit latrine.2m x 1m x 10m depth. never experience emptying</t>
  </si>
  <si>
    <t>Household D.T.</t>
  </si>
  <si>
    <t>A pit latrine with two toilets and two bathrooms</t>
  </si>
  <si>
    <t>Household R.A. in Pulunga</t>
  </si>
  <si>
    <t>Nairobi Fresh Life Toilet</t>
  </si>
  <si>
    <t>Fresh Life Toilet, sales, purchase, installation and portion of shared costs with other component</t>
  </si>
  <si>
    <t>Pulunga household 3 M.J. H</t>
  </si>
  <si>
    <t>A pit latrine with two toilets, one bathroom</t>
  </si>
  <si>
    <t>Household E.N.</t>
  </si>
  <si>
    <t>A VIP latrine with 2 toilets and 1 bathroom. 2m x 1m x 15m depth</t>
  </si>
  <si>
    <t>Household R.K.</t>
  </si>
  <si>
    <t>1 pit latrine with two toilets and two bathroom, and 1 toilet and 1 bathroom in owner househouse connected to pit latrine. They call exhauster every 5 month, 4500KES each call</t>
  </si>
  <si>
    <t>Household D.O. 568A connection no</t>
  </si>
  <si>
    <t>Sealed tank with infiltration structure</t>
  </si>
  <si>
    <t>Narok town, Containment, Sealed Tank With Infiltration Structure</t>
  </si>
  <si>
    <t>It has two soak pits and two septic tanks with 3 toilets. They call exhauster trucks very often because of many customers use restaulrant toilet. Average once a week to call exhauster for soak pits (5000KES per emptying * 4 weeks * 12 months = 240,000KES per year). Average once two weeks to call exhauster for septic tank (5000KES per emptying * 2 weeks * 12 month = 120,000KES per year). Sometimes emptying both soakpit and septic tank together.</t>
  </si>
  <si>
    <t>A septic tank 10 feets x 18 feets x 10 feets depth</t>
  </si>
  <si>
    <t>Mose Kinyajui</t>
  </si>
  <si>
    <t>1 septic tank (15 feets x 12 feets x 10 feets), 1 VIP latrine (6 feets x 2.5 feets x 30 feets). 4500 per call of exhauster for every two year to empty septic tank. They emptied the septic tank in 2020 last time.</t>
  </si>
  <si>
    <t>A septic tank with 4 toilets for library users and 2 toilets for staffs</t>
  </si>
  <si>
    <t>A septic tank connected to a toilet inside house and 2 toilets in outside. They have emptied twice since construction. Last time, they paid 5000KES for emptying in 2021.</t>
  </si>
  <si>
    <t>Pulunga Household 2 Z.A</t>
  </si>
  <si>
    <t>A septic tank with a toilet inside house and a pit latrine with two toilets</t>
  </si>
  <si>
    <t>Pulunga houshold N.M.</t>
  </si>
  <si>
    <t>A septic tank with 10 residential toilets</t>
  </si>
  <si>
    <t>Household F in total area</t>
  </si>
  <si>
    <t>Septic tank with two chambers and baffling to facilitate initial treatment  in the tank , with a outlet to the subsurface infiltration system.</t>
  </si>
  <si>
    <t>Septic tank with two chambers and baffling to facilitate initial treatment  in the tank.</t>
  </si>
  <si>
    <t>Narok town, Emptying and Transport, Wheels - Machine Powered</t>
  </si>
  <si>
    <t>A exhauster truck with 11000L. They pay disposal fee (1500KES every trip) at treatment plant.</t>
  </si>
  <si>
    <t>SIMWAM (Known as Wambugu)</t>
  </si>
  <si>
    <t>The utility empty faecal sludge by two exhauster trucks and transport it to wastewater treatment plant</t>
  </si>
  <si>
    <t>Narok water and sewerage services company</t>
  </si>
  <si>
    <t>Manual (no specialised equipment)</t>
  </si>
  <si>
    <t>Khulna Manual Emptying</t>
  </si>
  <si>
    <t>Manual emptiers, empty with bucket and rope, load to 200L drum, dump in local area or open drain</t>
  </si>
  <si>
    <t>Kumasi Clean T¬†Collection</t>
  </si>
  <si>
    <t>Manual collection-load to tuk2 (machine powered rickshaw) and transport to transfer station - Owned and operated by Clean Team</t>
  </si>
  <si>
    <t>Narok town, Containment, Direct</t>
  </si>
  <si>
    <t>Insepection chambers for a household, DN160 mm uPVC sewer pipeline from manhole to inspection chamber. DN160 mm uPVC Pipeline from inspection chamber to private premises (which should be done by customer themselves).</t>
  </si>
  <si>
    <t>Pipes - conventional, separate, no pumping</t>
  </si>
  <si>
    <t>Narok town, Emptying and Transport, Pipes - Conventional, Separate, no Pumping</t>
  </si>
  <si>
    <t>There are 10.8km of main trunk sewer (DN600mm Double Wall Corrugated HDPE and DN800mm of Double Wall Corrugated HDPE pipes), 14,2km of trunk sewer (DN200 uPVC &amp; DN300-500 Double Wall Corrugated HDPE pipes) and 28.7km of secondary sewer (DN200 uPVC pipes). The sewer pipelines have no pumping station and uses gravity to transport wastewater.</t>
  </si>
  <si>
    <t>Anaerobic wastewater</t>
  </si>
  <si>
    <t>Narok town, Treatment, Anaerobic wastewater</t>
  </si>
  <si>
    <t>Wastewater treatment works is located at Limanet village which is 11km south of Narok town, 15km away along access road. It has water stabilisation ponds (anaerobic ponds, facaltative ponds and maturation ponds), sludge dying beds, inlet works and exhauster discharge bay.</t>
  </si>
  <si>
    <t>Wheels - human- and/or machine-powered with transfer station</t>
  </si>
  <si>
    <t>Nairobi Fresh Life Emptying</t>
  </si>
  <si>
    <t>Fresh Life Toilets, catridges are collected manually, loaded to handcart, to transfer station and then transported by pick up trucks to treatment site</t>
  </si>
  <si>
    <t>Transport</t>
  </si>
  <si>
    <t>Wheels - human- and/or machine-powered with transfer station (transport only)</t>
  </si>
  <si>
    <t>Nakuru Transport TS-WWTP</t>
  </si>
  <si>
    <t>Transfer station receiving from manual emptiers, transport to Kaloleni WWTP</t>
  </si>
  <si>
    <t>Wheels - human-powered</t>
  </si>
  <si>
    <t>Kisumu CBO Manual Emptying</t>
  </si>
  <si>
    <t>Manual Emptying-Gasia Poa organisation, transport to treatment site by rented pick up truck</t>
  </si>
  <si>
    <t>Lusaka Manual Emptying+Transport</t>
  </si>
  <si>
    <t>Manual emptying, transport with truck (also owned by the operator) to transport to treatment</t>
  </si>
  <si>
    <t>Wheels - machine-powered (transport only)</t>
  </si>
  <si>
    <t>Kumasi Clean T Transport</t>
  </si>
  <si>
    <t>Transport full containers by truck/trailer from the transfer station to treatment, and transport empty and clean containers from treatment site to transfer station</t>
  </si>
  <si>
    <t>Sealed tank without infiltration structure</t>
  </si>
  <si>
    <t>Pipes - conventional, combined, with pumping</t>
  </si>
  <si>
    <t>Pipes - conventional, separate, with pumping</t>
  </si>
  <si>
    <t>Machine-powered aerobic waste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</si>
</sst>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0" fillId="0" borderId="1" xfId="0" applyBorder="1"/>
    <xf numFmtId="0" fontId="0" fillId="0" borderId="1" xfId="0" applyBorder="1" applyAlignment="1">
      <alignment wrapText="1"/>
    </xf>
    <xf numFmtId="1" fontId="0" fillId="0" borderId="1" xfId="0" applyNumberFormat="1" applyBorder="1"/>
    <xf numFmtId="164" fontId="0" fillId="0" borderId="1" xfId="0" applyNumberFormat="1" applyBorder="1" applyAlignment="1">
      <alignment wrapText="1"/>
    </xf>
    <xf numFmtId="164" fontId="0" fillId="0" borderId="1" xfId="0" applyNumberFormat="1" applyBorder="1"/>
    <xf numFmtId="0" fontId="1" fillId="0" borderId="1" xfId="0" applyFont="1" applyBorder="1"/>
    <xf numFmtId="10" fontId="0" fillId="0" borderId="1" xfId="0" applyNumberFormat="1" applyBorder="1"/>
    <xf numFmtId="0" fontId="0" fillId="0" borderId="2" xfId="0" applyBorder="1"/>
    <xf numFmtId="1"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boxWhisker" uniqueId="{23898AEA-686C-B14B-BBEC-DC0A572941E8}">
          <cx:tx>
            <cx:txData>
              <cx:f>_xlchart.v1.1</cx:f>
              <cx:v>tach</cx:v>
            </cx:txData>
          </cx:tx>
          <cx:spPr>
            <a:solidFill>
              <a:schemeClr val="bg1"/>
            </a:solidFill>
            <a:ln>
              <a:solidFill>
                <a:schemeClr val="accent1"/>
              </a:solidFill>
            </a:ln>
          </cx:spPr>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sz="1400">
                <a:ln>
                  <a:noFill/>
                </a:ln>
              </a:defRPr>
            </a:pPr>
            <a:endParaRPr lang="en-GB" sz="1400" b="0" i="0" u="none" strike="noStrike" baseline="0">
              <a:ln>
                <a:noFill/>
              </a:ln>
              <a:solidFill>
                <a:sysClr val="windowText" lastClr="000000">
                  <a:lumMod val="65000"/>
                  <a:lumOff val="35000"/>
                </a:sysClr>
              </a:solidFill>
              <a:latin typeface="Calibri" panose="020F0502020204030204"/>
            </a:endParaRPr>
          </a:p>
        </cx:txPr>
      </cx:axis>
      <cx:axis id="1">
        <cx:valScaling/>
        <cx:title>
          <cx:tx>
            <cx:txData>
              <cx:v>Total Annualised Cost per Household (Int$2020)</cx:v>
            </cx:txData>
          </cx:tx>
          <cx:txPr>
            <a:bodyPr spcFirstLastPara="1" vertOverflow="ellipsis" horzOverflow="overflow" wrap="square" lIns="0" tIns="0" rIns="0" bIns="0" anchor="ctr" anchorCtr="1"/>
            <a:lstStyle/>
            <a:p>
              <a:pPr algn="ctr" rtl="0">
                <a:defRPr sz="1800"/>
              </a:pPr>
              <a:r>
                <a:rPr lang="en-GB" sz="1800" b="0" i="0" u="none" strike="noStrike" baseline="0">
                  <a:solidFill>
                    <a:sysClr val="windowText" lastClr="000000">
                      <a:lumMod val="65000"/>
                      <a:lumOff val="35000"/>
                    </a:sysClr>
                  </a:solidFill>
                  <a:latin typeface="Calibri" panose="020F0502020204030204"/>
                </a:rPr>
                <a:t>Total Annualised Cost per Household (Int$2020)</a:t>
              </a:r>
            </a:p>
          </cx:txPr>
        </cx:title>
        <cx:majorGridlines/>
        <cx:tickLabels/>
        <cx:txPr>
          <a:bodyPr spcFirstLastPara="1" vertOverflow="ellipsis" horzOverflow="overflow" wrap="square" lIns="0" tIns="0" rIns="0" bIns="0" anchor="ctr" anchorCtr="1"/>
          <a:lstStyle/>
          <a:p>
            <a:pPr algn="ctr" rtl="0">
              <a:defRPr sz="1400"/>
            </a:pPr>
            <a:endParaRPr lang="en-GB" sz="14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208946</xdr:colOff>
      <xdr:row>132</xdr:row>
      <xdr:rowOff>67431</xdr:rowOff>
    </xdr:from>
    <xdr:to>
      <xdr:col>20</xdr:col>
      <xdr:colOff>754744</xdr:colOff>
      <xdr:row>173</xdr:row>
      <xdr:rowOff>73781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40F1F18-7A8B-F34C-8BFF-A57B089611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78846" y="25645231"/>
              <a:ext cx="9626298" cy="8337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597505</xdr:colOff>
      <xdr:row>156</xdr:row>
      <xdr:rowOff>81039</xdr:rowOff>
    </xdr:from>
    <xdr:to>
      <xdr:col>10</xdr:col>
      <xdr:colOff>762605</xdr:colOff>
      <xdr:row>157</xdr:row>
      <xdr:rowOff>24191</xdr:rowOff>
    </xdr:to>
    <xdr:sp macro="" textlink="">
      <xdr:nvSpPr>
        <xdr:cNvPr id="3" name="Oval 2">
          <a:extLst>
            <a:ext uri="{FF2B5EF4-FFF2-40B4-BE49-F238E27FC236}">
              <a16:creationId xmlns:a16="http://schemas.microsoft.com/office/drawing/2014/main" id="{24B7DD67-6B1A-4F48-95C6-B84A89151237}"/>
            </a:ext>
          </a:extLst>
        </xdr:cNvPr>
        <xdr:cNvSpPr/>
      </xdr:nvSpPr>
      <xdr:spPr>
        <a:xfrm>
          <a:off x="14592905" y="30535639"/>
          <a:ext cx="165100" cy="146352"/>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642862</xdr:colOff>
      <xdr:row>155</xdr:row>
      <xdr:rowOff>41728</xdr:rowOff>
    </xdr:from>
    <xdr:to>
      <xdr:col>11</xdr:col>
      <xdr:colOff>807962</xdr:colOff>
      <xdr:row>155</xdr:row>
      <xdr:rowOff>174775</xdr:rowOff>
    </xdr:to>
    <xdr:sp macro="" textlink="">
      <xdr:nvSpPr>
        <xdr:cNvPr id="4" name="Oval 3">
          <a:extLst>
            <a:ext uri="{FF2B5EF4-FFF2-40B4-BE49-F238E27FC236}">
              <a16:creationId xmlns:a16="http://schemas.microsoft.com/office/drawing/2014/main" id="{6C8342F4-DBC9-DD4F-8FC5-C37652A9EE76}"/>
            </a:ext>
          </a:extLst>
        </xdr:cNvPr>
        <xdr:cNvSpPr/>
      </xdr:nvSpPr>
      <xdr:spPr>
        <a:xfrm>
          <a:off x="15463762" y="30293128"/>
          <a:ext cx="165100" cy="133047"/>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oneCellAnchor>
    <xdr:from>
      <xdr:col>10</xdr:col>
      <xdr:colOff>724505</xdr:colOff>
      <xdr:row>156</xdr:row>
      <xdr:rowOff>30239</xdr:rowOff>
    </xdr:from>
    <xdr:ext cx="399148" cy="264431"/>
    <xdr:sp macro="" textlink="">
      <xdr:nvSpPr>
        <xdr:cNvPr id="5" name="TextBox 4">
          <a:extLst>
            <a:ext uri="{FF2B5EF4-FFF2-40B4-BE49-F238E27FC236}">
              <a16:creationId xmlns:a16="http://schemas.microsoft.com/office/drawing/2014/main" id="{7F884075-7D48-1749-9313-BB4F180E25FD}"/>
            </a:ext>
          </a:extLst>
        </xdr:cNvPr>
        <xdr:cNvSpPr txBox="1"/>
      </xdr:nvSpPr>
      <xdr:spPr>
        <a:xfrm>
          <a:off x="14719905" y="30484839"/>
          <a:ext cx="399148"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188</a:t>
          </a:r>
        </a:p>
      </xdr:txBody>
    </xdr:sp>
    <xdr:clientData/>
  </xdr:oneCellAnchor>
  <xdr:oneCellAnchor>
    <xdr:from>
      <xdr:col>11</xdr:col>
      <xdr:colOff>757162</xdr:colOff>
      <xdr:row>154</xdr:row>
      <xdr:rowOff>162076</xdr:rowOff>
    </xdr:from>
    <xdr:ext cx="399148" cy="264431"/>
    <xdr:sp macro="" textlink="">
      <xdr:nvSpPr>
        <xdr:cNvPr id="6" name="TextBox 5">
          <a:extLst>
            <a:ext uri="{FF2B5EF4-FFF2-40B4-BE49-F238E27FC236}">
              <a16:creationId xmlns:a16="http://schemas.microsoft.com/office/drawing/2014/main" id="{1B50FB2B-9D3A-B246-B22C-A6A011D440B9}"/>
            </a:ext>
          </a:extLst>
        </xdr:cNvPr>
        <xdr:cNvSpPr txBox="1"/>
      </xdr:nvSpPr>
      <xdr:spPr>
        <a:xfrm>
          <a:off x="15578062" y="30210276"/>
          <a:ext cx="399148"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223</a:t>
          </a:r>
        </a:p>
      </xdr:txBody>
    </xdr:sp>
    <xdr:clientData/>
  </xdr:oneCellAnchor>
  <xdr:twoCellAnchor>
    <xdr:from>
      <xdr:col>14</xdr:col>
      <xdr:colOff>62895</xdr:colOff>
      <xdr:row>158</xdr:row>
      <xdr:rowOff>176590</xdr:rowOff>
    </xdr:from>
    <xdr:to>
      <xdr:col>14</xdr:col>
      <xdr:colOff>227995</xdr:colOff>
      <xdr:row>159</xdr:row>
      <xdr:rowOff>119743</xdr:rowOff>
    </xdr:to>
    <xdr:sp macro="" textlink="">
      <xdr:nvSpPr>
        <xdr:cNvPr id="7" name="Oval 6">
          <a:extLst>
            <a:ext uri="{FF2B5EF4-FFF2-40B4-BE49-F238E27FC236}">
              <a16:creationId xmlns:a16="http://schemas.microsoft.com/office/drawing/2014/main" id="{B60702B0-6645-FC4E-A6E6-FF8B9C2EE780}"/>
            </a:ext>
          </a:extLst>
        </xdr:cNvPr>
        <xdr:cNvSpPr/>
      </xdr:nvSpPr>
      <xdr:spPr>
        <a:xfrm>
          <a:off x="17360295" y="31037590"/>
          <a:ext cx="165100" cy="146353"/>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twoCellAnchor>
    <xdr:from>
      <xdr:col>14</xdr:col>
      <xdr:colOff>75595</xdr:colOff>
      <xdr:row>161</xdr:row>
      <xdr:rowOff>81643</xdr:rowOff>
    </xdr:from>
    <xdr:to>
      <xdr:col>14</xdr:col>
      <xdr:colOff>240695</xdr:colOff>
      <xdr:row>162</xdr:row>
      <xdr:rowOff>18143</xdr:rowOff>
    </xdr:to>
    <xdr:sp macro="" textlink="">
      <xdr:nvSpPr>
        <xdr:cNvPr id="8" name="Oval 7">
          <a:extLst>
            <a:ext uri="{FF2B5EF4-FFF2-40B4-BE49-F238E27FC236}">
              <a16:creationId xmlns:a16="http://schemas.microsoft.com/office/drawing/2014/main" id="{787F171D-C6F7-4142-874D-33EEBC4B4849}"/>
            </a:ext>
          </a:extLst>
        </xdr:cNvPr>
        <xdr:cNvSpPr/>
      </xdr:nvSpPr>
      <xdr:spPr>
        <a:xfrm>
          <a:off x="17372995" y="31552243"/>
          <a:ext cx="165100" cy="1397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oneCellAnchor>
    <xdr:from>
      <xdr:col>14</xdr:col>
      <xdr:colOff>164495</xdr:colOff>
      <xdr:row>161</xdr:row>
      <xdr:rowOff>81643</xdr:rowOff>
    </xdr:from>
    <xdr:ext cx="327654" cy="264431"/>
    <xdr:sp macro="" textlink="">
      <xdr:nvSpPr>
        <xdr:cNvPr id="9" name="TextBox 8">
          <a:extLst>
            <a:ext uri="{FF2B5EF4-FFF2-40B4-BE49-F238E27FC236}">
              <a16:creationId xmlns:a16="http://schemas.microsoft.com/office/drawing/2014/main" id="{4CB3063D-118B-004E-83CC-FB6CDB8955C7}"/>
            </a:ext>
          </a:extLst>
        </xdr:cNvPr>
        <xdr:cNvSpPr txBox="1"/>
      </xdr:nvSpPr>
      <xdr:spPr>
        <a:xfrm>
          <a:off x="17461895" y="31552243"/>
          <a:ext cx="327654"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11</a:t>
          </a:r>
        </a:p>
      </xdr:txBody>
    </xdr:sp>
    <xdr:clientData/>
  </xdr:oneCellAnchor>
  <xdr:oneCellAnchor>
    <xdr:from>
      <xdr:col>14</xdr:col>
      <xdr:colOff>189895</xdr:colOff>
      <xdr:row>158</xdr:row>
      <xdr:rowOff>107043</xdr:rowOff>
    </xdr:from>
    <xdr:ext cx="399148" cy="264431"/>
    <xdr:sp macro="" textlink="">
      <xdr:nvSpPr>
        <xdr:cNvPr id="10" name="TextBox 9">
          <a:extLst>
            <a:ext uri="{FF2B5EF4-FFF2-40B4-BE49-F238E27FC236}">
              <a16:creationId xmlns:a16="http://schemas.microsoft.com/office/drawing/2014/main" id="{05D6FDBF-1623-C54A-9485-E6D780B39986}"/>
            </a:ext>
          </a:extLst>
        </xdr:cNvPr>
        <xdr:cNvSpPr txBox="1"/>
      </xdr:nvSpPr>
      <xdr:spPr>
        <a:xfrm>
          <a:off x="17487295" y="30968043"/>
          <a:ext cx="399148"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104</a:t>
          </a:r>
        </a:p>
      </xdr:txBody>
    </xdr:sp>
    <xdr:clientData/>
  </xdr:oneCellAnchor>
  <xdr:twoCellAnchor>
    <xdr:from>
      <xdr:col>19</xdr:col>
      <xdr:colOff>547915</xdr:colOff>
      <xdr:row>157</xdr:row>
      <xdr:rowOff>30239</xdr:rowOff>
    </xdr:from>
    <xdr:to>
      <xdr:col>19</xdr:col>
      <xdr:colOff>719062</xdr:colOff>
      <xdr:row>157</xdr:row>
      <xdr:rowOff>169939</xdr:rowOff>
    </xdr:to>
    <xdr:sp macro="" textlink="">
      <xdr:nvSpPr>
        <xdr:cNvPr id="11" name="Oval 10">
          <a:extLst>
            <a:ext uri="{FF2B5EF4-FFF2-40B4-BE49-F238E27FC236}">
              <a16:creationId xmlns:a16="http://schemas.microsoft.com/office/drawing/2014/main" id="{BB07407C-EA11-7B46-BA4C-BEF7DE76C624}"/>
            </a:ext>
          </a:extLst>
        </xdr:cNvPr>
        <xdr:cNvSpPr/>
      </xdr:nvSpPr>
      <xdr:spPr>
        <a:xfrm>
          <a:off x="21972815" y="30688039"/>
          <a:ext cx="171147" cy="1397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oneCellAnchor>
    <xdr:from>
      <xdr:col>19</xdr:col>
      <xdr:colOff>719062</xdr:colOff>
      <xdr:row>156</xdr:row>
      <xdr:rowOff>157239</xdr:rowOff>
    </xdr:from>
    <xdr:ext cx="399148" cy="264431"/>
    <xdr:sp macro="" textlink="">
      <xdr:nvSpPr>
        <xdr:cNvPr id="12" name="TextBox 11">
          <a:extLst>
            <a:ext uri="{FF2B5EF4-FFF2-40B4-BE49-F238E27FC236}">
              <a16:creationId xmlns:a16="http://schemas.microsoft.com/office/drawing/2014/main" id="{4196170F-BF66-C645-BA36-F627E797A09C}"/>
            </a:ext>
          </a:extLst>
        </xdr:cNvPr>
        <xdr:cNvSpPr txBox="1"/>
      </xdr:nvSpPr>
      <xdr:spPr>
        <a:xfrm>
          <a:off x="22143962" y="30611839"/>
          <a:ext cx="399148"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146</a:t>
          </a:r>
        </a:p>
      </xdr:txBody>
    </xdr:sp>
    <xdr:clientData/>
  </xdr:oneCellAnchor>
  <xdr:twoCellAnchor>
    <xdr:from>
      <xdr:col>14</xdr:col>
      <xdr:colOff>782561</xdr:colOff>
      <xdr:row>156</xdr:row>
      <xdr:rowOff>169334</xdr:rowOff>
    </xdr:from>
    <xdr:to>
      <xdr:col>15</xdr:col>
      <xdr:colOff>116114</xdr:colOff>
      <xdr:row>157</xdr:row>
      <xdr:rowOff>105834</xdr:rowOff>
    </xdr:to>
    <xdr:sp macro="" textlink="">
      <xdr:nvSpPr>
        <xdr:cNvPr id="13" name="Oval 12">
          <a:extLst>
            <a:ext uri="{FF2B5EF4-FFF2-40B4-BE49-F238E27FC236}">
              <a16:creationId xmlns:a16="http://schemas.microsoft.com/office/drawing/2014/main" id="{EBC8A185-2692-AF43-9C13-06D8EB94B1EA}"/>
            </a:ext>
          </a:extLst>
        </xdr:cNvPr>
        <xdr:cNvSpPr/>
      </xdr:nvSpPr>
      <xdr:spPr>
        <a:xfrm>
          <a:off x="18079961" y="30623934"/>
          <a:ext cx="159053" cy="1397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oneCellAnchor>
    <xdr:from>
      <xdr:col>15</xdr:col>
      <xdr:colOff>65314</xdr:colOff>
      <xdr:row>156</xdr:row>
      <xdr:rowOff>118534</xdr:rowOff>
    </xdr:from>
    <xdr:ext cx="399148" cy="264431"/>
    <xdr:sp macro="" textlink="">
      <xdr:nvSpPr>
        <xdr:cNvPr id="14" name="TextBox 13">
          <a:extLst>
            <a:ext uri="{FF2B5EF4-FFF2-40B4-BE49-F238E27FC236}">
              <a16:creationId xmlns:a16="http://schemas.microsoft.com/office/drawing/2014/main" id="{A314C3A6-6B99-8F41-8BBD-BE7559198C3F}"/>
            </a:ext>
          </a:extLst>
        </xdr:cNvPr>
        <xdr:cNvSpPr txBox="1"/>
      </xdr:nvSpPr>
      <xdr:spPr>
        <a:xfrm>
          <a:off x="18188214" y="30573134"/>
          <a:ext cx="399148"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179</a:t>
          </a:r>
        </a:p>
      </xdr:txBody>
    </xdr:sp>
    <xdr:clientData/>
  </xdr:oneCellAnchor>
  <xdr:twoCellAnchor>
    <xdr:from>
      <xdr:col>16</xdr:col>
      <xdr:colOff>830944</xdr:colOff>
      <xdr:row>134</xdr:row>
      <xdr:rowOff>45961</xdr:rowOff>
    </xdr:from>
    <xdr:to>
      <xdr:col>17</xdr:col>
      <xdr:colOff>164496</xdr:colOff>
      <xdr:row>134</xdr:row>
      <xdr:rowOff>179009</xdr:rowOff>
    </xdr:to>
    <xdr:sp macro="" textlink="">
      <xdr:nvSpPr>
        <xdr:cNvPr id="15" name="Oval 14">
          <a:extLst>
            <a:ext uri="{FF2B5EF4-FFF2-40B4-BE49-F238E27FC236}">
              <a16:creationId xmlns:a16="http://schemas.microsoft.com/office/drawing/2014/main" id="{E73D51B1-C717-1449-8F5A-A3DBF0728902}"/>
            </a:ext>
          </a:extLst>
        </xdr:cNvPr>
        <xdr:cNvSpPr/>
      </xdr:nvSpPr>
      <xdr:spPr>
        <a:xfrm>
          <a:off x="19779344" y="26030161"/>
          <a:ext cx="159052" cy="133048"/>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oneCellAnchor>
    <xdr:from>
      <xdr:col>17</xdr:col>
      <xdr:colOff>164496</xdr:colOff>
      <xdr:row>133</xdr:row>
      <xdr:rowOff>166309</xdr:rowOff>
    </xdr:from>
    <xdr:ext cx="979307" cy="264431"/>
    <xdr:sp macro="" textlink="">
      <xdr:nvSpPr>
        <xdr:cNvPr id="16" name="TextBox 15">
          <a:extLst>
            <a:ext uri="{FF2B5EF4-FFF2-40B4-BE49-F238E27FC236}">
              <a16:creationId xmlns:a16="http://schemas.microsoft.com/office/drawing/2014/main" id="{BBDF645A-99D9-E449-86FA-B431BE057F85}"/>
            </a:ext>
          </a:extLst>
        </xdr:cNvPr>
        <xdr:cNvSpPr txBox="1"/>
      </xdr:nvSpPr>
      <xdr:spPr>
        <a:xfrm>
          <a:off x="19938396" y="25947309"/>
          <a:ext cx="979307"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Present: 5697</a:t>
          </a:r>
        </a:p>
      </xdr:txBody>
    </xdr:sp>
    <xdr:clientData/>
  </xdr:oneCellAnchor>
  <xdr:twoCellAnchor>
    <xdr:from>
      <xdr:col>16</xdr:col>
      <xdr:colOff>45357</xdr:colOff>
      <xdr:row>135</xdr:row>
      <xdr:rowOff>181429</xdr:rowOff>
    </xdr:from>
    <xdr:to>
      <xdr:col>18</xdr:col>
      <xdr:colOff>287262</xdr:colOff>
      <xdr:row>136</xdr:row>
      <xdr:rowOff>0</xdr:rowOff>
    </xdr:to>
    <xdr:cxnSp macro="">
      <xdr:nvCxnSpPr>
        <xdr:cNvPr id="17" name="Straight Connector 16">
          <a:extLst>
            <a:ext uri="{FF2B5EF4-FFF2-40B4-BE49-F238E27FC236}">
              <a16:creationId xmlns:a16="http://schemas.microsoft.com/office/drawing/2014/main" id="{2F736B55-741C-4D43-B68C-CC740AB11CB9}"/>
            </a:ext>
          </a:extLst>
        </xdr:cNvPr>
        <xdr:cNvCxnSpPr/>
      </xdr:nvCxnSpPr>
      <xdr:spPr>
        <a:xfrm flipV="1">
          <a:off x="18993757" y="26368829"/>
          <a:ext cx="1892905" cy="21771"/>
        </a:xfrm>
        <a:prstGeom prst="line">
          <a:avLst/>
        </a:prstGeom>
        <a:ln>
          <a:prstDash val="lgDashDot"/>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564039</xdr:colOff>
      <xdr:row>132</xdr:row>
      <xdr:rowOff>118033</xdr:rowOff>
    </xdr:from>
    <xdr:to>
      <xdr:col>14</xdr:col>
      <xdr:colOff>589643</xdr:colOff>
      <xdr:row>173</xdr:row>
      <xdr:rowOff>45357</xdr:rowOff>
    </xdr:to>
    <xdr:cxnSp macro="">
      <xdr:nvCxnSpPr>
        <xdr:cNvPr id="18" name="Straight Connector 17">
          <a:extLst>
            <a:ext uri="{FF2B5EF4-FFF2-40B4-BE49-F238E27FC236}">
              <a16:creationId xmlns:a16="http://schemas.microsoft.com/office/drawing/2014/main" id="{9B1757CD-86E1-AB49-AFD1-591975AA008D}"/>
            </a:ext>
          </a:extLst>
        </xdr:cNvPr>
        <xdr:cNvCxnSpPr/>
      </xdr:nvCxnSpPr>
      <xdr:spPr>
        <a:xfrm>
          <a:off x="17861439" y="25695833"/>
          <a:ext cx="25604" cy="825852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559404</xdr:colOff>
      <xdr:row>132</xdr:row>
      <xdr:rowOff>166310</xdr:rowOff>
    </xdr:from>
    <xdr:to>
      <xdr:col>13</xdr:col>
      <xdr:colOff>136020</xdr:colOff>
      <xdr:row>134</xdr:row>
      <xdr:rowOff>37645</xdr:rowOff>
    </xdr:to>
    <xdr:sp macro="" textlink="">
      <xdr:nvSpPr>
        <xdr:cNvPr id="19" name="Rectangle 18">
          <a:extLst>
            <a:ext uri="{FF2B5EF4-FFF2-40B4-BE49-F238E27FC236}">
              <a16:creationId xmlns:a16="http://schemas.microsoft.com/office/drawing/2014/main" id="{E1B8DF37-AC96-6B47-AFB6-E873DA25B596}"/>
            </a:ext>
          </a:extLst>
        </xdr:cNvPr>
        <xdr:cNvSpPr/>
      </xdr:nvSpPr>
      <xdr:spPr>
        <a:xfrm>
          <a:off x="15380304" y="25744110"/>
          <a:ext cx="1227616" cy="277735"/>
        </a:xfrm>
        <a:prstGeom prst="rect">
          <a:avLst/>
        </a:prstGeom>
      </xdr:spPr>
      <xdr:style>
        <a:lnRef idx="1">
          <a:schemeClr val="accent2"/>
        </a:lnRef>
        <a:fillRef idx="3">
          <a:schemeClr val="accent2"/>
        </a:fillRef>
        <a:effectRef idx="2">
          <a:schemeClr val="accent2"/>
        </a:effectRef>
        <a:fontRef idx="minor">
          <a:schemeClr val="lt1"/>
        </a:fontRef>
      </xdr:style>
      <xdr:txBody>
        <a:bodyPr wrap="square" rtlCol="0" anchor="ctr"/>
        <a:lstStyle>
          <a:defPPr>
            <a:defRPr lang="en-JP"/>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JP"/>
            <a:t>FSM</a:t>
          </a:r>
        </a:p>
      </xdr:txBody>
    </xdr:sp>
    <xdr:clientData/>
  </xdr:twoCellAnchor>
  <xdr:twoCellAnchor>
    <xdr:from>
      <xdr:col>16</xdr:col>
      <xdr:colOff>740833</xdr:colOff>
      <xdr:row>132</xdr:row>
      <xdr:rowOff>120954</xdr:rowOff>
    </xdr:from>
    <xdr:to>
      <xdr:col>18</xdr:col>
      <xdr:colOff>317449</xdr:colOff>
      <xdr:row>133</xdr:row>
      <xdr:rowOff>188837</xdr:rowOff>
    </xdr:to>
    <xdr:sp macro="" textlink="">
      <xdr:nvSpPr>
        <xdr:cNvPr id="20" name="Rectangle 19">
          <a:extLst>
            <a:ext uri="{FF2B5EF4-FFF2-40B4-BE49-F238E27FC236}">
              <a16:creationId xmlns:a16="http://schemas.microsoft.com/office/drawing/2014/main" id="{4E4114DE-AFBF-B747-BC2B-89A4FA819F7F}"/>
            </a:ext>
          </a:extLst>
        </xdr:cNvPr>
        <xdr:cNvSpPr/>
      </xdr:nvSpPr>
      <xdr:spPr>
        <a:xfrm>
          <a:off x="19689233" y="25698754"/>
          <a:ext cx="1227616" cy="271083"/>
        </a:xfrm>
        <a:prstGeom prst="rect">
          <a:avLst/>
        </a:prstGeom>
      </xdr:spPr>
      <xdr:style>
        <a:lnRef idx="1">
          <a:schemeClr val="accent6"/>
        </a:lnRef>
        <a:fillRef idx="3">
          <a:schemeClr val="accent6"/>
        </a:fillRef>
        <a:effectRef idx="2">
          <a:schemeClr val="accent6"/>
        </a:effectRef>
        <a:fontRef idx="minor">
          <a:schemeClr val="lt1"/>
        </a:fontRef>
      </xdr:style>
      <xdr:txBody>
        <a:bodyPr wrap="square" rtlCol="0" anchor="ctr"/>
        <a:lstStyle>
          <a:defPPr>
            <a:defRPr lang="en-JP"/>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JP"/>
            <a:t>Sewage</a:t>
          </a:r>
        </a:p>
      </xdr:txBody>
    </xdr:sp>
    <xdr:clientData/>
  </xdr:twoCellAnchor>
  <xdr:twoCellAnchor>
    <xdr:from>
      <xdr:col>17</xdr:col>
      <xdr:colOff>15119</xdr:colOff>
      <xdr:row>151</xdr:row>
      <xdr:rowOff>54429</xdr:rowOff>
    </xdr:from>
    <xdr:to>
      <xdr:col>17</xdr:col>
      <xdr:colOff>180219</xdr:colOff>
      <xdr:row>151</xdr:row>
      <xdr:rowOff>194129</xdr:rowOff>
    </xdr:to>
    <xdr:sp macro="" textlink="">
      <xdr:nvSpPr>
        <xdr:cNvPr id="21" name="Oval 20">
          <a:extLst>
            <a:ext uri="{FF2B5EF4-FFF2-40B4-BE49-F238E27FC236}">
              <a16:creationId xmlns:a16="http://schemas.microsoft.com/office/drawing/2014/main" id="{2670CFB6-7389-C147-85AE-649607E7CCCD}"/>
            </a:ext>
          </a:extLst>
        </xdr:cNvPr>
        <xdr:cNvSpPr/>
      </xdr:nvSpPr>
      <xdr:spPr>
        <a:xfrm>
          <a:off x="19789019" y="29493029"/>
          <a:ext cx="165100" cy="139700"/>
        </a:xfrm>
        <a:prstGeom prst="ellipse">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GB" sz="1100"/>
        </a:p>
      </xdr:txBody>
    </xdr:sp>
    <xdr:clientData/>
  </xdr:twoCellAnchor>
  <xdr:oneCellAnchor>
    <xdr:from>
      <xdr:col>16</xdr:col>
      <xdr:colOff>474738</xdr:colOff>
      <xdr:row>149</xdr:row>
      <xdr:rowOff>1</xdr:rowOff>
    </xdr:from>
    <xdr:ext cx="1143326" cy="436530"/>
    <xdr:sp macro="" textlink="">
      <xdr:nvSpPr>
        <xdr:cNvPr id="22" name="TextBox 21">
          <a:extLst>
            <a:ext uri="{FF2B5EF4-FFF2-40B4-BE49-F238E27FC236}">
              <a16:creationId xmlns:a16="http://schemas.microsoft.com/office/drawing/2014/main" id="{12B5BDA8-8E33-4246-8FEE-5F47C8A2F2E3}"/>
            </a:ext>
          </a:extLst>
        </xdr:cNvPr>
        <xdr:cNvSpPr txBox="1"/>
      </xdr:nvSpPr>
      <xdr:spPr>
        <a:xfrm>
          <a:off x="19423138" y="29032201"/>
          <a:ext cx="1143326" cy="43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Design capacity: </a:t>
          </a:r>
        </a:p>
        <a:p>
          <a:r>
            <a:rPr lang="en-GB" sz="1100"/>
            <a:t>346</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0EF4-5790-CD43-B954-0946483511BA}">
  <dimension ref="A1:J5"/>
  <sheetViews>
    <sheetView workbookViewId="0">
      <selection activeCell="F9" sqref="F9"/>
    </sheetView>
  </sheetViews>
  <sheetFormatPr baseColWidth="10" defaultRowHeight="16" x14ac:dyDescent="0.2"/>
  <cols>
    <col min="1" max="1" width="34" bestFit="1" customWidth="1"/>
    <col min="2" max="9" width="11" customWidth="1"/>
    <col min="10" max="10" width="11.1640625" customWidth="1"/>
  </cols>
  <sheetData>
    <row r="1" spans="1:10" ht="85" x14ac:dyDescent="0.2">
      <c r="A1" s="1" t="s">
        <v>13</v>
      </c>
      <c r="B1" s="2" t="s">
        <v>4</v>
      </c>
      <c r="C1" s="2" t="s">
        <v>5</v>
      </c>
      <c r="D1" s="2" t="s">
        <v>12</v>
      </c>
      <c r="E1" s="2" t="s">
        <v>6</v>
      </c>
      <c r="F1" s="2" t="s">
        <v>7</v>
      </c>
      <c r="G1" s="2" t="s">
        <v>8</v>
      </c>
      <c r="H1" s="2" t="s">
        <v>9</v>
      </c>
      <c r="I1" s="2" t="s">
        <v>10</v>
      </c>
      <c r="J1" s="2" t="s">
        <v>11</v>
      </c>
    </row>
    <row r="2" spans="1:10" x14ac:dyDescent="0.2">
      <c r="A2" s="1" t="s">
        <v>0</v>
      </c>
      <c r="B2" s="2">
        <v>2866.2405471442298</v>
      </c>
      <c r="C2" s="2">
        <v>0</v>
      </c>
      <c r="D2" s="2">
        <v>2134.0143277420839</v>
      </c>
      <c r="E2" s="2">
        <v>0</v>
      </c>
      <c r="F2" s="2">
        <v>0</v>
      </c>
      <c r="G2" s="2">
        <v>0</v>
      </c>
      <c r="H2" s="2">
        <v>0</v>
      </c>
      <c r="I2" s="2">
        <v>0</v>
      </c>
      <c r="J2" s="2">
        <v>0</v>
      </c>
    </row>
    <row r="3" spans="1:10" x14ac:dyDescent="0.2">
      <c r="A3" s="1" t="s">
        <v>1</v>
      </c>
      <c r="B3" s="2">
        <v>64.385606631287303</v>
      </c>
      <c r="C3" s="2">
        <v>8.2522594829201185E-2</v>
      </c>
      <c r="D3" s="2">
        <v>39.924299132674108</v>
      </c>
      <c r="E3" s="2">
        <v>2.2381723699693983</v>
      </c>
      <c r="F3" s="2">
        <v>0</v>
      </c>
      <c r="G3" s="2">
        <v>0</v>
      </c>
      <c r="H3" s="2">
        <v>0</v>
      </c>
      <c r="I3" s="2">
        <v>0</v>
      </c>
      <c r="J3" s="2">
        <v>0</v>
      </c>
    </row>
    <row r="4" spans="1:10" x14ac:dyDescent="0.2">
      <c r="A4" s="1" t="s">
        <v>2</v>
      </c>
      <c r="B4" s="2">
        <v>0</v>
      </c>
      <c r="C4" s="2">
        <v>0</v>
      </c>
      <c r="D4" s="2">
        <v>0</v>
      </c>
      <c r="E4" s="2">
        <v>0</v>
      </c>
      <c r="F4" s="2">
        <v>295.47574123560668</v>
      </c>
      <c r="G4" s="2">
        <v>115.71531721068035</v>
      </c>
      <c r="H4" s="2">
        <v>9.6926511651616316</v>
      </c>
      <c r="I4" s="2">
        <v>0</v>
      </c>
      <c r="J4" s="2">
        <v>0</v>
      </c>
    </row>
    <row r="5" spans="1:10" x14ac:dyDescent="0.2">
      <c r="A5" s="1" t="s">
        <v>3</v>
      </c>
      <c r="B5" s="2">
        <v>0</v>
      </c>
      <c r="C5" s="2">
        <v>0</v>
      </c>
      <c r="D5" s="2">
        <v>0</v>
      </c>
      <c r="E5" s="2">
        <v>0</v>
      </c>
      <c r="F5" s="2">
        <v>61.870262385361315</v>
      </c>
      <c r="G5" s="2">
        <v>28.523075945469177</v>
      </c>
      <c r="H5" s="2">
        <v>44.484504582824442</v>
      </c>
      <c r="I5" s="2">
        <v>7.0600966680723056</v>
      </c>
      <c r="J5" s="2">
        <v>27.506277136033159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88125-B742-7846-B9D9-B102C68A74C0}">
  <dimension ref="A1:C7"/>
  <sheetViews>
    <sheetView workbookViewId="0">
      <selection activeCell="A18" sqref="A18"/>
    </sheetView>
  </sheetViews>
  <sheetFormatPr baseColWidth="10" defaultColWidth="11" defaultRowHeight="16" x14ac:dyDescent="0.2"/>
  <cols>
    <col min="1" max="1" width="30.83203125" bestFit="1" customWidth="1"/>
    <col min="2" max="2" width="12.33203125" bestFit="1" customWidth="1"/>
    <col min="3" max="3" width="11.33203125" bestFit="1" customWidth="1"/>
  </cols>
  <sheetData>
    <row r="1" spans="1:3" x14ac:dyDescent="0.2">
      <c r="A1" s="1" t="s">
        <v>13</v>
      </c>
      <c r="B1" s="1" t="s">
        <v>65</v>
      </c>
      <c r="C1" s="1" t="s">
        <v>66</v>
      </c>
    </row>
    <row r="2" spans="1:3" x14ac:dyDescent="0.2">
      <c r="A2" s="1" t="s">
        <v>16</v>
      </c>
      <c r="B2" s="1">
        <v>81866</v>
      </c>
      <c r="C2" s="1">
        <v>35000</v>
      </c>
    </row>
    <row r="3" spans="1:3" x14ac:dyDescent="0.2">
      <c r="A3" s="1" t="s">
        <v>75</v>
      </c>
      <c r="B3" s="1">
        <v>3874</v>
      </c>
      <c r="C3" s="1">
        <v>9600</v>
      </c>
    </row>
    <row r="4" spans="1:3" x14ac:dyDescent="0.2">
      <c r="A4" s="1" t="s">
        <v>73</v>
      </c>
      <c r="B4" s="1">
        <v>4500</v>
      </c>
      <c r="C4" s="1">
        <v>0</v>
      </c>
    </row>
    <row r="5" spans="1:3" x14ac:dyDescent="0.2">
      <c r="A5" s="1" t="s">
        <v>9</v>
      </c>
      <c r="B5" s="1">
        <v>111977</v>
      </c>
      <c r="C5" s="1">
        <v>119440</v>
      </c>
    </row>
    <row r="6" spans="1:3" x14ac:dyDescent="0.2">
      <c r="A6" s="1" t="s">
        <v>10</v>
      </c>
      <c r="B6" s="1">
        <v>45915</v>
      </c>
      <c r="C6" s="1">
        <v>0</v>
      </c>
    </row>
    <row r="7" spans="1:3" x14ac:dyDescent="0.2">
      <c r="A7" s="1" t="s">
        <v>74</v>
      </c>
      <c r="B7" s="1">
        <v>12000</v>
      </c>
      <c r="C7"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1B678-2943-124B-B62C-516D2FCC83DB}">
  <dimension ref="A1:P29"/>
  <sheetViews>
    <sheetView workbookViewId="0">
      <selection activeCell="I29" sqref="I29"/>
    </sheetView>
  </sheetViews>
  <sheetFormatPr baseColWidth="10" defaultRowHeight="16" x14ac:dyDescent="0.2"/>
  <cols>
    <col min="1" max="1" width="24.1640625" customWidth="1"/>
  </cols>
  <sheetData>
    <row r="1" spans="1:4" x14ac:dyDescent="0.2">
      <c r="A1" s="1" t="s">
        <v>81</v>
      </c>
      <c r="B1" s="1" t="s">
        <v>80</v>
      </c>
      <c r="C1" s="1" t="s">
        <v>78</v>
      </c>
      <c r="D1" s="1" t="s">
        <v>79</v>
      </c>
    </row>
    <row r="2" spans="1:4" x14ac:dyDescent="0.2">
      <c r="A2" s="1">
        <v>338</v>
      </c>
      <c r="B2" s="1">
        <v>179</v>
      </c>
      <c r="C2" s="3">
        <v>5697.2130177514791</v>
      </c>
      <c r="D2" s="3">
        <v>145.58705915023606</v>
      </c>
    </row>
    <row r="3" spans="1:4" x14ac:dyDescent="0.2">
      <c r="A3" s="1">
        <v>500</v>
      </c>
      <c r="B3" s="1">
        <v>179</v>
      </c>
      <c r="C3" s="3">
        <v>3851.3159999999998</v>
      </c>
      <c r="D3" s="3">
        <v>143.43611491108072</v>
      </c>
    </row>
    <row r="4" spans="1:4" x14ac:dyDescent="0.2">
      <c r="A4" s="1">
        <v>1000</v>
      </c>
      <c r="B4" s="1">
        <v>179</v>
      </c>
      <c r="C4" s="3">
        <v>1925.6579999999999</v>
      </c>
      <c r="D4" s="3">
        <v>137.1807239424335</v>
      </c>
    </row>
    <row r="5" spans="1:4" x14ac:dyDescent="0.2">
      <c r="A5" s="1">
        <v>2000</v>
      </c>
      <c r="B5" s="1">
        <v>179</v>
      </c>
      <c r="C5" s="3">
        <v>962.82899999999995</v>
      </c>
      <c r="D5" s="3">
        <v>126.17545126353791</v>
      </c>
    </row>
    <row r="6" spans="1:4" x14ac:dyDescent="0.2">
      <c r="A6" s="1">
        <v>3000</v>
      </c>
      <c r="B6" s="1">
        <v>179</v>
      </c>
      <c r="C6" s="3">
        <v>641.88599999999997</v>
      </c>
      <c r="D6" s="3">
        <v>116.80482733011512</v>
      </c>
    </row>
    <row r="7" spans="1:4" x14ac:dyDescent="0.2">
      <c r="A7" s="1">
        <v>4000</v>
      </c>
      <c r="B7" s="1">
        <v>179</v>
      </c>
      <c r="C7" s="3">
        <v>481.41449999999998</v>
      </c>
      <c r="D7" s="3">
        <v>108.72983062564812</v>
      </c>
    </row>
    <row r="8" spans="1:4" x14ac:dyDescent="0.2">
      <c r="A8" s="1">
        <v>5000</v>
      </c>
      <c r="B8" s="1">
        <v>179</v>
      </c>
      <c r="C8" s="3">
        <v>385.13159999999999</v>
      </c>
      <c r="D8" s="3">
        <v>101.69912706110573</v>
      </c>
    </row>
    <row r="9" spans="1:4" x14ac:dyDescent="0.2">
      <c r="A9" s="1">
        <v>5561</v>
      </c>
      <c r="B9" s="1">
        <v>179</v>
      </c>
      <c r="C9" s="3">
        <v>346.27908649523465</v>
      </c>
      <c r="D9" s="3">
        <v>98.139086484462752</v>
      </c>
    </row>
    <row r="19" spans="8:16" x14ac:dyDescent="0.2">
      <c r="H19" t="s">
        <v>78</v>
      </c>
      <c r="I19">
        <v>1925658</v>
      </c>
      <c r="J19">
        <v>1925658</v>
      </c>
    </row>
    <row r="20" spans="8:16" x14ac:dyDescent="0.2">
      <c r="H20" t="s">
        <v>79</v>
      </c>
      <c r="I20">
        <v>1572777</v>
      </c>
      <c r="J20">
        <v>1572777</v>
      </c>
    </row>
    <row r="22" spans="8:16" x14ac:dyDescent="0.2">
      <c r="H22" t="s">
        <v>82</v>
      </c>
      <c r="I22" s="1">
        <v>338</v>
      </c>
      <c r="J22" s="1">
        <v>500</v>
      </c>
      <c r="K22" s="1">
        <v>1000</v>
      </c>
      <c r="L22" s="1">
        <v>2000</v>
      </c>
      <c r="M22" s="1">
        <v>3000</v>
      </c>
      <c r="N22" s="8">
        <v>4000</v>
      </c>
      <c r="O22" s="1">
        <v>5000</v>
      </c>
      <c r="P22" s="1">
        <v>5561</v>
      </c>
    </row>
    <row r="23" spans="8:16" x14ac:dyDescent="0.2">
      <c r="H23" t="s">
        <v>83</v>
      </c>
      <c r="I23">
        <v>10465</v>
      </c>
      <c r="J23">
        <v>10465</v>
      </c>
      <c r="K23">
        <v>10465</v>
      </c>
      <c r="L23">
        <v>10465</v>
      </c>
      <c r="M23">
        <v>10465</v>
      </c>
      <c r="N23">
        <v>10465</v>
      </c>
      <c r="O23">
        <v>10465</v>
      </c>
      <c r="P23">
        <v>10465</v>
      </c>
    </row>
    <row r="25" spans="8:16" x14ac:dyDescent="0.2">
      <c r="H25" t="s">
        <v>84</v>
      </c>
      <c r="I25" s="1">
        <v>179</v>
      </c>
      <c r="J25" s="1">
        <v>179</v>
      </c>
      <c r="K25" s="1">
        <v>179</v>
      </c>
      <c r="L25" s="1">
        <v>179</v>
      </c>
      <c r="M25" s="1">
        <v>179</v>
      </c>
      <c r="N25" s="1">
        <v>179</v>
      </c>
      <c r="O25" s="1">
        <v>179</v>
      </c>
      <c r="P25" s="1">
        <v>179</v>
      </c>
    </row>
    <row r="26" spans="8:16" x14ac:dyDescent="0.2">
      <c r="H26" t="s">
        <v>85</v>
      </c>
      <c r="I26" s="9">
        <f>$I$19/I22</f>
        <v>5697.2130177514791</v>
      </c>
      <c r="J26" s="9">
        <f t="shared" ref="J26:O26" si="0">$I$19/J22</f>
        <v>3851.3159999999998</v>
      </c>
      <c r="K26" s="9">
        <f t="shared" si="0"/>
        <v>1925.6579999999999</v>
      </c>
      <c r="L26" s="9">
        <f t="shared" si="0"/>
        <v>962.82899999999995</v>
      </c>
      <c r="M26" s="9">
        <f t="shared" si="0"/>
        <v>641.88599999999997</v>
      </c>
      <c r="N26" s="9">
        <f t="shared" si="0"/>
        <v>481.41449999999998</v>
      </c>
      <c r="O26" s="9">
        <f t="shared" si="0"/>
        <v>385.13159999999999</v>
      </c>
      <c r="P26" s="9">
        <f>$I$19/P22</f>
        <v>346.27908649523465</v>
      </c>
    </row>
    <row r="27" spans="8:16" x14ac:dyDescent="0.2">
      <c r="H27" t="s">
        <v>86</v>
      </c>
      <c r="I27" s="9">
        <f>$I$20/SUM(I22:I23)</f>
        <v>145.58705915023606</v>
      </c>
      <c r="J27" s="9">
        <f t="shared" ref="J27:P27" si="1">$I$20/SUM(J22:J23)</f>
        <v>143.43611491108072</v>
      </c>
      <c r="K27" s="9">
        <f t="shared" si="1"/>
        <v>137.1807239424335</v>
      </c>
      <c r="L27" s="9">
        <f t="shared" si="1"/>
        <v>126.17545126353791</v>
      </c>
      <c r="M27" s="9">
        <f t="shared" si="1"/>
        <v>116.80482733011512</v>
      </c>
      <c r="N27" s="9">
        <f t="shared" si="1"/>
        <v>108.72983062564812</v>
      </c>
      <c r="O27" s="9">
        <f t="shared" si="1"/>
        <v>101.69912706110573</v>
      </c>
      <c r="P27" s="9">
        <f t="shared" si="1"/>
        <v>98.139086484462752</v>
      </c>
    </row>
    <row r="29" spans="8:16" x14ac:dyDescent="0.2">
      <c r="H29" t="s">
        <v>87</v>
      </c>
      <c r="I29" s="9">
        <f>SUM(I25:I27)</f>
        <v>6021.8000769017153</v>
      </c>
      <c r="J29" s="9">
        <f t="shared" ref="J29:P29" si="2">SUM(J25:J27)</f>
        <v>4173.7521149110808</v>
      </c>
      <c r="K29" s="9">
        <f t="shared" si="2"/>
        <v>2241.8387239424333</v>
      </c>
      <c r="L29" s="9">
        <f t="shared" si="2"/>
        <v>1268.0044512635379</v>
      </c>
      <c r="M29" s="9">
        <f t="shared" si="2"/>
        <v>937.6908273301151</v>
      </c>
      <c r="N29" s="9">
        <f t="shared" si="2"/>
        <v>769.14433062564808</v>
      </c>
      <c r="O29" s="9">
        <f t="shared" si="2"/>
        <v>665.83072706110568</v>
      </c>
      <c r="P29" s="9">
        <f t="shared" si="2"/>
        <v>623.41817297969737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24819-E47F-6F4E-B9C5-04FB10E40993}">
  <dimension ref="A1:D5"/>
  <sheetViews>
    <sheetView workbookViewId="0">
      <selection activeCell="B3" sqref="B3:D3"/>
    </sheetView>
  </sheetViews>
  <sheetFormatPr baseColWidth="10" defaultRowHeight="16" x14ac:dyDescent="0.2"/>
  <cols>
    <col min="1" max="1" width="43.1640625" bestFit="1" customWidth="1"/>
  </cols>
  <sheetData>
    <row r="1" spans="1:4" x14ac:dyDescent="0.2">
      <c r="A1" t="s">
        <v>13</v>
      </c>
      <c r="B1" t="s">
        <v>88</v>
      </c>
      <c r="C1" t="s">
        <v>89</v>
      </c>
      <c r="D1" t="s">
        <v>79</v>
      </c>
    </row>
    <row r="2" spans="1:4" x14ac:dyDescent="0.2">
      <c r="A2" t="s">
        <v>90</v>
      </c>
      <c r="B2">
        <v>188</v>
      </c>
      <c r="C2">
        <v>104</v>
      </c>
      <c r="D2">
        <v>146</v>
      </c>
    </row>
    <row r="3" spans="1:4" x14ac:dyDescent="0.2">
      <c r="A3" t="s">
        <v>91</v>
      </c>
      <c r="B3">
        <v>188</v>
      </c>
      <c r="C3">
        <v>11</v>
      </c>
      <c r="D3">
        <v>146</v>
      </c>
    </row>
    <row r="4" spans="1:4" x14ac:dyDescent="0.2">
      <c r="A4" t="s">
        <v>92</v>
      </c>
      <c r="B4">
        <v>223</v>
      </c>
      <c r="C4">
        <v>104</v>
      </c>
      <c r="D4">
        <v>146</v>
      </c>
    </row>
    <row r="5" spans="1:4" x14ac:dyDescent="0.2">
      <c r="A5" t="s">
        <v>93</v>
      </c>
      <c r="B5">
        <v>223</v>
      </c>
      <c r="C5">
        <v>11</v>
      </c>
      <c r="D5">
        <v>146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2786F-47D4-2E42-BEA7-69E8679F13DB}">
  <dimension ref="A1:D15"/>
  <sheetViews>
    <sheetView workbookViewId="0">
      <selection activeCell="A8" sqref="A8"/>
    </sheetView>
  </sheetViews>
  <sheetFormatPr baseColWidth="10" defaultRowHeight="16" x14ac:dyDescent="0.2"/>
  <cols>
    <col min="1" max="1" width="71.83203125" bestFit="1" customWidth="1"/>
    <col min="2" max="2" width="11.5" bestFit="1" customWidth="1"/>
    <col min="3" max="3" width="21.5" bestFit="1" customWidth="1"/>
    <col min="4" max="4" width="9.5" bestFit="1" customWidth="1"/>
  </cols>
  <sheetData>
    <row r="1" spans="1:4" x14ac:dyDescent="0.2">
      <c r="A1" s="1" t="s">
        <v>107</v>
      </c>
      <c r="B1" s="1" t="s">
        <v>104</v>
      </c>
      <c r="C1" s="1" t="s">
        <v>105</v>
      </c>
      <c r="D1" s="1" t="s">
        <v>106</v>
      </c>
    </row>
    <row r="2" spans="1:4" x14ac:dyDescent="0.2">
      <c r="A2" s="1" t="s">
        <v>94</v>
      </c>
      <c r="B2" s="1">
        <v>125.29</v>
      </c>
      <c r="C2" s="1">
        <v>44.65</v>
      </c>
      <c r="D2" s="1">
        <v>131.74</v>
      </c>
    </row>
    <row r="3" spans="1:4" x14ac:dyDescent="0.2">
      <c r="A3" s="1" t="s">
        <v>95</v>
      </c>
      <c r="B3" s="1">
        <v>125.29</v>
      </c>
      <c r="C3" s="1">
        <v>44.65</v>
      </c>
      <c r="D3" s="1">
        <v>37.590000000000003</v>
      </c>
    </row>
    <row r="4" spans="1:4" x14ac:dyDescent="0.2">
      <c r="A4" s="1" t="s">
        <v>109</v>
      </c>
      <c r="B4" s="1"/>
      <c r="C4" s="1"/>
      <c r="D4" s="1"/>
    </row>
    <row r="5" spans="1:4" x14ac:dyDescent="0.2">
      <c r="A5" s="1" t="s">
        <v>96</v>
      </c>
      <c r="B5" s="1">
        <v>70.900000000000006</v>
      </c>
      <c r="C5" s="1">
        <v>44.65</v>
      </c>
      <c r="D5" s="1">
        <v>131.74</v>
      </c>
    </row>
    <row r="6" spans="1:4" x14ac:dyDescent="0.2">
      <c r="A6" s="1" t="s">
        <v>97</v>
      </c>
      <c r="B6" s="1">
        <v>70.900000000000006</v>
      </c>
      <c r="C6" s="1">
        <v>44.65</v>
      </c>
      <c r="D6" s="1">
        <v>37.590000000000003</v>
      </c>
    </row>
    <row r="7" spans="1:4" x14ac:dyDescent="0.2">
      <c r="A7" s="1" t="s">
        <v>110</v>
      </c>
      <c r="B7" s="1"/>
      <c r="C7" s="1"/>
      <c r="D7" s="1"/>
    </row>
    <row r="8" spans="1:4" x14ac:dyDescent="0.2">
      <c r="A8" s="1" t="s">
        <v>98</v>
      </c>
      <c r="B8" s="1">
        <v>118.42</v>
      </c>
      <c r="C8" s="1">
        <v>262.52999999999997</v>
      </c>
      <c r="D8" s="1">
        <v>131.74</v>
      </c>
    </row>
    <row r="9" spans="1:4" x14ac:dyDescent="0.2">
      <c r="A9" s="1" t="s">
        <v>99</v>
      </c>
      <c r="B9" s="1">
        <v>118.42</v>
      </c>
      <c r="C9" s="1">
        <v>262.52999999999997</v>
      </c>
      <c r="D9" s="1">
        <v>37.590000000000003</v>
      </c>
    </row>
    <row r="10" spans="1:4" x14ac:dyDescent="0.2">
      <c r="A10" s="1" t="s">
        <v>100</v>
      </c>
      <c r="B10" s="1">
        <v>118.42</v>
      </c>
      <c r="C10" s="1">
        <v>860.1</v>
      </c>
      <c r="D10" s="1">
        <v>131.74</v>
      </c>
    </row>
    <row r="11" spans="1:4" x14ac:dyDescent="0.2">
      <c r="A11" s="1" t="s">
        <v>101</v>
      </c>
      <c r="B11" s="1">
        <v>118.42</v>
      </c>
      <c r="C11" s="1">
        <v>860.1</v>
      </c>
      <c r="D11" s="1">
        <v>37.590000000000003</v>
      </c>
    </row>
    <row r="12" spans="1:4" x14ac:dyDescent="0.2">
      <c r="A12" s="1" t="s">
        <v>102</v>
      </c>
      <c r="B12" s="1">
        <v>118.42</v>
      </c>
      <c r="C12" s="1">
        <v>197.84</v>
      </c>
      <c r="D12" s="1">
        <v>131.74</v>
      </c>
    </row>
    <row r="13" spans="1:4" x14ac:dyDescent="0.2">
      <c r="A13" s="1" t="s">
        <v>103</v>
      </c>
      <c r="B13" s="1">
        <v>118.42</v>
      </c>
      <c r="C13" s="1">
        <v>197.84</v>
      </c>
      <c r="D13" s="1">
        <v>37.590000000000003</v>
      </c>
    </row>
    <row r="14" spans="1:4" x14ac:dyDescent="0.2">
      <c r="A14" s="1" t="s">
        <v>108</v>
      </c>
      <c r="B14" s="1"/>
      <c r="C14" s="1"/>
      <c r="D14" s="1"/>
    </row>
    <row r="15" spans="1:4" x14ac:dyDescent="0.2">
      <c r="A15" s="1"/>
      <c r="B15" s="1"/>
      <c r="C15" s="3"/>
      <c r="D15"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50E8-414B-1B4F-8910-FEC351EBDF96}">
  <sheetPr filterMode="1"/>
  <dimension ref="A1:AR126"/>
  <sheetViews>
    <sheetView zoomScale="84" workbookViewId="0">
      <selection sqref="A1:XFD1048576"/>
    </sheetView>
  </sheetViews>
  <sheetFormatPr baseColWidth="10" defaultRowHeight="16" x14ac:dyDescent="0.2"/>
  <cols>
    <col min="7" max="7" width="18.33203125" customWidth="1"/>
    <col min="8" max="8" width="20.5" customWidth="1"/>
    <col min="9" max="9" width="69" bestFit="1" customWidth="1"/>
  </cols>
  <sheetData>
    <row r="1" spans="1:44" ht="17" customHeight="1" x14ac:dyDescent="0.2">
      <c r="A1" t="s">
        <v>111</v>
      </c>
      <c r="B1" t="s">
        <v>112</v>
      </c>
      <c r="C1" t="s">
        <v>113</v>
      </c>
      <c r="D1" t="s">
        <v>114</v>
      </c>
      <c r="E1" t="s">
        <v>115</v>
      </c>
      <c r="F1" t="s">
        <v>116</v>
      </c>
      <c r="G1" t="s">
        <v>117</v>
      </c>
      <c r="H1" t="s">
        <v>118</v>
      </c>
      <c r="I1" t="s">
        <v>119</v>
      </c>
      <c r="J1" t="s">
        <v>120</v>
      </c>
      <c r="K1" t="s">
        <v>121</v>
      </c>
      <c r="L1" t="s">
        <v>122</v>
      </c>
      <c r="M1" t="s">
        <v>123</v>
      </c>
      <c r="N1" t="s">
        <v>124</v>
      </c>
      <c r="O1" t="s">
        <v>125</v>
      </c>
      <c r="P1" t="s">
        <v>126</v>
      </c>
      <c r="Q1" t="s">
        <v>127</v>
      </c>
      <c r="R1" t="s">
        <v>128</v>
      </c>
      <c r="S1" t="s">
        <v>129</v>
      </c>
      <c r="T1" t="s">
        <v>130</v>
      </c>
      <c r="U1" t="s">
        <v>131</v>
      </c>
      <c r="V1" t="s">
        <v>132</v>
      </c>
      <c r="W1" t="s">
        <v>133</v>
      </c>
      <c r="X1" t="s">
        <v>134</v>
      </c>
      <c r="Y1" t="s">
        <v>135</v>
      </c>
      <c r="Z1" t="s">
        <v>136</v>
      </c>
      <c r="AA1" t="s">
        <v>137</v>
      </c>
      <c r="AB1" t="s">
        <v>138</v>
      </c>
      <c r="AC1" t="s">
        <v>139</v>
      </c>
      <c r="AD1" t="s">
        <v>140</v>
      </c>
      <c r="AE1" t="s">
        <v>141</v>
      </c>
      <c r="AF1" t="s">
        <v>142</v>
      </c>
      <c r="AG1" t="s">
        <v>143</v>
      </c>
      <c r="AH1" t="s">
        <v>144</v>
      </c>
      <c r="AI1" t="s">
        <v>145</v>
      </c>
      <c r="AJ1" t="s">
        <v>146</v>
      </c>
      <c r="AK1" t="s">
        <v>147</v>
      </c>
      <c r="AL1" t="s">
        <v>148</v>
      </c>
      <c r="AM1" t="s">
        <v>149</v>
      </c>
      <c r="AN1" t="s">
        <v>150</v>
      </c>
      <c r="AO1" t="s">
        <v>151</v>
      </c>
      <c r="AP1" t="s">
        <v>152</v>
      </c>
      <c r="AQ1" t="s">
        <v>153</v>
      </c>
      <c r="AR1" t="s">
        <v>154</v>
      </c>
    </row>
    <row r="2" spans="1:44" hidden="1" x14ac:dyDescent="0.2">
      <c r="A2">
        <v>4</v>
      </c>
      <c r="B2" t="s">
        <v>155</v>
      </c>
      <c r="C2" t="s">
        <v>156</v>
      </c>
      <c r="D2" t="s">
        <v>187</v>
      </c>
      <c r="E2">
        <v>22.845600000000001</v>
      </c>
      <c r="F2">
        <v>89.540300000000002</v>
      </c>
      <c r="G2" t="s">
        <v>158</v>
      </c>
      <c r="H2" t="s">
        <v>79</v>
      </c>
      <c r="I2" t="s">
        <v>364</v>
      </c>
      <c r="J2" t="s">
        <v>159</v>
      </c>
      <c r="K2" t="s">
        <v>159</v>
      </c>
      <c r="L2" t="s">
        <v>365</v>
      </c>
      <c r="M2" t="s">
        <v>366</v>
      </c>
      <c r="N2" t="s">
        <v>365</v>
      </c>
      <c r="O2" t="s">
        <v>162</v>
      </c>
      <c r="P2" s="10">
        <v>43556</v>
      </c>
      <c r="Q2">
        <v>2528000</v>
      </c>
      <c r="R2">
        <v>575.29999999999995</v>
      </c>
      <c r="S2">
        <v>2016</v>
      </c>
      <c r="T2" t="s">
        <v>163</v>
      </c>
      <c r="U2" t="s">
        <v>164</v>
      </c>
      <c r="V2">
        <v>194040</v>
      </c>
      <c r="W2">
        <v>776160</v>
      </c>
      <c r="X2">
        <v>4</v>
      </c>
      <c r="Y2">
        <v>0.196432868281298</v>
      </c>
      <c r="Z2">
        <v>4.9108217070324499E-2</v>
      </c>
      <c r="AA2">
        <v>2.0702270937562099</v>
      </c>
      <c r="AB2">
        <v>0.51755677343905204</v>
      </c>
      <c r="AC2">
        <v>1</v>
      </c>
      <c r="AD2">
        <v>0</v>
      </c>
      <c r="AE2">
        <v>0</v>
      </c>
      <c r="AF2">
        <v>395464.15490288101</v>
      </c>
      <c r="AG2">
        <v>0</v>
      </c>
      <c r="AH2">
        <v>0</v>
      </c>
      <c r="AI2">
        <v>0</v>
      </c>
      <c r="AJ2">
        <v>310.19678855023199</v>
      </c>
      <c r="AK2">
        <v>6211.6906907184102</v>
      </c>
      <c r="AL2">
        <v>0</v>
      </c>
      <c r="AM2">
        <v>3101.9678855023199</v>
      </c>
      <c r="AN2">
        <v>310.19678855023199</v>
      </c>
      <c r="AO2">
        <v>34703.669087250499</v>
      </c>
      <c r="AP2">
        <v>0</v>
      </c>
      <c r="AQ2">
        <v>3101.9678855023199</v>
      </c>
      <c r="AR2">
        <v>38115.833761303104</v>
      </c>
    </row>
    <row r="3" spans="1:44" hidden="1" x14ac:dyDescent="0.2">
      <c r="A3">
        <v>7</v>
      </c>
      <c r="B3" t="s">
        <v>155</v>
      </c>
      <c r="C3" t="s">
        <v>156</v>
      </c>
      <c r="D3" t="s">
        <v>189</v>
      </c>
      <c r="E3">
        <v>23.541699999999999</v>
      </c>
      <c r="F3">
        <v>89.183300000000003</v>
      </c>
      <c r="G3" t="s">
        <v>158</v>
      </c>
      <c r="H3" t="s">
        <v>79</v>
      </c>
      <c r="I3" t="s">
        <v>364</v>
      </c>
      <c r="J3" t="s">
        <v>159</v>
      </c>
      <c r="K3" t="s">
        <v>159</v>
      </c>
      <c r="L3" t="s">
        <v>367</v>
      </c>
      <c r="M3" t="s">
        <v>368</v>
      </c>
      <c r="N3" t="s">
        <v>367</v>
      </c>
      <c r="O3" t="s">
        <v>162</v>
      </c>
      <c r="P3" s="10">
        <v>43556</v>
      </c>
      <c r="Q3">
        <v>1976000</v>
      </c>
      <c r="R3">
        <v>572.9</v>
      </c>
      <c r="S3">
        <v>2016</v>
      </c>
      <c r="T3" t="s">
        <v>163</v>
      </c>
      <c r="U3" t="s">
        <v>164</v>
      </c>
      <c r="V3">
        <v>33696</v>
      </c>
      <c r="W3">
        <v>155002</v>
      </c>
      <c r="X3">
        <v>4.5999999999999996</v>
      </c>
      <c r="Y3">
        <v>12.420102526761999</v>
      </c>
      <c r="Z3">
        <v>2.7000153207169699</v>
      </c>
      <c r="AA3">
        <v>118.913690373869</v>
      </c>
      <c r="AB3">
        <v>25.850735544302101</v>
      </c>
      <c r="AC3">
        <v>1</v>
      </c>
      <c r="AD3">
        <v>0</v>
      </c>
      <c r="AE3">
        <v>0</v>
      </c>
      <c r="AF3">
        <v>3999083.2419270198</v>
      </c>
      <c r="AG3">
        <v>0</v>
      </c>
      <c r="AH3">
        <v>0</v>
      </c>
      <c r="AI3">
        <v>0</v>
      </c>
      <c r="AJ3">
        <v>3877.4598568779002</v>
      </c>
      <c r="AK3">
        <v>140395.236137236</v>
      </c>
      <c r="AL3">
        <v>0</v>
      </c>
      <c r="AM3">
        <v>0</v>
      </c>
      <c r="AN3">
        <v>3877.4598568779002</v>
      </c>
      <c r="AO3">
        <v>414630.31488489499</v>
      </c>
      <c r="AP3">
        <v>0</v>
      </c>
      <c r="AQ3">
        <v>0</v>
      </c>
      <c r="AR3">
        <v>418507.77474177303</v>
      </c>
    </row>
    <row r="4" spans="1:44" hidden="1" x14ac:dyDescent="0.2">
      <c r="A4">
        <v>11</v>
      </c>
      <c r="B4" t="s">
        <v>155</v>
      </c>
      <c r="C4" t="s">
        <v>156</v>
      </c>
      <c r="D4" t="s">
        <v>157</v>
      </c>
      <c r="E4">
        <v>23.890699999999999</v>
      </c>
      <c r="F4">
        <v>89.109899999999996</v>
      </c>
      <c r="G4" t="s">
        <v>158</v>
      </c>
      <c r="H4" t="s">
        <v>79</v>
      </c>
      <c r="I4" t="s">
        <v>364</v>
      </c>
      <c r="J4" t="s">
        <v>159</v>
      </c>
      <c r="K4" t="s">
        <v>159</v>
      </c>
      <c r="L4" t="s">
        <v>369</v>
      </c>
      <c r="M4" t="s">
        <v>370</v>
      </c>
      <c r="N4" t="s">
        <v>369</v>
      </c>
      <c r="O4" t="s">
        <v>162</v>
      </c>
      <c r="P4" s="10">
        <v>43556</v>
      </c>
      <c r="Q4">
        <v>2170000</v>
      </c>
      <c r="R4">
        <v>1355</v>
      </c>
      <c r="S4">
        <v>2016</v>
      </c>
      <c r="T4" t="s">
        <v>163</v>
      </c>
      <c r="U4" t="s">
        <v>164</v>
      </c>
      <c r="V4">
        <v>3456</v>
      </c>
      <c r="W4">
        <v>13824</v>
      </c>
      <c r="X4">
        <v>4</v>
      </c>
      <c r="Y4">
        <v>19.270998780339799</v>
      </c>
      <c r="Z4">
        <v>4.8177496950849603</v>
      </c>
      <c r="AA4">
        <v>42.8136192530269</v>
      </c>
      <c r="AB4">
        <v>10.7034048132567</v>
      </c>
      <c r="AC4">
        <v>1</v>
      </c>
      <c r="AD4">
        <v>0</v>
      </c>
      <c r="AE4">
        <v>0</v>
      </c>
      <c r="AF4">
        <v>109732.113949644</v>
      </c>
      <c r="AG4">
        <v>0</v>
      </c>
      <c r="AH4">
        <v>0</v>
      </c>
      <c r="AI4">
        <v>0</v>
      </c>
      <c r="AJ4">
        <v>0</v>
      </c>
      <c r="AK4">
        <v>54532.595427130902</v>
      </c>
      <c r="AL4">
        <v>0</v>
      </c>
      <c r="AM4">
        <v>0</v>
      </c>
      <c r="AN4">
        <v>0</v>
      </c>
      <c r="AO4">
        <v>66600.571784854503</v>
      </c>
      <c r="AP4">
        <v>0</v>
      </c>
      <c r="AQ4">
        <v>0</v>
      </c>
      <c r="AR4">
        <v>66600.571784854503</v>
      </c>
    </row>
    <row r="5" spans="1:44" hidden="1" x14ac:dyDescent="0.2">
      <c r="A5">
        <v>18</v>
      </c>
      <c r="B5" t="s">
        <v>256</v>
      </c>
      <c r="C5" t="s">
        <v>257</v>
      </c>
      <c r="D5" t="s">
        <v>371</v>
      </c>
      <c r="E5">
        <v>6.6950700000000003</v>
      </c>
      <c r="F5">
        <v>-1.6157999999999999</v>
      </c>
      <c r="G5" t="s">
        <v>158</v>
      </c>
      <c r="H5" t="s">
        <v>79</v>
      </c>
      <c r="I5" t="s">
        <v>364</v>
      </c>
      <c r="J5" t="s">
        <v>159</v>
      </c>
      <c r="K5" t="s">
        <v>159</v>
      </c>
      <c r="L5" t="s">
        <v>372</v>
      </c>
      <c r="M5" t="s">
        <v>373</v>
      </c>
      <c r="N5" t="s">
        <v>372</v>
      </c>
      <c r="O5" t="s">
        <v>170</v>
      </c>
      <c r="P5" s="10">
        <v>43556</v>
      </c>
      <c r="Q5">
        <v>2069000</v>
      </c>
      <c r="R5">
        <v>8100</v>
      </c>
      <c r="S5">
        <v>2012</v>
      </c>
      <c r="T5" t="s">
        <v>171</v>
      </c>
      <c r="U5" t="s">
        <v>263</v>
      </c>
      <c r="V5">
        <v>2000</v>
      </c>
      <c r="W5">
        <v>10000</v>
      </c>
      <c r="X5">
        <v>5</v>
      </c>
      <c r="Y5">
        <v>95.110720105400205</v>
      </c>
      <c r="Z5">
        <v>19.022144021079999</v>
      </c>
      <c r="AA5">
        <v>105.214124234824</v>
      </c>
      <c r="AB5">
        <v>21.042824846964798</v>
      </c>
      <c r="AC5">
        <v>1</v>
      </c>
      <c r="AD5">
        <v>0</v>
      </c>
      <c r="AE5">
        <v>0</v>
      </c>
      <c r="AF5">
        <v>2113.0598100613502</v>
      </c>
      <c r="AG5">
        <v>0</v>
      </c>
      <c r="AH5">
        <v>97525.837387446998</v>
      </c>
      <c r="AI5">
        <v>0</v>
      </c>
      <c r="AJ5">
        <v>0</v>
      </c>
      <c r="AK5">
        <v>165793.92355865901</v>
      </c>
      <c r="AL5">
        <v>0</v>
      </c>
      <c r="AM5">
        <v>6436.7052675715004</v>
      </c>
      <c r="AN5">
        <v>0</v>
      </c>
      <c r="AO5">
        <v>166930.33743211901</v>
      </c>
      <c r="AP5">
        <v>0</v>
      </c>
      <c r="AQ5">
        <v>23291.102778680801</v>
      </c>
      <c r="AR5">
        <v>190221.44021080001</v>
      </c>
    </row>
    <row r="6" spans="1:44" hidden="1" x14ac:dyDescent="0.2">
      <c r="A6">
        <v>39</v>
      </c>
      <c r="B6" t="s">
        <v>165</v>
      </c>
      <c r="C6" t="s">
        <v>166</v>
      </c>
      <c r="D6" t="s">
        <v>374</v>
      </c>
      <c r="E6">
        <v>-1.2920700000000001</v>
      </c>
      <c r="F6">
        <v>36.821899999999999</v>
      </c>
      <c r="G6" t="s">
        <v>158</v>
      </c>
      <c r="H6" t="s">
        <v>79</v>
      </c>
      <c r="I6" t="s">
        <v>364</v>
      </c>
      <c r="J6" t="s">
        <v>159</v>
      </c>
      <c r="K6" t="s">
        <v>159</v>
      </c>
      <c r="L6" t="s">
        <v>375</v>
      </c>
      <c r="M6" t="s">
        <v>376</v>
      </c>
      <c r="N6" t="s">
        <v>375</v>
      </c>
      <c r="O6" t="s">
        <v>377</v>
      </c>
      <c r="P6" s="10">
        <v>43647</v>
      </c>
      <c r="Q6">
        <v>4000000</v>
      </c>
      <c r="R6">
        <v>4850</v>
      </c>
      <c r="S6">
        <v>2017</v>
      </c>
      <c r="T6" t="s">
        <v>171</v>
      </c>
      <c r="U6" t="s">
        <v>164</v>
      </c>
      <c r="V6">
        <v>20000</v>
      </c>
      <c r="W6">
        <v>80000</v>
      </c>
      <c r="X6">
        <v>4</v>
      </c>
      <c r="Y6">
        <v>5.0868175703746301</v>
      </c>
      <c r="Z6">
        <v>1.27170439259365</v>
      </c>
      <c r="AA6">
        <v>5.0868175703746301</v>
      </c>
      <c r="AB6">
        <v>1.27170439259365</v>
      </c>
      <c r="AC6">
        <v>1</v>
      </c>
      <c r="AD6">
        <v>0</v>
      </c>
      <c r="AE6">
        <v>0</v>
      </c>
      <c r="AF6">
        <v>0</v>
      </c>
      <c r="AG6">
        <v>0</v>
      </c>
      <c r="AH6">
        <v>0</v>
      </c>
      <c r="AI6">
        <v>0</v>
      </c>
      <c r="AJ6">
        <v>0</v>
      </c>
      <c r="AK6">
        <v>101736.35140749199</v>
      </c>
      <c r="AL6">
        <v>0</v>
      </c>
      <c r="AM6">
        <v>0</v>
      </c>
      <c r="AN6">
        <v>0</v>
      </c>
      <c r="AO6">
        <v>101736.35140749199</v>
      </c>
      <c r="AP6">
        <v>0</v>
      </c>
      <c r="AQ6">
        <v>0</v>
      </c>
      <c r="AR6">
        <v>101736.35140749199</v>
      </c>
    </row>
    <row r="7" spans="1:44" hidden="1" x14ac:dyDescent="0.2">
      <c r="A7">
        <v>59</v>
      </c>
      <c r="B7" t="s">
        <v>206</v>
      </c>
      <c r="C7" t="s">
        <v>207</v>
      </c>
      <c r="D7" t="s">
        <v>208</v>
      </c>
      <c r="E7">
        <v>14.716699999999999</v>
      </c>
      <c r="F7">
        <v>-17.467700000000001</v>
      </c>
      <c r="G7" t="s">
        <v>158</v>
      </c>
      <c r="H7" t="s">
        <v>79</v>
      </c>
      <c r="I7" t="s">
        <v>364</v>
      </c>
      <c r="J7" t="s">
        <v>209</v>
      </c>
      <c r="K7" t="s">
        <v>209</v>
      </c>
      <c r="L7" t="s">
        <v>378</v>
      </c>
      <c r="M7" t="s">
        <v>379</v>
      </c>
      <c r="N7" t="s">
        <v>378</v>
      </c>
      <c r="O7" t="s">
        <v>170</v>
      </c>
      <c r="P7" s="10">
        <v>43040</v>
      </c>
      <c r="Q7">
        <v>2450000</v>
      </c>
      <c r="R7">
        <v>29879</v>
      </c>
      <c r="S7">
        <v>2005</v>
      </c>
      <c r="T7" t="s">
        <v>171</v>
      </c>
      <c r="U7" t="s">
        <v>164</v>
      </c>
      <c r="V7">
        <v>4150</v>
      </c>
      <c r="W7">
        <v>41500</v>
      </c>
      <c r="X7">
        <v>10</v>
      </c>
      <c r="Y7">
        <v>48.798815989412603</v>
      </c>
      <c r="Z7">
        <v>4.8798815989412603</v>
      </c>
      <c r="AA7">
        <v>384.481784915221</v>
      </c>
      <c r="AB7">
        <v>38.4481784915221</v>
      </c>
      <c r="AC7">
        <v>1</v>
      </c>
      <c r="AD7">
        <v>0</v>
      </c>
      <c r="AE7">
        <v>0</v>
      </c>
      <c r="AF7">
        <v>1508489.8830506301</v>
      </c>
      <c r="AG7">
        <v>0</v>
      </c>
      <c r="AH7">
        <v>0</v>
      </c>
      <c r="AI7">
        <v>0</v>
      </c>
      <c r="AJ7">
        <v>0</v>
      </c>
      <c r="AK7">
        <v>71747.838382527407</v>
      </c>
      <c r="AL7">
        <v>0</v>
      </c>
      <c r="AM7">
        <v>32637.816277012898</v>
      </c>
      <c r="AN7">
        <v>0</v>
      </c>
      <c r="AO7">
        <v>169877.27007904899</v>
      </c>
      <c r="AP7">
        <v>0</v>
      </c>
      <c r="AQ7">
        <v>32637.816277012898</v>
      </c>
      <c r="AR7">
        <v>202515.08635606201</v>
      </c>
    </row>
    <row r="8" spans="1:44" hidden="1" x14ac:dyDescent="0.2">
      <c r="A8">
        <v>43</v>
      </c>
      <c r="B8" t="s">
        <v>175</v>
      </c>
      <c r="C8" t="s">
        <v>176</v>
      </c>
      <c r="D8" t="s">
        <v>177</v>
      </c>
      <c r="E8">
        <v>-15.419600000000001</v>
      </c>
      <c r="F8">
        <v>28.283100000000001</v>
      </c>
      <c r="G8" t="s">
        <v>158</v>
      </c>
      <c r="H8" t="s">
        <v>79</v>
      </c>
      <c r="I8" t="s">
        <v>380</v>
      </c>
      <c r="J8" t="s">
        <v>159</v>
      </c>
      <c r="K8" t="s">
        <v>159</v>
      </c>
      <c r="L8" t="s">
        <v>381</v>
      </c>
      <c r="M8" t="s">
        <v>382</v>
      </c>
      <c r="N8" t="s">
        <v>381</v>
      </c>
      <c r="O8" t="s">
        <v>180</v>
      </c>
      <c r="P8" s="10">
        <v>43466</v>
      </c>
      <c r="Q8">
        <v>2238000</v>
      </c>
      <c r="R8">
        <v>140.80000000000001</v>
      </c>
      <c r="S8">
        <v>2019</v>
      </c>
      <c r="T8" t="s">
        <v>171</v>
      </c>
      <c r="U8" t="s">
        <v>164</v>
      </c>
      <c r="V8">
        <v>5000</v>
      </c>
      <c r="W8">
        <v>30000</v>
      </c>
      <c r="X8">
        <v>6</v>
      </c>
      <c r="Y8">
        <v>10.430183953570999</v>
      </c>
      <c r="Z8">
        <v>1.7383639922618399</v>
      </c>
      <c r="AA8">
        <v>60.9121403399743</v>
      </c>
      <c r="AB8">
        <v>10.1520233899957</v>
      </c>
      <c r="AC8">
        <v>1</v>
      </c>
      <c r="AD8">
        <v>0</v>
      </c>
      <c r="AE8">
        <v>0</v>
      </c>
      <c r="AF8">
        <v>304560.70169987099</v>
      </c>
      <c r="AG8">
        <v>0</v>
      </c>
      <c r="AH8">
        <v>0</v>
      </c>
      <c r="AI8">
        <v>0</v>
      </c>
      <c r="AJ8">
        <v>0</v>
      </c>
      <c r="AK8">
        <v>32338.8090532227</v>
      </c>
      <c r="AL8">
        <v>0</v>
      </c>
      <c r="AM8">
        <v>0</v>
      </c>
      <c r="AN8">
        <v>0</v>
      </c>
      <c r="AO8">
        <v>52150.919767855397</v>
      </c>
      <c r="AP8">
        <v>0</v>
      </c>
      <c r="AQ8">
        <v>0</v>
      </c>
      <c r="AR8">
        <v>52150.919767855397</v>
      </c>
    </row>
    <row r="9" spans="1:44" hidden="1" x14ac:dyDescent="0.2">
      <c r="A9">
        <v>61</v>
      </c>
      <c r="B9" t="s">
        <v>244</v>
      </c>
      <c r="C9" t="s">
        <v>245</v>
      </c>
      <c r="D9" t="s">
        <v>246</v>
      </c>
      <c r="E9">
        <v>13.8621</v>
      </c>
      <c r="F9">
        <v>100.514</v>
      </c>
      <c r="G9" t="s">
        <v>158</v>
      </c>
      <c r="H9" t="s">
        <v>79</v>
      </c>
      <c r="I9" t="s">
        <v>380</v>
      </c>
      <c r="J9" t="s">
        <v>209</v>
      </c>
      <c r="K9" t="s">
        <v>209</v>
      </c>
      <c r="L9" t="s">
        <v>383</v>
      </c>
      <c r="M9" t="s">
        <v>384</v>
      </c>
      <c r="N9" t="s">
        <v>383</v>
      </c>
      <c r="O9" t="s">
        <v>170</v>
      </c>
      <c r="P9" s="10">
        <v>43040</v>
      </c>
      <c r="Q9">
        <v>258550</v>
      </c>
      <c r="R9">
        <v>6600</v>
      </c>
      <c r="S9">
        <v>2012</v>
      </c>
      <c r="T9" t="s">
        <v>249</v>
      </c>
      <c r="U9" t="s">
        <v>164</v>
      </c>
      <c r="V9">
        <v>13260</v>
      </c>
      <c r="W9">
        <v>48504</v>
      </c>
      <c r="X9">
        <v>3.6580400000000002</v>
      </c>
      <c r="Y9">
        <v>43.736940640785498</v>
      </c>
      <c r="Z9">
        <v>11.9567836239653</v>
      </c>
      <c r="AA9">
        <v>365.01950529724701</v>
      </c>
      <c r="AB9">
        <v>99.788855357114798</v>
      </c>
      <c r="AC9">
        <v>1</v>
      </c>
      <c r="AD9">
        <v>0</v>
      </c>
      <c r="AE9">
        <v>0</v>
      </c>
      <c r="AF9">
        <v>4785129.6654751701</v>
      </c>
      <c r="AG9">
        <v>0</v>
      </c>
      <c r="AH9">
        <v>0</v>
      </c>
      <c r="AI9">
        <v>0</v>
      </c>
      <c r="AJ9">
        <v>0</v>
      </c>
      <c r="AK9">
        <v>305716.84667345398</v>
      </c>
      <c r="AL9">
        <v>0</v>
      </c>
      <c r="AM9">
        <v>0</v>
      </c>
      <c r="AN9">
        <v>0</v>
      </c>
      <c r="AO9">
        <v>579951.83289681503</v>
      </c>
      <c r="AP9">
        <v>0</v>
      </c>
      <c r="AQ9">
        <v>0</v>
      </c>
      <c r="AR9">
        <v>579951.83289681503</v>
      </c>
    </row>
    <row r="10" spans="1:44" ht="26" hidden="1" x14ac:dyDescent="0.2">
      <c r="A10">
        <v>87</v>
      </c>
      <c r="B10" t="s">
        <v>250</v>
      </c>
      <c r="C10" t="s">
        <v>251</v>
      </c>
      <c r="D10" t="s">
        <v>252</v>
      </c>
      <c r="E10">
        <v>20.6629</v>
      </c>
      <c r="F10">
        <v>85.597899999999996</v>
      </c>
      <c r="G10" t="s">
        <v>158</v>
      </c>
      <c r="H10" t="s">
        <v>79</v>
      </c>
      <c r="I10" t="s">
        <v>380</v>
      </c>
      <c r="J10" t="s">
        <v>159</v>
      </c>
      <c r="K10" t="s">
        <v>159</v>
      </c>
      <c r="L10" t="s">
        <v>385</v>
      </c>
      <c r="M10" t="s">
        <v>386</v>
      </c>
      <c r="N10" t="s">
        <v>385</v>
      </c>
      <c r="O10" t="s">
        <v>255</v>
      </c>
      <c r="P10" s="10">
        <v>43922</v>
      </c>
      <c r="Q10">
        <v>67414</v>
      </c>
      <c r="R10">
        <v>1865</v>
      </c>
      <c r="S10">
        <v>2011</v>
      </c>
      <c r="T10" t="s">
        <v>163</v>
      </c>
      <c r="U10" t="s">
        <v>164</v>
      </c>
      <c r="V10">
        <v>3276</v>
      </c>
      <c r="W10">
        <v>14315</v>
      </c>
      <c r="X10">
        <v>4.3697499999999998</v>
      </c>
      <c r="Y10">
        <v>82.416850267606307</v>
      </c>
      <c r="Z10">
        <v>18.8611667116086</v>
      </c>
      <c r="AA10">
        <v>1098.81724808939</v>
      </c>
      <c r="AB10">
        <v>251.46526753341701</v>
      </c>
      <c r="AC10">
        <v>1</v>
      </c>
      <c r="AD10">
        <v>0</v>
      </c>
      <c r="AE10">
        <v>0</v>
      </c>
      <c r="AF10">
        <v>3551343.7094944101</v>
      </c>
      <c r="AG10">
        <v>0</v>
      </c>
      <c r="AH10">
        <v>0</v>
      </c>
      <c r="AI10">
        <v>0</v>
      </c>
      <c r="AJ10">
        <v>0</v>
      </c>
      <c r="AK10">
        <v>59401.721449844801</v>
      </c>
      <c r="AL10">
        <v>0</v>
      </c>
      <c r="AM10">
        <v>0</v>
      </c>
      <c r="AN10">
        <v>0</v>
      </c>
      <c r="AO10">
        <v>269997.60147667798</v>
      </c>
      <c r="AP10">
        <v>0</v>
      </c>
      <c r="AQ10">
        <v>0</v>
      </c>
      <c r="AR10">
        <v>269997.60147667798</v>
      </c>
    </row>
    <row r="11" spans="1:44" x14ac:dyDescent="0.2">
      <c r="A11">
        <v>9</v>
      </c>
      <c r="B11" t="s">
        <v>155</v>
      </c>
      <c r="C11" t="s">
        <v>156</v>
      </c>
      <c r="D11" t="s">
        <v>157</v>
      </c>
      <c r="E11">
        <v>23.890699999999999</v>
      </c>
      <c r="F11">
        <v>89.109899999999996</v>
      </c>
      <c r="G11" t="s">
        <v>158</v>
      </c>
      <c r="H11" t="s">
        <v>88</v>
      </c>
      <c r="I11" t="s">
        <v>35</v>
      </c>
      <c r="J11" t="s">
        <v>159</v>
      </c>
      <c r="K11" t="s">
        <v>159</v>
      </c>
      <c r="L11" t="s">
        <v>160</v>
      </c>
      <c r="M11" t="s">
        <v>161</v>
      </c>
      <c r="N11" t="s">
        <v>160</v>
      </c>
      <c r="O11" t="s">
        <v>162</v>
      </c>
      <c r="P11" s="10">
        <v>43556</v>
      </c>
      <c r="Q11">
        <v>2170000</v>
      </c>
      <c r="R11">
        <v>1355</v>
      </c>
      <c r="S11">
        <v>2016</v>
      </c>
      <c r="T11" t="s">
        <v>163</v>
      </c>
      <c r="U11" t="s">
        <v>164</v>
      </c>
      <c r="V11">
        <v>1</v>
      </c>
      <c r="W11">
        <v>4</v>
      </c>
      <c r="X11">
        <v>4</v>
      </c>
      <c r="Y11">
        <v>61.916693395662797</v>
      </c>
      <c r="Z11">
        <v>15.479173348915699</v>
      </c>
      <c r="AA11">
        <v>581.61897853168603</v>
      </c>
      <c r="AB11">
        <v>145.40474463292099</v>
      </c>
      <c r="AC11">
        <v>1</v>
      </c>
      <c r="AD11">
        <v>0</v>
      </c>
      <c r="AE11">
        <v>0</v>
      </c>
      <c r="AF11">
        <v>581.61897853168603</v>
      </c>
      <c r="AG11">
        <v>0</v>
      </c>
      <c r="AH11">
        <v>0</v>
      </c>
      <c r="AI11">
        <v>0</v>
      </c>
      <c r="AJ11">
        <v>0</v>
      </c>
      <c r="AK11">
        <v>0</v>
      </c>
      <c r="AL11">
        <v>0</v>
      </c>
      <c r="AM11">
        <v>0</v>
      </c>
      <c r="AN11">
        <v>0</v>
      </c>
      <c r="AO11">
        <v>61.916693395662797</v>
      </c>
      <c r="AP11">
        <v>0</v>
      </c>
      <c r="AQ11">
        <v>0</v>
      </c>
      <c r="AR11">
        <v>61.916693395662797</v>
      </c>
    </row>
    <row r="12" spans="1:44" x14ac:dyDescent="0.2">
      <c r="A12">
        <v>20</v>
      </c>
      <c r="B12" t="s">
        <v>165</v>
      </c>
      <c r="C12" t="s">
        <v>166</v>
      </c>
      <c r="D12" t="s">
        <v>167</v>
      </c>
      <c r="E12">
        <v>-9.1702000000000006E-2</v>
      </c>
      <c r="F12">
        <v>34.768000000000001</v>
      </c>
      <c r="G12" t="s">
        <v>158</v>
      </c>
      <c r="H12" t="s">
        <v>88</v>
      </c>
      <c r="I12" t="s">
        <v>35</v>
      </c>
      <c r="J12" t="s">
        <v>159</v>
      </c>
      <c r="K12" t="s">
        <v>159</v>
      </c>
      <c r="L12" t="s">
        <v>168</v>
      </c>
      <c r="M12" t="s">
        <v>169</v>
      </c>
      <c r="N12" t="s">
        <v>168</v>
      </c>
      <c r="O12" t="s">
        <v>170</v>
      </c>
      <c r="P12" s="10">
        <v>43435</v>
      </c>
      <c r="Q12">
        <v>216479</v>
      </c>
      <c r="R12">
        <v>460</v>
      </c>
      <c r="S12">
        <v>2009</v>
      </c>
      <c r="T12" t="s">
        <v>171</v>
      </c>
      <c r="U12" t="s">
        <v>164</v>
      </c>
      <c r="V12">
        <v>4</v>
      </c>
      <c r="W12">
        <v>17</v>
      </c>
      <c r="X12">
        <v>4.585</v>
      </c>
      <c r="Y12">
        <v>32.270555051793998</v>
      </c>
      <c r="Z12">
        <v>7.5930717768927201</v>
      </c>
      <c r="AA12">
        <v>496.07752714403</v>
      </c>
      <c r="AB12">
        <v>116.724124033889</v>
      </c>
      <c r="AC12">
        <v>1</v>
      </c>
      <c r="AD12">
        <v>0</v>
      </c>
      <c r="AE12">
        <v>0</v>
      </c>
      <c r="AF12">
        <v>1984.31010857612</v>
      </c>
      <c r="AG12">
        <v>0</v>
      </c>
      <c r="AH12">
        <v>0</v>
      </c>
      <c r="AI12">
        <v>0</v>
      </c>
      <c r="AJ12">
        <v>0</v>
      </c>
      <c r="AK12">
        <v>0</v>
      </c>
      <c r="AL12">
        <v>0</v>
      </c>
      <c r="AM12">
        <v>0</v>
      </c>
      <c r="AN12">
        <v>0</v>
      </c>
      <c r="AO12">
        <v>129.08222020717599</v>
      </c>
      <c r="AP12">
        <v>0</v>
      </c>
      <c r="AQ12">
        <v>0</v>
      </c>
      <c r="AR12">
        <v>129.08222020717599</v>
      </c>
    </row>
    <row r="13" spans="1:44" x14ac:dyDescent="0.2">
      <c r="A13">
        <v>29</v>
      </c>
      <c r="B13" t="s">
        <v>165</v>
      </c>
      <c r="C13" t="s">
        <v>166</v>
      </c>
      <c r="D13" t="s">
        <v>172</v>
      </c>
      <c r="E13">
        <v>-0.30309900000000001</v>
      </c>
      <c r="F13">
        <v>36.08</v>
      </c>
      <c r="G13" t="s">
        <v>158</v>
      </c>
      <c r="H13" t="s">
        <v>88</v>
      </c>
      <c r="I13" t="s">
        <v>35</v>
      </c>
      <c r="J13" t="s">
        <v>159</v>
      </c>
      <c r="K13" t="s">
        <v>159</v>
      </c>
      <c r="L13" t="s">
        <v>173</v>
      </c>
      <c r="M13" t="s">
        <v>174</v>
      </c>
      <c r="N13" t="s">
        <v>173</v>
      </c>
      <c r="O13" t="s">
        <v>170</v>
      </c>
      <c r="P13" s="10">
        <v>43497</v>
      </c>
      <c r="Q13">
        <v>1892000</v>
      </c>
      <c r="R13">
        <v>88.55</v>
      </c>
      <c r="S13">
        <v>2014</v>
      </c>
      <c r="T13" t="s">
        <v>171</v>
      </c>
      <c r="U13" t="s">
        <v>164</v>
      </c>
      <c r="V13">
        <v>2</v>
      </c>
      <c r="W13">
        <v>8</v>
      </c>
      <c r="X13">
        <v>4</v>
      </c>
      <c r="Y13">
        <v>84.298461489580703</v>
      </c>
      <c r="Z13">
        <v>21.074615372395101</v>
      </c>
      <c r="AA13">
        <v>1295.8739708901401</v>
      </c>
      <c r="AB13">
        <v>323.96849272253701</v>
      </c>
      <c r="AC13">
        <v>1</v>
      </c>
      <c r="AD13">
        <v>0</v>
      </c>
      <c r="AE13">
        <v>0</v>
      </c>
      <c r="AF13">
        <v>2591.7479417802901</v>
      </c>
      <c r="AG13">
        <v>0</v>
      </c>
      <c r="AH13">
        <v>0</v>
      </c>
      <c r="AI13">
        <v>0</v>
      </c>
      <c r="AJ13">
        <v>0</v>
      </c>
      <c r="AK13">
        <v>0</v>
      </c>
      <c r="AL13">
        <v>0</v>
      </c>
      <c r="AM13">
        <v>0</v>
      </c>
      <c r="AN13">
        <v>0</v>
      </c>
      <c r="AO13">
        <v>168.59692297916101</v>
      </c>
      <c r="AP13">
        <v>0</v>
      </c>
      <c r="AQ13">
        <v>0</v>
      </c>
      <c r="AR13">
        <v>168.59692297916101</v>
      </c>
    </row>
    <row r="14" spans="1:44" x14ac:dyDescent="0.2">
      <c r="A14">
        <v>40</v>
      </c>
      <c r="B14" t="s">
        <v>175</v>
      </c>
      <c r="C14" t="s">
        <v>176</v>
      </c>
      <c r="D14" t="s">
        <v>177</v>
      </c>
      <c r="E14">
        <v>-15.419600000000001</v>
      </c>
      <c r="F14">
        <v>28.283100000000001</v>
      </c>
      <c r="G14" t="s">
        <v>158</v>
      </c>
      <c r="H14" t="s">
        <v>88</v>
      </c>
      <c r="I14" t="s">
        <v>35</v>
      </c>
      <c r="J14" t="s">
        <v>159</v>
      </c>
      <c r="K14" t="s">
        <v>159</v>
      </c>
      <c r="L14" t="s">
        <v>178</v>
      </c>
      <c r="M14" t="s">
        <v>179</v>
      </c>
      <c r="N14" t="s">
        <v>178</v>
      </c>
      <c r="O14" t="s">
        <v>180</v>
      </c>
      <c r="P14" s="10">
        <v>43466</v>
      </c>
      <c r="Q14">
        <v>2238000</v>
      </c>
      <c r="R14">
        <v>140.80000000000001</v>
      </c>
      <c r="S14">
        <v>2019</v>
      </c>
      <c r="T14" t="s">
        <v>171</v>
      </c>
      <c r="U14" t="s">
        <v>164</v>
      </c>
      <c r="V14">
        <v>1</v>
      </c>
      <c r="W14">
        <v>6</v>
      </c>
      <c r="X14">
        <v>6</v>
      </c>
      <c r="Y14">
        <v>208.89115011323199</v>
      </c>
      <c r="Z14">
        <v>34.8151916855387</v>
      </c>
      <c r="AA14">
        <v>3211.1689750648902</v>
      </c>
      <c r="AB14">
        <v>535.19482917748201</v>
      </c>
      <c r="AC14">
        <v>1</v>
      </c>
      <c r="AD14">
        <v>0</v>
      </c>
      <c r="AE14">
        <v>0</v>
      </c>
      <c r="AF14">
        <v>3211.1689750648902</v>
      </c>
      <c r="AG14">
        <v>0</v>
      </c>
      <c r="AH14">
        <v>0</v>
      </c>
      <c r="AI14">
        <v>0</v>
      </c>
      <c r="AJ14">
        <v>0</v>
      </c>
      <c r="AK14">
        <v>0</v>
      </c>
      <c r="AL14">
        <v>0</v>
      </c>
      <c r="AM14">
        <v>0</v>
      </c>
      <c r="AN14">
        <v>0</v>
      </c>
      <c r="AO14">
        <v>208.89115011323199</v>
      </c>
      <c r="AP14">
        <v>0</v>
      </c>
      <c r="AQ14">
        <v>0</v>
      </c>
      <c r="AR14">
        <v>208.89115011323199</v>
      </c>
    </row>
    <row r="15" spans="1:44" hidden="1" x14ac:dyDescent="0.2">
      <c r="A15">
        <v>89</v>
      </c>
      <c r="B15" t="s">
        <v>165</v>
      </c>
      <c r="C15" t="s">
        <v>166</v>
      </c>
      <c r="D15" t="s">
        <v>387</v>
      </c>
      <c r="E15">
        <v>-1.09175</v>
      </c>
      <c r="F15">
        <v>35.870699999999999</v>
      </c>
      <c r="G15" t="s">
        <v>158</v>
      </c>
      <c r="H15" t="s">
        <v>88</v>
      </c>
      <c r="I15" t="s">
        <v>35</v>
      </c>
      <c r="J15" t="s">
        <v>182</v>
      </c>
      <c r="K15" t="s">
        <v>182</v>
      </c>
      <c r="L15" t="s">
        <v>388</v>
      </c>
      <c r="M15" t="s">
        <v>389</v>
      </c>
      <c r="N15" t="s">
        <v>388</v>
      </c>
      <c r="O15" t="s">
        <v>390</v>
      </c>
      <c r="P15" s="10">
        <v>44769</v>
      </c>
      <c r="Q15">
        <v>0</v>
      </c>
      <c r="R15">
        <v>0</v>
      </c>
      <c r="S15">
        <v>2021</v>
      </c>
      <c r="T15" t="s">
        <v>171</v>
      </c>
      <c r="U15" t="s">
        <v>182</v>
      </c>
      <c r="V15">
        <v>1</v>
      </c>
      <c r="W15">
        <v>6</v>
      </c>
      <c r="X15">
        <v>6</v>
      </c>
      <c r="Y15">
        <v>2066.1497630789099</v>
      </c>
      <c r="Z15">
        <v>344.35829384648599</v>
      </c>
      <c r="AA15">
        <v>36976.128265821499</v>
      </c>
      <c r="AB15">
        <v>6162.6880443035798</v>
      </c>
      <c r="AC15">
        <v>1</v>
      </c>
      <c r="AD15">
        <v>0</v>
      </c>
      <c r="AE15">
        <v>851.65739434269301</v>
      </c>
      <c r="AF15">
        <v>36976.128265821499</v>
      </c>
      <c r="AG15">
        <v>0</v>
      </c>
      <c r="AH15">
        <v>0</v>
      </c>
      <c r="AI15">
        <v>0</v>
      </c>
      <c r="AJ15">
        <v>110.485283590403</v>
      </c>
      <c r="AK15">
        <v>0</v>
      </c>
      <c r="AL15">
        <v>0</v>
      </c>
      <c r="AM15">
        <v>0</v>
      </c>
      <c r="AN15">
        <v>154.515249546452</v>
      </c>
      <c r="AO15">
        <v>1911.63451353246</v>
      </c>
      <c r="AP15">
        <v>0</v>
      </c>
      <c r="AQ15">
        <v>0</v>
      </c>
      <c r="AR15">
        <v>2066.1497630789099</v>
      </c>
    </row>
    <row r="16" spans="1:44" hidden="1" x14ac:dyDescent="0.2">
      <c r="A16">
        <v>90</v>
      </c>
      <c r="B16" t="s">
        <v>165</v>
      </c>
      <c r="C16" t="s">
        <v>166</v>
      </c>
      <c r="D16" t="s">
        <v>387</v>
      </c>
      <c r="E16">
        <v>-1.09175</v>
      </c>
      <c r="F16">
        <v>35.870699999999999</v>
      </c>
      <c r="G16" t="s">
        <v>158</v>
      </c>
      <c r="H16" t="s">
        <v>88</v>
      </c>
      <c r="I16" t="s">
        <v>35</v>
      </c>
      <c r="J16" t="s">
        <v>182</v>
      </c>
      <c r="K16" t="s">
        <v>182</v>
      </c>
      <c r="L16" t="s">
        <v>388</v>
      </c>
      <c r="M16" t="s">
        <v>391</v>
      </c>
      <c r="N16" t="s">
        <v>388</v>
      </c>
      <c r="O16" t="s">
        <v>392</v>
      </c>
      <c r="P16" s="10">
        <v>44770</v>
      </c>
      <c r="Q16">
        <v>0</v>
      </c>
      <c r="R16">
        <v>0</v>
      </c>
      <c r="S16">
        <v>2021</v>
      </c>
      <c r="T16" t="s">
        <v>171</v>
      </c>
      <c r="U16" t="s">
        <v>182</v>
      </c>
      <c r="V16">
        <v>8</v>
      </c>
      <c r="W16">
        <v>24</v>
      </c>
      <c r="X16">
        <v>3</v>
      </c>
      <c r="Y16">
        <v>32.345122990462997</v>
      </c>
      <c r="Z16">
        <v>10.7817076634876</v>
      </c>
      <c r="AA16">
        <v>267.22814261479402</v>
      </c>
      <c r="AB16">
        <v>89.076047538264902</v>
      </c>
      <c r="AC16">
        <v>1</v>
      </c>
      <c r="AD16">
        <v>0</v>
      </c>
      <c r="AE16">
        <v>0</v>
      </c>
      <c r="AF16">
        <v>2137.8251409183499</v>
      </c>
      <c r="AG16">
        <v>0</v>
      </c>
      <c r="AH16">
        <v>0</v>
      </c>
      <c r="AI16">
        <v>0</v>
      </c>
      <c r="AJ16">
        <v>119.69239055627</v>
      </c>
      <c r="AK16">
        <v>0</v>
      </c>
      <c r="AL16">
        <v>0</v>
      </c>
      <c r="AM16">
        <v>0</v>
      </c>
      <c r="AN16">
        <v>119.69239055627</v>
      </c>
      <c r="AO16">
        <v>139.06859336743301</v>
      </c>
      <c r="AP16">
        <v>0</v>
      </c>
      <c r="AQ16">
        <v>0</v>
      </c>
      <c r="AR16">
        <v>258.76098392370398</v>
      </c>
    </row>
    <row r="17" spans="1:44" hidden="1" x14ac:dyDescent="0.2">
      <c r="A17">
        <v>91</v>
      </c>
      <c r="B17" t="s">
        <v>165</v>
      </c>
      <c r="C17" t="s">
        <v>166</v>
      </c>
      <c r="D17" t="s">
        <v>387</v>
      </c>
      <c r="E17">
        <v>-1.09175</v>
      </c>
      <c r="F17">
        <v>35.870699999999999</v>
      </c>
      <c r="G17" t="s">
        <v>158</v>
      </c>
      <c r="H17" t="s">
        <v>88</v>
      </c>
      <c r="I17" t="s">
        <v>35</v>
      </c>
      <c r="J17" t="s">
        <v>182</v>
      </c>
      <c r="K17" t="s">
        <v>182</v>
      </c>
      <c r="L17" t="s">
        <v>388</v>
      </c>
      <c r="M17" t="s">
        <v>393</v>
      </c>
      <c r="N17" t="s">
        <v>388</v>
      </c>
      <c r="O17" t="s">
        <v>36</v>
      </c>
      <c r="P17" s="10">
        <v>44770</v>
      </c>
      <c r="Q17">
        <v>0</v>
      </c>
      <c r="R17">
        <v>0</v>
      </c>
      <c r="S17">
        <v>2021</v>
      </c>
      <c r="T17" t="s">
        <v>171</v>
      </c>
      <c r="U17" t="s">
        <v>182</v>
      </c>
      <c r="V17">
        <v>53</v>
      </c>
      <c r="W17">
        <v>411</v>
      </c>
      <c r="X17">
        <v>4</v>
      </c>
      <c r="Y17">
        <v>38.029269958073897</v>
      </c>
      <c r="Z17">
        <v>4.9040177804815501</v>
      </c>
      <c r="AA17">
        <v>521.22214269269898</v>
      </c>
      <c r="AB17">
        <v>67.213560979837098</v>
      </c>
      <c r="AC17">
        <v>1</v>
      </c>
      <c r="AD17">
        <v>0</v>
      </c>
      <c r="AE17">
        <v>0</v>
      </c>
      <c r="AF17">
        <v>27621.320897600799</v>
      </c>
      <c r="AG17">
        <v>0</v>
      </c>
      <c r="AH17">
        <v>0</v>
      </c>
      <c r="AI17">
        <v>0</v>
      </c>
      <c r="AJ17">
        <v>218.74474457615</v>
      </c>
      <c r="AK17">
        <v>0</v>
      </c>
      <c r="AL17">
        <v>0</v>
      </c>
      <c r="AM17">
        <v>0</v>
      </c>
      <c r="AN17">
        <v>218.74474457615</v>
      </c>
      <c r="AO17">
        <v>1796.8065632017599</v>
      </c>
      <c r="AP17">
        <v>0</v>
      </c>
      <c r="AQ17">
        <v>0</v>
      </c>
      <c r="AR17">
        <v>2015.5513077779201</v>
      </c>
    </row>
    <row r="18" spans="1:44" hidden="1" x14ac:dyDescent="0.2">
      <c r="A18">
        <v>92</v>
      </c>
      <c r="B18" t="s">
        <v>165</v>
      </c>
      <c r="C18" t="s">
        <v>166</v>
      </c>
      <c r="D18" t="s">
        <v>387</v>
      </c>
      <c r="E18">
        <v>-1.09175</v>
      </c>
      <c r="F18">
        <v>35.870699999999999</v>
      </c>
      <c r="G18" t="s">
        <v>158</v>
      </c>
      <c r="H18" t="s">
        <v>88</v>
      </c>
      <c r="I18" t="s">
        <v>35</v>
      </c>
      <c r="J18" t="s">
        <v>182</v>
      </c>
      <c r="K18" t="s">
        <v>182</v>
      </c>
      <c r="L18" t="s">
        <v>388</v>
      </c>
      <c r="M18" t="s">
        <v>394</v>
      </c>
      <c r="N18" t="s">
        <v>388</v>
      </c>
      <c r="O18" t="s">
        <v>395</v>
      </c>
      <c r="P18" s="10">
        <v>44770</v>
      </c>
      <c r="Q18">
        <v>0</v>
      </c>
      <c r="R18">
        <v>0</v>
      </c>
      <c r="S18">
        <v>2021</v>
      </c>
      <c r="T18" t="s">
        <v>171</v>
      </c>
      <c r="U18" t="s">
        <v>182</v>
      </c>
      <c r="V18">
        <v>1</v>
      </c>
      <c r="W18">
        <v>4</v>
      </c>
      <c r="X18">
        <v>4</v>
      </c>
      <c r="Y18">
        <v>259.06337623039502</v>
      </c>
      <c r="Z18">
        <v>64.765844057598798</v>
      </c>
      <c r="AA18">
        <v>2420.1594944895901</v>
      </c>
      <c r="AB18">
        <v>605.03987362239798</v>
      </c>
      <c r="AC18">
        <v>1</v>
      </c>
      <c r="AD18">
        <v>0</v>
      </c>
      <c r="AE18">
        <v>460.35534829334699</v>
      </c>
      <c r="AF18">
        <v>2420.1594944895901</v>
      </c>
      <c r="AG18">
        <v>0</v>
      </c>
      <c r="AH18">
        <v>0</v>
      </c>
      <c r="AI18">
        <v>0</v>
      </c>
      <c r="AJ18">
        <v>101.278176624536</v>
      </c>
      <c r="AK18">
        <v>0</v>
      </c>
      <c r="AL18">
        <v>0</v>
      </c>
      <c r="AM18">
        <v>0</v>
      </c>
      <c r="AN18">
        <v>126.494939767445</v>
      </c>
      <c r="AO18">
        <v>132.56843646294999</v>
      </c>
      <c r="AP18">
        <v>0</v>
      </c>
      <c r="AQ18">
        <v>0</v>
      </c>
      <c r="AR18">
        <v>259.06337623039502</v>
      </c>
    </row>
    <row r="19" spans="1:44" hidden="1" x14ac:dyDescent="0.2">
      <c r="A19">
        <v>93</v>
      </c>
      <c r="B19" t="s">
        <v>165</v>
      </c>
      <c r="C19" t="s">
        <v>166</v>
      </c>
      <c r="D19" t="s">
        <v>387</v>
      </c>
      <c r="E19">
        <v>-1.09175</v>
      </c>
      <c r="F19">
        <v>35.870699999999999</v>
      </c>
      <c r="G19" t="s">
        <v>158</v>
      </c>
      <c r="H19" t="s">
        <v>88</v>
      </c>
      <c r="I19" t="s">
        <v>35</v>
      </c>
      <c r="J19" t="s">
        <v>182</v>
      </c>
      <c r="K19" t="s">
        <v>182</v>
      </c>
      <c r="L19" t="s">
        <v>388</v>
      </c>
      <c r="M19" t="s">
        <v>396</v>
      </c>
      <c r="N19" t="s">
        <v>388</v>
      </c>
      <c r="O19" t="s">
        <v>397</v>
      </c>
      <c r="P19" s="10">
        <v>44770</v>
      </c>
      <c r="Q19">
        <v>0</v>
      </c>
      <c r="R19">
        <v>0</v>
      </c>
      <c r="S19">
        <v>2021</v>
      </c>
      <c r="T19" t="s">
        <v>171</v>
      </c>
      <c r="U19" t="s">
        <v>182</v>
      </c>
      <c r="V19">
        <v>8</v>
      </c>
      <c r="W19">
        <v>24</v>
      </c>
      <c r="X19">
        <v>3</v>
      </c>
      <c r="Y19">
        <v>540.01448980605801</v>
      </c>
      <c r="Z19">
        <v>180.00482993535201</v>
      </c>
      <c r="AA19">
        <v>8735.6626338234892</v>
      </c>
      <c r="AB19">
        <v>2911.88754460783</v>
      </c>
      <c r="AC19">
        <v>1</v>
      </c>
      <c r="AD19">
        <v>0</v>
      </c>
      <c r="AE19">
        <v>460.35534829334699</v>
      </c>
      <c r="AF19">
        <v>69885.301070587899</v>
      </c>
      <c r="AG19">
        <v>0</v>
      </c>
      <c r="AH19">
        <v>0</v>
      </c>
      <c r="AI19">
        <v>0</v>
      </c>
      <c r="AJ19">
        <v>678.69496667602698</v>
      </c>
      <c r="AK19">
        <v>0</v>
      </c>
      <c r="AL19">
        <v>0</v>
      </c>
      <c r="AM19">
        <v>0</v>
      </c>
      <c r="AN19">
        <v>702.49494827389105</v>
      </c>
      <c r="AO19">
        <v>3617.6209701745702</v>
      </c>
      <c r="AP19">
        <v>0</v>
      </c>
      <c r="AQ19">
        <v>0</v>
      </c>
      <c r="AR19">
        <v>4320.1159184484704</v>
      </c>
    </row>
    <row r="20" spans="1:44" hidden="1" x14ac:dyDescent="0.2">
      <c r="A20">
        <v>94</v>
      </c>
      <c r="B20" t="s">
        <v>165</v>
      </c>
      <c r="C20" t="s">
        <v>166</v>
      </c>
      <c r="D20" t="s">
        <v>387</v>
      </c>
      <c r="E20">
        <v>-1.09175</v>
      </c>
      <c r="F20">
        <v>35.870699999999999</v>
      </c>
      <c r="G20" t="s">
        <v>158</v>
      </c>
      <c r="H20" t="s">
        <v>88</v>
      </c>
      <c r="I20" t="s">
        <v>35</v>
      </c>
      <c r="J20" t="s">
        <v>182</v>
      </c>
      <c r="K20" t="s">
        <v>182</v>
      </c>
      <c r="L20" t="s">
        <v>388</v>
      </c>
      <c r="M20" t="s">
        <v>398</v>
      </c>
      <c r="N20" t="s">
        <v>388</v>
      </c>
      <c r="O20" t="s">
        <v>399</v>
      </c>
      <c r="P20" s="10">
        <v>44770</v>
      </c>
      <c r="Q20">
        <v>0</v>
      </c>
      <c r="R20">
        <v>0</v>
      </c>
      <c r="S20">
        <v>2021</v>
      </c>
      <c r="T20" t="s">
        <v>171</v>
      </c>
      <c r="U20" t="s">
        <v>182</v>
      </c>
      <c r="V20">
        <v>1</v>
      </c>
      <c r="W20">
        <v>3</v>
      </c>
      <c r="X20">
        <v>3</v>
      </c>
      <c r="Y20">
        <v>1997.7557881909399</v>
      </c>
      <c r="Z20">
        <v>665.91859606364699</v>
      </c>
      <c r="AA20">
        <v>28521.827402603201</v>
      </c>
      <c r="AB20">
        <v>9507.2758008677592</v>
      </c>
      <c r="AC20">
        <v>1</v>
      </c>
      <c r="AD20">
        <v>0</v>
      </c>
      <c r="AE20">
        <v>1358.0482774653699</v>
      </c>
      <c r="AF20">
        <v>28521.827402603201</v>
      </c>
      <c r="AG20">
        <v>0</v>
      </c>
      <c r="AH20">
        <v>0</v>
      </c>
      <c r="AI20">
        <v>0</v>
      </c>
      <c r="AJ20">
        <v>359.07717166881099</v>
      </c>
      <c r="AK20">
        <v>0</v>
      </c>
      <c r="AL20">
        <v>0</v>
      </c>
      <c r="AM20">
        <v>0</v>
      </c>
      <c r="AN20">
        <v>430.16469347464198</v>
      </c>
      <c r="AO20">
        <v>1567.5910947162999</v>
      </c>
      <c r="AP20">
        <v>0</v>
      </c>
      <c r="AQ20">
        <v>0</v>
      </c>
      <c r="AR20">
        <v>1997.7557881909399</v>
      </c>
    </row>
    <row r="21" spans="1:44" hidden="1" x14ac:dyDescent="0.2">
      <c r="A21">
        <v>95</v>
      </c>
      <c r="B21" t="s">
        <v>165</v>
      </c>
      <c r="C21" t="s">
        <v>166</v>
      </c>
      <c r="D21" t="s">
        <v>387</v>
      </c>
      <c r="E21">
        <v>-1.09175</v>
      </c>
      <c r="F21">
        <v>35.870699999999999</v>
      </c>
      <c r="G21" t="s">
        <v>158</v>
      </c>
      <c r="H21" t="s">
        <v>88</v>
      </c>
      <c r="I21" t="s">
        <v>35</v>
      </c>
      <c r="J21" t="s">
        <v>182</v>
      </c>
      <c r="K21" t="s">
        <v>182</v>
      </c>
      <c r="L21" t="s">
        <v>388</v>
      </c>
      <c r="M21" t="s">
        <v>400</v>
      </c>
      <c r="N21" t="s">
        <v>388</v>
      </c>
      <c r="O21" t="s">
        <v>401</v>
      </c>
      <c r="P21" s="10">
        <v>44770</v>
      </c>
      <c r="Q21">
        <v>0</v>
      </c>
      <c r="R21">
        <v>0</v>
      </c>
      <c r="S21">
        <v>2021</v>
      </c>
      <c r="T21" t="s">
        <v>171</v>
      </c>
      <c r="U21" t="s">
        <v>182</v>
      </c>
      <c r="V21">
        <v>6</v>
      </c>
      <c r="W21">
        <v>18</v>
      </c>
      <c r="X21">
        <v>3</v>
      </c>
      <c r="Y21">
        <v>138.736465704464</v>
      </c>
      <c r="Z21">
        <v>46.245488568154698</v>
      </c>
      <c r="AA21">
        <v>1192.9936642187499</v>
      </c>
      <c r="AB21">
        <v>397.66455473958501</v>
      </c>
      <c r="AC21">
        <v>1</v>
      </c>
      <c r="AD21">
        <v>0</v>
      </c>
      <c r="AE21">
        <v>276.21320897600799</v>
      </c>
      <c r="AF21">
        <v>7088.9086830685401</v>
      </c>
      <c r="AG21">
        <v>0</v>
      </c>
      <c r="AH21">
        <v>0</v>
      </c>
      <c r="AI21">
        <v>0</v>
      </c>
      <c r="AJ21">
        <v>69.053302244002097</v>
      </c>
      <c r="AK21">
        <v>0</v>
      </c>
      <c r="AL21">
        <v>0</v>
      </c>
      <c r="AM21">
        <v>0</v>
      </c>
      <c r="AN21">
        <v>95.664314664640997</v>
      </c>
      <c r="AO21">
        <v>736.75447956214498</v>
      </c>
      <c r="AP21">
        <v>0</v>
      </c>
      <c r="AQ21">
        <v>0</v>
      </c>
      <c r="AR21">
        <v>832.41879422678596</v>
      </c>
    </row>
    <row r="22" spans="1:44" hidden="1" x14ac:dyDescent="0.2">
      <c r="A22">
        <v>33</v>
      </c>
      <c r="B22" t="s">
        <v>165</v>
      </c>
      <c r="C22" t="s">
        <v>166</v>
      </c>
      <c r="D22" t="s">
        <v>172</v>
      </c>
      <c r="E22">
        <v>-0.30309900000000001</v>
      </c>
      <c r="F22">
        <v>36.08</v>
      </c>
      <c r="G22" t="s">
        <v>158</v>
      </c>
      <c r="H22" t="s">
        <v>402</v>
      </c>
      <c r="I22" t="s">
        <v>403</v>
      </c>
      <c r="J22" t="s">
        <v>159</v>
      </c>
      <c r="K22" t="s">
        <v>159</v>
      </c>
      <c r="L22" t="s">
        <v>404</v>
      </c>
      <c r="M22" t="s">
        <v>405</v>
      </c>
      <c r="N22" t="s">
        <v>404</v>
      </c>
      <c r="O22" t="s">
        <v>170</v>
      </c>
      <c r="P22" s="10">
        <v>43497</v>
      </c>
      <c r="Q22">
        <v>1892000</v>
      </c>
      <c r="R22">
        <v>88.55</v>
      </c>
      <c r="S22">
        <v>2014</v>
      </c>
      <c r="T22" t="s">
        <v>171</v>
      </c>
      <c r="U22" t="s">
        <v>164</v>
      </c>
      <c r="V22">
        <v>950</v>
      </c>
      <c r="W22">
        <v>3800</v>
      </c>
      <c r="X22">
        <v>4</v>
      </c>
      <c r="Y22">
        <v>29.9190985877324</v>
      </c>
      <c r="Z22">
        <v>7.4797746469330999</v>
      </c>
      <c r="AA22">
        <v>27.714783584333901</v>
      </c>
      <c r="AB22">
        <v>6.9286958960834903</v>
      </c>
      <c r="AC22">
        <v>1</v>
      </c>
      <c r="AD22">
        <v>0</v>
      </c>
      <c r="AE22">
        <v>0</v>
      </c>
      <c r="AF22">
        <v>1385.73917921669</v>
      </c>
      <c r="AG22">
        <v>0</v>
      </c>
      <c r="AH22">
        <v>0</v>
      </c>
      <c r="AI22">
        <v>0</v>
      </c>
      <c r="AJ22">
        <v>5485.2175843994301</v>
      </c>
      <c r="AK22">
        <v>19833.392002539</v>
      </c>
      <c r="AL22">
        <v>577.39132467362401</v>
      </c>
      <c r="AM22">
        <v>2136.3479012924099</v>
      </c>
      <c r="AN22">
        <v>5485.2175843994301</v>
      </c>
      <c r="AO22">
        <v>20224.186847980302</v>
      </c>
      <c r="AP22">
        <v>577.39132467362401</v>
      </c>
      <c r="AQ22">
        <v>2136.3479012924099</v>
      </c>
      <c r="AR22">
        <v>28423.143658345802</v>
      </c>
    </row>
    <row r="23" spans="1:44" hidden="1" x14ac:dyDescent="0.2">
      <c r="A23">
        <v>34</v>
      </c>
      <c r="B23" t="s">
        <v>165</v>
      </c>
      <c r="C23" t="s">
        <v>166</v>
      </c>
      <c r="D23" t="s">
        <v>172</v>
      </c>
      <c r="E23">
        <v>-0.30309900000000001</v>
      </c>
      <c r="F23">
        <v>36.08</v>
      </c>
      <c r="G23" t="s">
        <v>158</v>
      </c>
      <c r="H23" t="s">
        <v>402</v>
      </c>
      <c r="I23" t="s">
        <v>403</v>
      </c>
      <c r="J23" t="s">
        <v>159</v>
      </c>
      <c r="K23" t="s">
        <v>159</v>
      </c>
      <c r="L23" t="s">
        <v>404</v>
      </c>
      <c r="M23" t="s">
        <v>406</v>
      </c>
      <c r="N23" t="s">
        <v>404</v>
      </c>
      <c r="O23" t="s">
        <v>170</v>
      </c>
      <c r="P23" s="10">
        <v>43497</v>
      </c>
      <c r="Q23">
        <v>1892000</v>
      </c>
      <c r="R23">
        <v>88.55</v>
      </c>
      <c r="S23">
        <v>2014</v>
      </c>
      <c r="T23" t="s">
        <v>171</v>
      </c>
      <c r="U23" t="s">
        <v>164</v>
      </c>
      <c r="V23">
        <v>950</v>
      </c>
      <c r="W23">
        <v>3800</v>
      </c>
      <c r="X23">
        <v>4</v>
      </c>
      <c r="Y23">
        <v>35.693011834468599</v>
      </c>
      <c r="Z23">
        <v>8.9232529586171694</v>
      </c>
      <c r="AA23">
        <v>27.714783584333901</v>
      </c>
      <c r="AB23">
        <v>6.9286958960834903</v>
      </c>
      <c r="AC23">
        <v>1</v>
      </c>
      <c r="AD23">
        <v>0</v>
      </c>
      <c r="AE23">
        <v>0</v>
      </c>
      <c r="AF23">
        <v>1385.73917921669</v>
      </c>
      <c r="AG23">
        <v>0</v>
      </c>
      <c r="AH23">
        <v>0</v>
      </c>
      <c r="AI23">
        <v>0</v>
      </c>
      <c r="AJ23">
        <v>10970.4351687988</v>
      </c>
      <c r="AK23">
        <v>19833.392002539</v>
      </c>
      <c r="AL23">
        <v>577.39132467362401</v>
      </c>
      <c r="AM23">
        <v>2136.3479012924099</v>
      </c>
      <c r="AN23">
        <v>10970.4351687988</v>
      </c>
      <c r="AO23">
        <v>20224.186847980302</v>
      </c>
      <c r="AP23">
        <v>577.39132467362401</v>
      </c>
      <c r="AQ23">
        <v>2136.3479012924099</v>
      </c>
      <c r="AR23">
        <v>33908.361242745203</v>
      </c>
    </row>
    <row r="24" spans="1:44" hidden="1" x14ac:dyDescent="0.2">
      <c r="A24">
        <v>15</v>
      </c>
      <c r="B24" t="s">
        <v>256</v>
      </c>
      <c r="C24" t="s">
        <v>257</v>
      </c>
      <c r="D24" t="s">
        <v>371</v>
      </c>
      <c r="E24">
        <v>6.6950700000000003</v>
      </c>
      <c r="F24">
        <v>-1.6157999999999999</v>
      </c>
      <c r="G24" t="s">
        <v>158</v>
      </c>
      <c r="H24" t="s">
        <v>88</v>
      </c>
      <c r="I24" t="s">
        <v>407</v>
      </c>
      <c r="J24" t="s">
        <v>159</v>
      </c>
      <c r="K24" t="s">
        <v>159</v>
      </c>
      <c r="L24" t="s">
        <v>408</v>
      </c>
      <c r="M24" t="s">
        <v>409</v>
      </c>
      <c r="N24" t="s">
        <v>408</v>
      </c>
      <c r="O24" t="s">
        <v>170</v>
      </c>
      <c r="P24" s="10">
        <v>43556</v>
      </c>
      <c r="Q24">
        <v>2069000</v>
      </c>
      <c r="R24">
        <v>8100</v>
      </c>
      <c r="S24">
        <v>2012</v>
      </c>
      <c r="T24" t="s">
        <v>171</v>
      </c>
      <c r="U24" t="s">
        <v>263</v>
      </c>
      <c r="V24">
        <v>2000</v>
      </c>
      <c r="W24">
        <v>10000</v>
      </c>
      <c r="X24">
        <v>5</v>
      </c>
      <c r="Y24">
        <v>125.29030749843599</v>
      </c>
      <c r="Z24">
        <v>25.058061499687199</v>
      </c>
      <c r="AA24">
        <v>263.00436570054501</v>
      </c>
      <c r="AB24">
        <v>52.600873140109002</v>
      </c>
      <c r="AC24">
        <v>1</v>
      </c>
      <c r="AD24">
        <v>0</v>
      </c>
      <c r="AE24">
        <v>0</v>
      </c>
      <c r="AF24">
        <v>396156.32978095103</v>
      </c>
      <c r="AG24">
        <v>0</v>
      </c>
      <c r="AH24">
        <v>23406.200972987201</v>
      </c>
      <c r="AI24">
        <v>0</v>
      </c>
      <c r="AJ24">
        <v>3510.9301459480898</v>
      </c>
      <c r="AK24">
        <v>1820.4822978990101</v>
      </c>
      <c r="AL24">
        <v>0</v>
      </c>
      <c r="AM24">
        <v>113663.112613823</v>
      </c>
      <c r="AN24">
        <v>3510.9301459480898</v>
      </c>
      <c r="AO24">
        <v>128000.32969241501</v>
      </c>
      <c r="AP24">
        <v>0</v>
      </c>
      <c r="AQ24">
        <v>119069.355158508</v>
      </c>
      <c r="AR24">
        <v>250580.614996872</v>
      </c>
    </row>
    <row r="25" spans="1:44" hidden="1" x14ac:dyDescent="0.2">
      <c r="A25">
        <v>96</v>
      </c>
      <c r="B25" t="s">
        <v>165</v>
      </c>
      <c r="C25" t="s">
        <v>166</v>
      </c>
      <c r="D25" t="s">
        <v>387</v>
      </c>
      <c r="E25">
        <v>-1.09175</v>
      </c>
      <c r="F25">
        <v>35.870699999999999</v>
      </c>
      <c r="G25" t="s">
        <v>158</v>
      </c>
      <c r="H25" t="s">
        <v>88</v>
      </c>
      <c r="I25" t="s">
        <v>35</v>
      </c>
      <c r="J25" t="s">
        <v>182</v>
      </c>
      <c r="K25" t="s">
        <v>182</v>
      </c>
      <c r="L25" t="s">
        <v>388</v>
      </c>
      <c r="M25" t="s">
        <v>410</v>
      </c>
      <c r="N25" t="s">
        <v>388</v>
      </c>
      <c r="O25" t="s">
        <v>411</v>
      </c>
      <c r="P25" s="10">
        <v>44770</v>
      </c>
      <c r="Q25">
        <v>0</v>
      </c>
      <c r="R25">
        <v>0</v>
      </c>
      <c r="S25">
        <v>2021</v>
      </c>
      <c r="T25" t="s">
        <v>171</v>
      </c>
      <c r="U25" t="s">
        <v>182</v>
      </c>
      <c r="V25">
        <v>6</v>
      </c>
      <c r="W25">
        <v>24</v>
      </c>
      <c r="X25">
        <v>4</v>
      </c>
      <c r="Y25">
        <v>236.74642465899299</v>
      </c>
      <c r="Z25">
        <v>59.186606164748298</v>
      </c>
      <c r="AA25">
        <v>3363.0889384120201</v>
      </c>
      <c r="AB25">
        <v>840.77223460300604</v>
      </c>
      <c r="AC25">
        <v>1</v>
      </c>
      <c r="AD25">
        <v>0</v>
      </c>
      <c r="AE25">
        <v>345.26651122000999</v>
      </c>
      <c r="AF25">
        <v>20178.533630472099</v>
      </c>
      <c r="AG25">
        <v>0</v>
      </c>
      <c r="AH25">
        <v>0</v>
      </c>
      <c r="AI25">
        <v>0</v>
      </c>
      <c r="AJ25">
        <v>69.053302244002097</v>
      </c>
      <c r="AK25">
        <v>0</v>
      </c>
      <c r="AL25">
        <v>0</v>
      </c>
      <c r="AM25">
        <v>0</v>
      </c>
      <c r="AN25">
        <v>91.513384284024198</v>
      </c>
      <c r="AO25">
        <v>1328.96516366993</v>
      </c>
      <c r="AP25">
        <v>0</v>
      </c>
      <c r="AQ25">
        <v>0</v>
      </c>
      <c r="AR25">
        <v>1420.4785479539601</v>
      </c>
    </row>
    <row r="26" spans="1:44" hidden="1" x14ac:dyDescent="0.2">
      <c r="A26">
        <v>97</v>
      </c>
      <c r="B26" t="s">
        <v>165</v>
      </c>
      <c r="C26" t="s">
        <v>166</v>
      </c>
      <c r="D26" t="s">
        <v>387</v>
      </c>
      <c r="E26">
        <v>-1.09175</v>
      </c>
      <c r="F26">
        <v>35.870699999999999</v>
      </c>
      <c r="G26" t="s">
        <v>158</v>
      </c>
      <c r="H26" t="s">
        <v>88</v>
      </c>
      <c r="I26" t="s">
        <v>35</v>
      </c>
      <c r="J26" t="s">
        <v>182</v>
      </c>
      <c r="K26" t="s">
        <v>182</v>
      </c>
      <c r="L26" t="s">
        <v>388</v>
      </c>
      <c r="M26" t="s">
        <v>412</v>
      </c>
      <c r="N26" t="s">
        <v>388</v>
      </c>
      <c r="O26" t="s">
        <v>413</v>
      </c>
      <c r="P26" s="10">
        <v>44770</v>
      </c>
      <c r="Q26">
        <v>0</v>
      </c>
      <c r="R26">
        <v>0</v>
      </c>
      <c r="S26">
        <v>2021</v>
      </c>
      <c r="T26" t="s">
        <v>171</v>
      </c>
      <c r="U26" t="s">
        <v>182</v>
      </c>
      <c r="V26">
        <v>1</v>
      </c>
      <c r="W26">
        <v>3</v>
      </c>
      <c r="X26">
        <v>3</v>
      </c>
      <c r="Y26">
        <v>668.40240622499596</v>
      </c>
      <c r="Z26">
        <v>222.80080207499799</v>
      </c>
      <c r="AA26">
        <v>8107.5343065401303</v>
      </c>
      <c r="AB26">
        <v>2702.5114355133701</v>
      </c>
      <c r="AC26">
        <v>1</v>
      </c>
      <c r="AD26">
        <v>0</v>
      </c>
      <c r="AE26">
        <v>230.17767414667301</v>
      </c>
      <c r="AF26">
        <v>8107.5343065401303</v>
      </c>
      <c r="AG26">
        <v>0</v>
      </c>
      <c r="AH26">
        <v>0</v>
      </c>
      <c r="AI26">
        <v>0</v>
      </c>
      <c r="AJ26">
        <v>126.022276595303</v>
      </c>
      <c r="AK26">
        <v>0</v>
      </c>
      <c r="AL26">
        <v>0</v>
      </c>
      <c r="AM26">
        <v>0</v>
      </c>
      <c r="AN26">
        <v>140.99566462198499</v>
      </c>
      <c r="AO26">
        <v>527.40674160301103</v>
      </c>
      <c r="AP26">
        <v>0</v>
      </c>
      <c r="AQ26">
        <v>0</v>
      </c>
      <c r="AR26">
        <v>668.40240622499596</v>
      </c>
    </row>
    <row r="27" spans="1:44" hidden="1" x14ac:dyDescent="0.2">
      <c r="A27">
        <v>99</v>
      </c>
      <c r="B27" t="s">
        <v>165</v>
      </c>
      <c r="C27" t="s">
        <v>166</v>
      </c>
      <c r="D27" t="s">
        <v>387</v>
      </c>
      <c r="E27">
        <v>-1.09175</v>
      </c>
      <c r="F27">
        <v>35.870699999999999</v>
      </c>
      <c r="G27" t="s">
        <v>158</v>
      </c>
      <c r="H27" t="s">
        <v>88</v>
      </c>
      <c r="I27" t="s">
        <v>35</v>
      </c>
      <c r="J27" t="s">
        <v>182</v>
      </c>
      <c r="K27" t="s">
        <v>182</v>
      </c>
      <c r="L27" t="s">
        <v>388</v>
      </c>
      <c r="M27" t="s">
        <v>414</v>
      </c>
      <c r="N27" t="s">
        <v>388</v>
      </c>
      <c r="O27" t="s">
        <v>49</v>
      </c>
      <c r="P27" s="10">
        <v>44770</v>
      </c>
      <c r="Q27">
        <v>0</v>
      </c>
      <c r="R27">
        <v>0</v>
      </c>
      <c r="S27">
        <v>2021</v>
      </c>
      <c r="T27" t="s">
        <v>171</v>
      </c>
      <c r="U27" t="s">
        <v>182</v>
      </c>
      <c r="V27">
        <v>7</v>
      </c>
      <c r="W27">
        <v>55</v>
      </c>
      <c r="X27">
        <v>4</v>
      </c>
      <c r="Y27">
        <v>109.145564166844</v>
      </c>
      <c r="Z27">
        <v>13.8912536212347</v>
      </c>
      <c r="AA27">
        <v>1075.91237698449</v>
      </c>
      <c r="AB27">
        <v>136.93430252529899</v>
      </c>
      <c r="AC27">
        <v>1</v>
      </c>
      <c r="AD27">
        <v>0</v>
      </c>
      <c r="AE27">
        <v>0</v>
      </c>
      <c r="AF27">
        <v>7278.5755985415899</v>
      </c>
      <c r="AG27">
        <v>0</v>
      </c>
      <c r="AH27">
        <v>0</v>
      </c>
      <c r="AI27">
        <v>0</v>
      </c>
      <c r="AJ27">
        <v>290.53716114249801</v>
      </c>
      <c r="AK27">
        <v>0</v>
      </c>
      <c r="AL27">
        <v>0</v>
      </c>
      <c r="AM27">
        <v>0</v>
      </c>
      <c r="AN27">
        <v>290.53716114249801</v>
      </c>
      <c r="AO27">
        <v>473.48178802541298</v>
      </c>
      <c r="AP27">
        <v>0</v>
      </c>
      <c r="AQ27">
        <v>0</v>
      </c>
      <c r="AR27">
        <v>764.01894916791196</v>
      </c>
    </row>
    <row r="28" spans="1:44" hidden="1" x14ac:dyDescent="0.2">
      <c r="A28">
        <v>100</v>
      </c>
      <c r="B28" t="s">
        <v>165</v>
      </c>
      <c r="C28" t="s">
        <v>166</v>
      </c>
      <c r="D28" t="s">
        <v>387</v>
      </c>
      <c r="E28">
        <v>-1.09175</v>
      </c>
      <c r="F28">
        <v>35.870699999999999</v>
      </c>
      <c r="G28" t="s">
        <v>158</v>
      </c>
      <c r="H28" t="s">
        <v>88</v>
      </c>
      <c r="I28" t="s">
        <v>35</v>
      </c>
      <c r="J28" t="s">
        <v>182</v>
      </c>
      <c r="K28" t="s">
        <v>182</v>
      </c>
      <c r="L28" t="s">
        <v>388</v>
      </c>
      <c r="M28" t="s">
        <v>415</v>
      </c>
      <c r="N28" t="s">
        <v>388</v>
      </c>
      <c r="O28" t="s">
        <v>416</v>
      </c>
      <c r="P28" s="10">
        <v>44770</v>
      </c>
      <c r="Q28">
        <v>0</v>
      </c>
      <c r="R28">
        <v>0</v>
      </c>
      <c r="S28">
        <v>2021</v>
      </c>
      <c r="T28" t="s">
        <v>171</v>
      </c>
      <c r="U28" t="s">
        <v>182</v>
      </c>
      <c r="V28">
        <v>1</v>
      </c>
      <c r="W28">
        <v>6</v>
      </c>
      <c r="X28">
        <v>6</v>
      </c>
      <c r="Y28">
        <v>695.46196447359898</v>
      </c>
      <c r="Z28">
        <v>115.910327412266</v>
      </c>
      <c r="AA28">
        <v>7491.69495126738</v>
      </c>
      <c r="AB28">
        <v>1248.61582521123</v>
      </c>
      <c r="AC28">
        <v>1</v>
      </c>
      <c r="AD28">
        <v>0</v>
      </c>
      <c r="AE28">
        <v>184.142139317339</v>
      </c>
      <c r="AF28">
        <v>7491.69495126739</v>
      </c>
      <c r="AG28">
        <v>0</v>
      </c>
      <c r="AH28">
        <v>0</v>
      </c>
      <c r="AI28">
        <v>0</v>
      </c>
      <c r="AJ28">
        <v>165.727925385605</v>
      </c>
      <c r="AK28">
        <v>0</v>
      </c>
      <c r="AL28">
        <v>0</v>
      </c>
      <c r="AM28">
        <v>0</v>
      </c>
      <c r="AN28">
        <v>177.70663580695</v>
      </c>
      <c r="AO28">
        <v>517.75532866664901</v>
      </c>
      <c r="AP28">
        <v>0</v>
      </c>
      <c r="AQ28">
        <v>0</v>
      </c>
      <c r="AR28">
        <v>695.46196447359898</v>
      </c>
    </row>
    <row r="29" spans="1:44" hidden="1" x14ac:dyDescent="0.2">
      <c r="A29">
        <v>101</v>
      </c>
      <c r="B29" t="s">
        <v>165</v>
      </c>
      <c r="C29" t="s">
        <v>166</v>
      </c>
      <c r="D29" t="s">
        <v>387</v>
      </c>
      <c r="E29">
        <v>-1.09175</v>
      </c>
      <c r="F29">
        <v>35.870699999999999</v>
      </c>
      <c r="G29" t="s">
        <v>158</v>
      </c>
      <c r="H29" t="s">
        <v>88</v>
      </c>
      <c r="I29" t="s">
        <v>35</v>
      </c>
      <c r="J29" t="s">
        <v>182</v>
      </c>
      <c r="K29" t="s">
        <v>182</v>
      </c>
      <c r="L29" t="s">
        <v>388</v>
      </c>
      <c r="M29" t="s">
        <v>417</v>
      </c>
      <c r="N29" t="s">
        <v>388</v>
      </c>
      <c r="O29" t="s">
        <v>418</v>
      </c>
      <c r="P29" s="10">
        <v>44770</v>
      </c>
      <c r="Q29">
        <v>0</v>
      </c>
      <c r="R29">
        <v>0</v>
      </c>
      <c r="S29">
        <v>2021</v>
      </c>
      <c r="T29" t="s">
        <v>171</v>
      </c>
      <c r="U29" t="s">
        <v>182</v>
      </c>
      <c r="V29">
        <v>9</v>
      </c>
      <c r="W29">
        <v>13</v>
      </c>
      <c r="X29">
        <v>1</v>
      </c>
      <c r="Y29">
        <v>108.07574777046</v>
      </c>
      <c r="Z29">
        <v>74.821671533395701</v>
      </c>
      <c r="AA29">
        <v>962.45605298528801</v>
      </c>
      <c r="AB29">
        <v>666.31572898981403</v>
      </c>
      <c r="AC29">
        <v>1</v>
      </c>
      <c r="AD29">
        <v>0</v>
      </c>
      <c r="AE29">
        <v>1150.88837073336</v>
      </c>
      <c r="AF29">
        <v>8662.1044768675893</v>
      </c>
      <c r="AG29">
        <v>0</v>
      </c>
      <c r="AH29">
        <v>0</v>
      </c>
      <c r="AI29">
        <v>0</v>
      </c>
      <c r="AJ29">
        <v>250.893664819874</v>
      </c>
      <c r="AK29">
        <v>0</v>
      </c>
      <c r="AL29">
        <v>0</v>
      </c>
      <c r="AM29">
        <v>0</v>
      </c>
      <c r="AN29">
        <v>317.96532277358898</v>
      </c>
      <c r="AO29">
        <v>654.71640716055504</v>
      </c>
      <c r="AP29">
        <v>0</v>
      </c>
      <c r="AQ29">
        <v>0</v>
      </c>
      <c r="AR29">
        <v>972.68172993414396</v>
      </c>
    </row>
    <row r="30" spans="1:44" hidden="1" x14ac:dyDescent="0.2">
      <c r="A30">
        <v>37</v>
      </c>
      <c r="B30" t="s">
        <v>165</v>
      </c>
      <c r="C30" t="s">
        <v>166</v>
      </c>
      <c r="D30" t="s">
        <v>374</v>
      </c>
      <c r="E30">
        <v>-1.2920700000000001</v>
      </c>
      <c r="F30">
        <v>36.821899999999999</v>
      </c>
      <c r="G30" t="s">
        <v>158</v>
      </c>
      <c r="H30" t="s">
        <v>88</v>
      </c>
      <c r="I30" t="s">
        <v>407</v>
      </c>
      <c r="J30" t="s">
        <v>159</v>
      </c>
      <c r="K30" t="s">
        <v>159</v>
      </c>
      <c r="L30" t="s">
        <v>419</v>
      </c>
      <c r="M30" t="s">
        <v>420</v>
      </c>
      <c r="N30" t="s">
        <v>419</v>
      </c>
      <c r="O30" t="s">
        <v>377</v>
      </c>
      <c r="P30" s="10">
        <v>43647</v>
      </c>
      <c r="Q30">
        <v>4000000</v>
      </c>
      <c r="R30">
        <v>4850</v>
      </c>
      <c r="S30">
        <v>2017</v>
      </c>
      <c r="T30" t="s">
        <v>171</v>
      </c>
      <c r="U30" t="s">
        <v>164</v>
      </c>
      <c r="V30">
        <v>15420</v>
      </c>
      <c r="W30">
        <v>61680</v>
      </c>
      <c r="X30">
        <v>4</v>
      </c>
      <c r="Y30">
        <v>129.693281419747</v>
      </c>
      <c r="Z30">
        <v>32.423320354936799</v>
      </c>
      <c r="AA30">
        <v>255.112769843027</v>
      </c>
      <c r="AB30">
        <v>63.778192460756699</v>
      </c>
      <c r="AC30">
        <v>1</v>
      </c>
      <c r="AD30">
        <v>0</v>
      </c>
      <c r="AE30">
        <v>0</v>
      </c>
      <c r="AF30">
        <v>2593197.2391139199</v>
      </c>
      <c r="AG30">
        <v>0</v>
      </c>
      <c r="AH30">
        <v>60972.523885534698</v>
      </c>
      <c r="AI30">
        <v>0</v>
      </c>
      <c r="AJ30">
        <v>0</v>
      </c>
      <c r="AK30">
        <v>1109917.0338548101</v>
      </c>
      <c r="AL30">
        <v>0</v>
      </c>
      <c r="AM30">
        <v>249793.563899414</v>
      </c>
      <c r="AN30">
        <v>0</v>
      </c>
      <c r="AO30">
        <v>1735993.71919725</v>
      </c>
      <c r="AP30">
        <v>0</v>
      </c>
      <c r="AQ30">
        <v>263876.68029524601</v>
      </c>
      <c r="AR30">
        <v>1999870.3994924999</v>
      </c>
    </row>
    <row r="31" spans="1:44" hidden="1" x14ac:dyDescent="0.2">
      <c r="A31">
        <v>102</v>
      </c>
      <c r="B31" t="s">
        <v>165</v>
      </c>
      <c r="C31" t="s">
        <v>166</v>
      </c>
      <c r="D31" t="s">
        <v>387</v>
      </c>
      <c r="E31">
        <v>-1.09175</v>
      </c>
      <c r="F31">
        <v>35.870699999999999</v>
      </c>
      <c r="G31" t="s">
        <v>158</v>
      </c>
      <c r="H31" t="s">
        <v>88</v>
      </c>
      <c r="I31" t="s">
        <v>35</v>
      </c>
      <c r="J31" t="s">
        <v>182</v>
      </c>
      <c r="K31" t="s">
        <v>182</v>
      </c>
      <c r="L31" t="s">
        <v>388</v>
      </c>
      <c r="M31" t="s">
        <v>417</v>
      </c>
      <c r="N31" t="s">
        <v>388</v>
      </c>
      <c r="O31" t="s">
        <v>421</v>
      </c>
      <c r="P31" s="10">
        <v>44770</v>
      </c>
      <c r="Q31">
        <v>0</v>
      </c>
      <c r="R31">
        <v>0</v>
      </c>
      <c r="S31">
        <v>2021</v>
      </c>
      <c r="T31" t="s">
        <v>171</v>
      </c>
      <c r="U31" t="s">
        <v>182</v>
      </c>
      <c r="V31">
        <v>8</v>
      </c>
      <c r="W31">
        <v>8</v>
      </c>
      <c r="X31">
        <v>1</v>
      </c>
      <c r="Y31">
        <v>79.187488016922302</v>
      </c>
      <c r="Z31">
        <v>79.187488016922302</v>
      </c>
      <c r="AA31">
        <v>615.11086937996095</v>
      </c>
      <c r="AB31">
        <v>615.11086937996095</v>
      </c>
      <c r="AC31">
        <v>1</v>
      </c>
      <c r="AD31">
        <v>0</v>
      </c>
      <c r="AE31">
        <v>690.533022440021</v>
      </c>
      <c r="AF31">
        <v>4920.8869550396903</v>
      </c>
      <c r="AG31">
        <v>0</v>
      </c>
      <c r="AH31">
        <v>0</v>
      </c>
      <c r="AI31">
        <v>0</v>
      </c>
      <c r="AJ31">
        <v>116.009547769923</v>
      </c>
      <c r="AK31">
        <v>0</v>
      </c>
      <c r="AL31">
        <v>0</v>
      </c>
      <c r="AM31">
        <v>0</v>
      </c>
      <c r="AN31">
        <v>171.41970403111799</v>
      </c>
      <c r="AO31">
        <v>462.08020010425997</v>
      </c>
      <c r="AP31">
        <v>0</v>
      </c>
      <c r="AQ31">
        <v>0</v>
      </c>
      <c r="AR31">
        <v>633.49990413537796</v>
      </c>
    </row>
    <row r="32" spans="1:44" hidden="1" x14ac:dyDescent="0.2">
      <c r="A32">
        <v>103</v>
      </c>
      <c r="B32" t="s">
        <v>165</v>
      </c>
      <c r="C32" t="s">
        <v>166</v>
      </c>
      <c r="D32" t="s">
        <v>387</v>
      </c>
      <c r="E32">
        <v>-1.09175</v>
      </c>
      <c r="F32">
        <v>35.870699999999999</v>
      </c>
      <c r="G32" t="s">
        <v>158</v>
      </c>
      <c r="H32" t="s">
        <v>88</v>
      </c>
      <c r="I32" t="s">
        <v>35</v>
      </c>
      <c r="J32" t="s">
        <v>182</v>
      </c>
      <c r="K32" t="s">
        <v>182</v>
      </c>
      <c r="L32" t="s">
        <v>388</v>
      </c>
      <c r="M32" t="s">
        <v>422</v>
      </c>
      <c r="N32" t="s">
        <v>388</v>
      </c>
      <c r="O32" t="s">
        <v>423</v>
      </c>
      <c r="P32" s="10">
        <v>44770</v>
      </c>
      <c r="Q32">
        <v>0</v>
      </c>
      <c r="R32">
        <v>0</v>
      </c>
      <c r="S32">
        <v>2021</v>
      </c>
      <c r="T32" t="s">
        <v>171</v>
      </c>
      <c r="U32" t="s">
        <v>182</v>
      </c>
      <c r="V32">
        <v>2</v>
      </c>
      <c r="W32">
        <v>12</v>
      </c>
      <c r="X32">
        <v>6</v>
      </c>
      <c r="Y32">
        <v>138.75982661570399</v>
      </c>
      <c r="Z32">
        <v>23.126637769283999</v>
      </c>
      <c r="AA32">
        <v>1213.0959330902599</v>
      </c>
      <c r="AB32">
        <v>202.18265551504399</v>
      </c>
      <c r="AC32">
        <v>1</v>
      </c>
      <c r="AD32">
        <v>0</v>
      </c>
      <c r="AE32">
        <v>0</v>
      </c>
      <c r="AF32">
        <v>2426.1918661805298</v>
      </c>
      <c r="AG32">
        <v>0</v>
      </c>
      <c r="AH32">
        <v>0</v>
      </c>
      <c r="AI32">
        <v>0</v>
      </c>
      <c r="AJ32">
        <v>119.69239055627</v>
      </c>
      <c r="AK32">
        <v>0</v>
      </c>
      <c r="AL32">
        <v>0</v>
      </c>
      <c r="AM32">
        <v>0</v>
      </c>
      <c r="AN32">
        <v>119.69239055627</v>
      </c>
      <c r="AO32">
        <v>157.82726267513701</v>
      </c>
      <c r="AP32">
        <v>0</v>
      </c>
      <c r="AQ32">
        <v>0</v>
      </c>
      <c r="AR32">
        <v>277.51965323140797</v>
      </c>
    </row>
    <row r="33" spans="1:44" hidden="1" x14ac:dyDescent="0.2">
      <c r="A33">
        <v>104</v>
      </c>
      <c r="B33" t="s">
        <v>165</v>
      </c>
      <c r="C33" t="s">
        <v>166</v>
      </c>
      <c r="D33" t="s">
        <v>387</v>
      </c>
      <c r="E33">
        <v>-1.09175</v>
      </c>
      <c r="F33">
        <v>35.870699999999999</v>
      </c>
      <c r="G33" t="s">
        <v>158</v>
      </c>
      <c r="H33" t="s">
        <v>88</v>
      </c>
      <c r="I33" t="s">
        <v>35</v>
      </c>
      <c r="J33" t="s">
        <v>182</v>
      </c>
      <c r="K33" t="s">
        <v>182</v>
      </c>
      <c r="L33" t="s">
        <v>388</v>
      </c>
      <c r="M33" t="s">
        <v>424</v>
      </c>
      <c r="N33" t="s">
        <v>388</v>
      </c>
      <c r="O33" t="s">
        <v>425</v>
      </c>
      <c r="P33" s="10">
        <v>44770</v>
      </c>
      <c r="Q33">
        <v>0</v>
      </c>
      <c r="R33">
        <v>0</v>
      </c>
      <c r="S33">
        <v>2021</v>
      </c>
      <c r="T33" t="s">
        <v>171</v>
      </c>
      <c r="U33" t="s">
        <v>182</v>
      </c>
      <c r="V33">
        <v>1</v>
      </c>
      <c r="W33">
        <v>5</v>
      </c>
      <c r="X33">
        <v>5</v>
      </c>
      <c r="Y33">
        <v>995.55494471974305</v>
      </c>
      <c r="Z33">
        <v>199.110988943948</v>
      </c>
      <c r="AA33">
        <v>7795.9843123800001</v>
      </c>
      <c r="AB33">
        <v>1559.196862476</v>
      </c>
      <c r="AC33">
        <v>1</v>
      </c>
      <c r="AD33">
        <v>0</v>
      </c>
      <c r="AE33">
        <v>1150.88837073336</v>
      </c>
      <c r="AF33">
        <v>7795.9843123800001</v>
      </c>
      <c r="AG33">
        <v>0</v>
      </c>
      <c r="AH33">
        <v>0</v>
      </c>
      <c r="AI33">
        <v>0</v>
      </c>
      <c r="AJ33">
        <v>124.29594403920299</v>
      </c>
      <c r="AK33">
        <v>0</v>
      </c>
      <c r="AL33">
        <v>0</v>
      </c>
      <c r="AM33">
        <v>0</v>
      </c>
      <c r="AN33">
        <v>235.17516245853199</v>
      </c>
      <c r="AO33">
        <v>760.37978226121095</v>
      </c>
      <c r="AP33">
        <v>0</v>
      </c>
      <c r="AQ33">
        <v>0</v>
      </c>
      <c r="AR33">
        <v>995.55494471974305</v>
      </c>
    </row>
    <row r="34" spans="1:44" hidden="1" x14ac:dyDescent="0.2">
      <c r="A34">
        <v>120</v>
      </c>
      <c r="B34" t="s">
        <v>165</v>
      </c>
      <c r="C34" t="s">
        <v>166</v>
      </c>
      <c r="D34" t="s">
        <v>387</v>
      </c>
      <c r="E34">
        <v>-1.09175</v>
      </c>
      <c r="F34">
        <v>35.870699999999999</v>
      </c>
      <c r="G34" t="s">
        <v>158</v>
      </c>
      <c r="H34" t="s">
        <v>88</v>
      </c>
      <c r="I34" t="s">
        <v>35</v>
      </c>
      <c r="J34" t="s">
        <v>182</v>
      </c>
      <c r="K34" t="s">
        <v>182</v>
      </c>
      <c r="L34" t="s">
        <v>388</v>
      </c>
      <c r="M34" t="s">
        <v>426</v>
      </c>
      <c r="N34" t="s">
        <v>388</v>
      </c>
      <c r="O34" t="s">
        <v>427</v>
      </c>
      <c r="P34" s="10">
        <v>44774</v>
      </c>
      <c r="Q34">
        <v>0</v>
      </c>
      <c r="R34">
        <v>0</v>
      </c>
      <c r="S34">
        <v>2021</v>
      </c>
      <c r="T34" t="s">
        <v>171</v>
      </c>
      <c r="U34" t="s">
        <v>182</v>
      </c>
      <c r="V34">
        <v>11</v>
      </c>
      <c r="W34">
        <v>44</v>
      </c>
      <c r="X34">
        <v>4</v>
      </c>
      <c r="Y34">
        <v>85.556451444793694</v>
      </c>
      <c r="Z34">
        <v>21.389112861198399</v>
      </c>
      <c r="AA34">
        <v>944.04448361092795</v>
      </c>
      <c r="AB34">
        <v>236.01112090273199</v>
      </c>
      <c r="AC34">
        <v>1</v>
      </c>
      <c r="AD34">
        <v>0</v>
      </c>
      <c r="AE34">
        <v>0</v>
      </c>
      <c r="AF34">
        <v>10269.400482646801</v>
      </c>
      <c r="AG34">
        <v>0</v>
      </c>
      <c r="AH34">
        <v>0</v>
      </c>
      <c r="AI34">
        <v>0</v>
      </c>
      <c r="AJ34">
        <v>211.76346021493899</v>
      </c>
      <c r="AK34">
        <v>0</v>
      </c>
      <c r="AL34">
        <v>0</v>
      </c>
      <c r="AM34">
        <v>0</v>
      </c>
      <c r="AN34">
        <v>211.76346021493899</v>
      </c>
      <c r="AO34">
        <v>729.35750567779098</v>
      </c>
      <c r="AP34">
        <v>0</v>
      </c>
      <c r="AQ34">
        <v>0</v>
      </c>
      <c r="AR34">
        <v>941.12096589273096</v>
      </c>
    </row>
    <row r="35" spans="1:44" x14ac:dyDescent="0.2">
      <c r="A35">
        <v>126</v>
      </c>
      <c r="B35" t="s">
        <v>155</v>
      </c>
      <c r="C35" t="s">
        <v>156</v>
      </c>
      <c r="D35" t="s">
        <v>181</v>
      </c>
      <c r="E35">
        <v>23.810300000000002</v>
      </c>
      <c r="F35">
        <v>90.412499999999994</v>
      </c>
      <c r="G35" t="s">
        <v>158</v>
      </c>
      <c r="H35" t="s">
        <v>88</v>
      </c>
      <c r="I35" t="s">
        <v>35</v>
      </c>
      <c r="J35" t="s">
        <v>182</v>
      </c>
      <c r="K35" t="s">
        <v>182</v>
      </c>
      <c r="L35" t="s">
        <v>183</v>
      </c>
      <c r="M35" t="s">
        <v>184</v>
      </c>
      <c r="N35" t="s">
        <v>183</v>
      </c>
      <c r="O35" t="s">
        <v>185</v>
      </c>
      <c r="P35" s="10">
        <v>44799</v>
      </c>
      <c r="Q35">
        <v>20283600</v>
      </c>
      <c r="R35">
        <v>23234</v>
      </c>
      <c r="S35">
        <v>2019</v>
      </c>
      <c r="T35" t="s">
        <v>163</v>
      </c>
      <c r="U35" t="s">
        <v>182</v>
      </c>
      <c r="V35">
        <v>8</v>
      </c>
      <c r="W35">
        <v>32</v>
      </c>
      <c r="X35">
        <v>4</v>
      </c>
      <c r="Y35">
        <v>82.772798475884599</v>
      </c>
      <c r="Z35">
        <v>20.6931996189711</v>
      </c>
      <c r="AA35">
        <v>328.46769050601802</v>
      </c>
      <c r="AB35">
        <v>82.116922626504504</v>
      </c>
      <c r="AC35">
        <v>1</v>
      </c>
      <c r="AD35">
        <v>0</v>
      </c>
      <c r="AE35">
        <v>586.92774069664199</v>
      </c>
      <c r="AF35">
        <v>2354.4973147883702</v>
      </c>
      <c r="AG35">
        <v>0</v>
      </c>
      <c r="AH35">
        <v>23.451431117657599</v>
      </c>
      <c r="AI35">
        <v>0</v>
      </c>
      <c r="AJ35">
        <v>102.712354621912</v>
      </c>
      <c r="AK35">
        <v>0</v>
      </c>
      <c r="AL35">
        <v>0</v>
      </c>
      <c r="AM35">
        <v>173.125342013612</v>
      </c>
      <c r="AN35">
        <v>178.72218221626599</v>
      </c>
      <c r="AO35">
        <v>304.91817400897702</v>
      </c>
      <c r="AP35">
        <v>0</v>
      </c>
      <c r="AQ35">
        <v>178.54203158183199</v>
      </c>
      <c r="AR35">
        <v>662.18238780707702</v>
      </c>
    </row>
    <row r="36" spans="1:44" hidden="1" x14ac:dyDescent="0.2">
      <c r="A36">
        <v>105</v>
      </c>
      <c r="B36" t="s">
        <v>165</v>
      </c>
      <c r="C36" t="s">
        <v>166</v>
      </c>
      <c r="D36" t="s">
        <v>387</v>
      </c>
      <c r="E36">
        <v>-1.09175</v>
      </c>
      <c r="F36">
        <v>35.870699999999999</v>
      </c>
      <c r="G36" t="s">
        <v>158</v>
      </c>
      <c r="H36" t="s">
        <v>88</v>
      </c>
      <c r="I36" t="s">
        <v>428</v>
      </c>
      <c r="J36" t="s">
        <v>182</v>
      </c>
      <c r="K36" t="s">
        <v>182</v>
      </c>
      <c r="L36" t="s">
        <v>429</v>
      </c>
      <c r="M36" t="s">
        <v>430</v>
      </c>
      <c r="N36" t="s">
        <v>429</v>
      </c>
      <c r="O36" t="s">
        <v>62</v>
      </c>
      <c r="P36" s="10">
        <v>44770</v>
      </c>
      <c r="Q36">
        <v>0</v>
      </c>
      <c r="R36">
        <v>0</v>
      </c>
      <c r="S36">
        <v>2021</v>
      </c>
      <c r="T36" t="s">
        <v>171</v>
      </c>
      <c r="U36" t="s">
        <v>182</v>
      </c>
      <c r="V36">
        <v>13</v>
      </c>
      <c r="W36">
        <v>100</v>
      </c>
      <c r="X36">
        <v>4</v>
      </c>
      <c r="Y36">
        <v>338.05841522557398</v>
      </c>
      <c r="Z36">
        <v>43.947593979324701</v>
      </c>
      <c r="AA36">
        <v>1026.81199089337</v>
      </c>
      <c r="AB36">
        <v>133.485558816138</v>
      </c>
      <c r="AC36">
        <v>1</v>
      </c>
      <c r="AD36">
        <v>0</v>
      </c>
      <c r="AE36">
        <v>2762.1320897600799</v>
      </c>
      <c r="AF36">
        <v>12427.845185027099</v>
      </c>
      <c r="AG36">
        <v>0</v>
      </c>
      <c r="AH36">
        <v>0</v>
      </c>
      <c r="AI36">
        <v>0</v>
      </c>
      <c r="AJ36">
        <v>3406.6295773707702</v>
      </c>
      <c r="AK36">
        <v>0</v>
      </c>
      <c r="AL36">
        <v>0</v>
      </c>
      <c r="AM36">
        <v>0</v>
      </c>
      <c r="AN36">
        <v>3586.3102336909401</v>
      </c>
      <c r="AO36">
        <v>808.44916424151995</v>
      </c>
      <c r="AP36">
        <v>0</v>
      </c>
      <c r="AQ36">
        <v>0</v>
      </c>
      <c r="AR36">
        <v>4394.7593979324702</v>
      </c>
    </row>
    <row r="37" spans="1:44" hidden="1" x14ac:dyDescent="0.2">
      <c r="A37">
        <v>106</v>
      </c>
      <c r="B37" t="s">
        <v>165</v>
      </c>
      <c r="C37" t="s">
        <v>166</v>
      </c>
      <c r="D37" t="s">
        <v>387</v>
      </c>
      <c r="E37">
        <v>-1.09175</v>
      </c>
      <c r="F37">
        <v>35.870699999999999</v>
      </c>
      <c r="G37" t="s">
        <v>158</v>
      </c>
      <c r="H37" t="s">
        <v>88</v>
      </c>
      <c r="I37" t="s">
        <v>428</v>
      </c>
      <c r="J37" t="s">
        <v>182</v>
      </c>
      <c r="K37" t="s">
        <v>182</v>
      </c>
      <c r="L37" t="s">
        <v>429</v>
      </c>
      <c r="M37" t="s">
        <v>431</v>
      </c>
      <c r="N37" t="s">
        <v>429</v>
      </c>
      <c r="O37" t="s">
        <v>432</v>
      </c>
      <c r="P37" s="10">
        <v>44770</v>
      </c>
      <c r="Q37">
        <v>0</v>
      </c>
      <c r="R37">
        <v>0</v>
      </c>
      <c r="S37">
        <v>2021</v>
      </c>
      <c r="T37" t="s">
        <v>171</v>
      </c>
      <c r="U37" t="s">
        <v>182</v>
      </c>
      <c r="V37">
        <v>4</v>
      </c>
      <c r="W37">
        <v>16</v>
      </c>
      <c r="X37">
        <v>4</v>
      </c>
      <c r="Y37">
        <v>140.32231230697201</v>
      </c>
      <c r="Z37">
        <v>35.080578076743102</v>
      </c>
      <c r="AA37">
        <v>1122.5913608998901</v>
      </c>
      <c r="AB37">
        <v>280.64784022497201</v>
      </c>
      <c r="AC37">
        <v>1</v>
      </c>
      <c r="AD37">
        <v>0</v>
      </c>
      <c r="AE37">
        <v>345.26651122000999</v>
      </c>
      <c r="AF37">
        <v>4424.7054301215103</v>
      </c>
      <c r="AG37">
        <v>0</v>
      </c>
      <c r="AH37">
        <v>19.624478648715499</v>
      </c>
      <c r="AI37">
        <v>0</v>
      </c>
      <c r="AJ37">
        <v>0</v>
      </c>
      <c r="AK37">
        <v>0</v>
      </c>
      <c r="AL37">
        <v>0</v>
      </c>
      <c r="AM37">
        <v>62.838505042041902</v>
      </c>
      <c r="AN37">
        <v>30.047760419979401</v>
      </c>
      <c r="AO37">
        <v>465.86152399954801</v>
      </c>
      <c r="AP37">
        <v>0</v>
      </c>
      <c r="AQ37">
        <v>65.379964808362502</v>
      </c>
      <c r="AR37">
        <v>561.28924922788997</v>
      </c>
    </row>
    <row r="38" spans="1:44" hidden="1" x14ac:dyDescent="0.2">
      <c r="A38">
        <v>107</v>
      </c>
      <c r="B38" t="s">
        <v>165</v>
      </c>
      <c r="C38" t="s">
        <v>166</v>
      </c>
      <c r="D38" t="s">
        <v>387</v>
      </c>
      <c r="E38">
        <v>-1.09175</v>
      </c>
      <c r="F38">
        <v>35.870699999999999</v>
      </c>
      <c r="G38" t="s">
        <v>158</v>
      </c>
      <c r="H38" t="s">
        <v>88</v>
      </c>
      <c r="I38" t="s">
        <v>428</v>
      </c>
      <c r="J38" t="s">
        <v>182</v>
      </c>
      <c r="K38" t="s">
        <v>182</v>
      </c>
      <c r="L38" t="s">
        <v>429</v>
      </c>
      <c r="M38" t="s">
        <v>394</v>
      </c>
      <c r="N38" t="s">
        <v>429</v>
      </c>
      <c r="O38" t="s">
        <v>395</v>
      </c>
      <c r="P38" s="10">
        <v>44770</v>
      </c>
      <c r="Q38">
        <v>0</v>
      </c>
      <c r="R38">
        <v>0</v>
      </c>
      <c r="S38">
        <v>2021</v>
      </c>
      <c r="T38" t="s">
        <v>171</v>
      </c>
      <c r="U38" t="s">
        <v>182</v>
      </c>
      <c r="V38">
        <v>1</v>
      </c>
      <c r="W38">
        <v>4</v>
      </c>
      <c r="X38">
        <v>4</v>
      </c>
      <c r="Y38">
        <v>2139.4743193331501</v>
      </c>
      <c r="Z38">
        <v>534.86857983328798</v>
      </c>
      <c r="AA38">
        <v>33503.107902004202</v>
      </c>
      <c r="AB38">
        <v>8375.7769755010595</v>
      </c>
      <c r="AC38">
        <v>1</v>
      </c>
      <c r="AD38">
        <v>0</v>
      </c>
      <c r="AE38">
        <v>1841.42139317339</v>
      </c>
      <c r="AF38">
        <v>33503.107902004202</v>
      </c>
      <c r="AG38">
        <v>0</v>
      </c>
      <c r="AH38">
        <v>0</v>
      </c>
      <c r="AI38">
        <v>0</v>
      </c>
      <c r="AJ38">
        <v>202.556353249072</v>
      </c>
      <c r="AK38">
        <v>0</v>
      </c>
      <c r="AL38">
        <v>0</v>
      </c>
      <c r="AM38">
        <v>0</v>
      </c>
      <c r="AN38">
        <v>303.42340582070801</v>
      </c>
      <c r="AO38">
        <v>1836.05091351244</v>
      </c>
      <c r="AP38">
        <v>0</v>
      </c>
      <c r="AQ38">
        <v>0</v>
      </c>
      <c r="AR38">
        <v>2139.4743193331501</v>
      </c>
    </row>
    <row r="39" spans="1:44" hidden="1" x14ac:dyDescent="0.2">
      <c r="A39">
        <v>108</v>
      </c>
      <c r="B39" t="s">
        <v>165</v>
      </c>
      <c r="C39" t="s">
        <v>166</v>
      </c>
      <c r="D39" t="s">
        <v>387</v>
      </c>
      <c r="E39">
        <v>-1.09175</v>
      </c>
      <c r="F39">
        <v>35.870699999999999</v>
      </c>
      <c r="G39" t="s">
        <v>158</v>
      </c>
      <c r="H39" t="s">
        <v>88</v>
      </c>
      <c r="I39" t="s">
        <v>428</v>
      </c>
      <c r="J39" t="s">
        <v>182</v>
      </c>
      <c r="K39" t="s">
        <v>182</v>
      </c>
      <c r="L39" t="s">
        <v>429</v>
      </c>
      <c r="M39" t="s">
        <v>396</v>
      </c>
      <c r="N39" t="s">
        <v>429</v>
      </c>
      <c r="O39" t="s">
        <v>397</v>
      </c>
      <c r="P39" s="10">
        <v>44770</v>
      </c>
      <c r="Q39">
        <v>0</v>
      </c>
      <c r="R39">
        <v>0</v>
      </c>
      <c r="S39">
        <v>2021</v>
      </c>
      <c r="T39" t="s">
        <v>171</v>
      </c>
      <c r="U39" t="s">
        <v>182</v>
      </c>
      <c r="V39">
        <v>5</v>
      </c>
      <c r="W39">
        <v>15</v>
      </c>
      <c r="X39">
        <v>3</v>
      </c>
      <c r="Y39">
        <v>440.596295497575</v>
      </c>
      <c r="Z39">
        <v>146.86543183252499</v>
      </c>
      <c r="AA39">
        <v>1621.0799702434999</v>
      </c>
      <c r="AB39">
        <v>540.35999008116801</v>
      </c>
      <c r="AC39">
        <v>1</v>
      </c>
      <c r="AD39">
        <v>0</v>
      </c>
      <c r="AE39">
        <v>1150.88837073336</v>
      </c>
      <c r="AF39">
        <v>8105.3998512175203</v>
      </c>
      <c r="AG39">
        <v>0</v>
      </c>
      <c r="AH39">
        <v>0</v>
      </c>
      <c r="AI39">
        <v>0</v>
      </c>
      <c r="AJ39">
        <v>1696.73854060449</v>
      </c>
      <c r="AK39">
        <v>0</v>
      </c>
      <c r="AL39">
        <v>0</v>
      </c>
      <c r="AM39">
        <v>0</v>
      </c>
      <c r="AN39">
        <v>1757.1231737616699</v>
      </c>
      <c r="AO39">
        <v>445.85830372620399</v>
      </c>
      <c r="AP39">
        <v>0</v>
      </c>
      <c r="AQ39">
        <v>0</v>
      </c>
      <c r="AR39">
        <v>2202.9814774878701</v>
      </c>
    </row>
    <row r="40" spans="1:44" hidden="1" x14ac:dyDescent="0.2">
      <c r="A40">
        <v>109</v>
      </c>
      <c r="B40" t="s">
        <v>165</v>
      </c>
      <c r="C40" t="s">
        <v>166</v>
      </c>
      <c r="D40" t="s">
        <v>387</v>
      </c>
      <c r="E40">
        <v>-1.09175</v>
      </c>
      <c r="F40">
        <v>35.870699999999999</v>
      </c>
      <c r="G40" t="s">
        <v>158</v>
      </c>
      <c r="H40" t="s">
        <v>88</v>
      </c>
      <c r="I40" t="s">
        <v>428</v>
      </c>
      <c r="J40" t="s">
        <v>182</v>
      </c>
      <c r="K40" t="s">
        <v>182</v>
      </c>
      <c r="L40" t="s">
        <v>429</v>
      </c>
      <c r="M40" t="s">
        <v>433</v>
      </c>
      <c r="N40" t="s">
        <v>429</v>
      </c>
      <c r="O40" t="s">
        <v>411</v>
      </c>
      <c r="P40" s="10">
        <v>44770</v>
      </c>
      <c r="Q40">
        <v>0</v>
      </c>
      <c r="R40">
        <v>0</v>
      </c>
      <c r="S40">
        <v>2021</v>
      </c>
      <c r="T40" t="s">
        <v>171</v>
      </c>
      <c r="U40" t="s">
        <v>182</v>
      </c>
      <c r="V40">
        <v>6</v>
      </c>
      <c r="W40">
        <v>24</v>
      </c>
      <c r="X40">
        <v>4</v>
      </c>
      <c r="Y40">
        <v>145.90342349043601</v>
      </c>
      <c r="Z40">
        <v>36.475855872609102</v>
      </c>
      <c r="AA40">
        <v>1354.2546328042599</v>
      </c>
      <c r="AB40">
        <v>338.56365820106498</v>
      </c>
      <c r="AC40">
        <v>1</v>
      </c>
      <c r="AD40">
        <v>0</v>
      </c>
      <c r="AE40">
        <v>517.89976683001601</v>
      </c>
      <c r="AF40">
        <v>8056.4744945815601</v>
      </c>
      <c r="AG40">
        <v>0</v>
      </c>
      <c r="AH40">
        <v>0</v>
      </c>
      <c r="AI40">
        <v>0</v>
      </c>
      <c r="AJ40">
        <v>317.64519032240901</v>
      </c>
      <c r="AK40">
        <v>0</v>
      </c>
      <c r="AL40">
        <v>0</v>
      </c>
      <c r="AM40">
        <v>0</v>
      </c>
      <c r="AN40">
        <v>351.33531338244302</v>
      </c>
      <c r="AO40">
        <v>524.08522756017703</v>
      </c>
      <c r="AP40">
        <v>0</v>
      </c>
      <c r="AQ40">
        <v>0</v>
      </c>
      <c r="AR40">
        <v>875.42054094262005</v>
      </c>
    </row>
    <row r="41" spans="1:44" hidden="1" x14ac:dyDescent="0.2">
      <c r="A41">
        <v>110</v>
      </c>
      <c r="B41" t="s">
        <v>165</v>
      </c>
      <c r="C41" t="s">
        <v>166</v>
      </c>
      <c r="D41" t="s">
        <v>387</v>
      </c>
      <c r="E41">
        <v>-1.09175</v>
      </c>
      <c r="F41">
        <v>35.870699999999999</v>
      </c>
      <c r="G41" t="s">
        <v>158</v>
      </c>
      <c r="H41" t="s">
        <v>88</v>
      </c>
      <c r="I41" t="s">
        <v>428</v>
      </c>
      <c r="J41" t="s">
        <v>182</v>
      </c>
      <c r="K41" t="s">
        <v>182</v>
      </c>
      <c r="L41" t="s">
        <v>429</v>
      </c>
      <c r="M41" t="s">
        <v>434</v>
      </c>
      <c r="N41" t="s">
        <v>429</v>
      </c>
      <c r="O41" t="s">
        <v>58</v>
      </c>
      <c r="P41" s="10">
        <v>44770</v>
      </c>
      <c r="Q41">
        <v>0</v>
      </c>
      <c r="R41">
        <v>0</v>
      </c>
      <c r="S41">
        <v>2021</v>
      </c>
      <c r="T41" t="s">
        <v>171</v>
      </c>
      <c r="U41" t="s">
        <v>182</v>
      </c>
      <c r="V41">
        <v>3</v>
      </c>
      <c r="W41">
        <v>14</v>
      </c>
      <c r="X41">
        <v>4</v>
      </c>
      <c r="Y41">
        <v>158.84862987240101</v>
      </c>
      <c r="Z41">
        <v>34.038992115514603</v>
      </c>
      <c r="AA41">
        <v>847.78592874508297</v>
      </c>
      <c r="AB41">
        <v>181.668413302517</v>
      </c>
      <c r="AC41">
        <v>1</v>
      </c>
      <c r="AD41">
        <v>0</v>
      </c>
      <c r="AE41">
        <v>345.26651122000999</v>
      </c>
      <c r="AF41">
        <v>2543.3577862352499</v>
      </c>
      <c r="AG41">
        <v>0</v>
      </c>
      <c r="AH41">
        <v>0</v>
      </c>
      <c r="AI41">
        <v>0</v>
      </c>
      <c r="AJ41">
        <v>286.98552412607199</v>
      </c>
      <c r="AK41">
        <v>0</v>
      </c>
      <c r="AL41">
        <v>0</v>
      </c>
      <c r="AM41">
        <v>0</v>
      </c>
      <c r="AN41">
        <v>309.44560616609499</v>
      </c>
      <c r="AO41">
        <v>167.10028345110899</v>
      </c>
      <c r="AP41">
        <v>0</v>
      </c>
      <c r="AQ41">
        <v>0</v>
      </c>
      <c r="AR41">
        <v>476.54588961720498</v>
      </c>
    </row>
    <row r="42" spans="1:44" hidden="1" x14ac:dyDescent="0.2">
      <c r="A42">
        <v>111</v>
      </c>
      <c r="B42" t="s">
        <v>165</v>
      </c>
      <c r="C42" t="s">
        <v>166</v>
      </c>
      <c r="D42" t="s">
        <v>387</v>
      </c>
      <c r="E42">
        <v>-1.09175</v>
      </c>
      <c r="F42">
        <v>35.870699999999999</v>
      </c>
      <c r="G42" t="s">
        <v>158</v>
      </c>
      <c r="H42" t="s">
        <v>88</v>
      </c>
      <c r="I42" t="s">
        <v>428</v>
      </c>
      <c r="J42" t="s">
        <v>182</v>
      </c>
      <c r="K42" t="s">
        <v>182</v>
      </c>
      <c r="L42" t="s">
        <v>429</v>
      </c>
      <c r="M42" t="s">
        <v>435</v>
      </c>
      <c r="N42" t="s">
        <v>429</v>
      </c>
      <c r="O42" t="s">
        <v>436</v>
      </c>
      <c r="P42" s="10">
        <v>44770</v>
      </c>
      <c r="Q42">
        <v>0</v>
      </c>
      <c r="R42">
        <v>0</v>
      </c>
      <c r="S42">
        <v>2021</v>
      </c>
      <c r="T42" t="s">
        <v>171</v>
      </c>
      <c r="U42" t="s">
        <v>182</v>
      </c>
      <c r="V42">
        <v>14</v>
      </c>
      <c r="W42">
        <v>28</v>
      </c>
      <c r="X42">
        <v>2</v>
      </c>
      <c r="Y42">
        <v>101.03008324846699</v>
      </c>
      <c r="Z42">
        <v>50.515041624233596</v>
      </c>
      <c r="AA42">
        <v>1718.3344752002699</v>
      </c>
      <c r="AB42">
        <v>859.16723760013599</v>
      </c>
      <c r="AC42">
        <v>1</v>
      </c>
      <c r="AD42">
        <v>0</v>
      </c>
      <c r="AE42">
        <v>0</v>
      </c>
      <c r="AF42">
        <v>24056.6826528038</v>
      </c>
      <c r="AG42">
        <v>0</v>
      </c>
      <c r="AH42">
        <v>0</v>
      </c>
      <c r="AI42">
        <v>0</v>
      </c>
      <c r="AJ42">
        <v>96.674623141603007</v>
      </c>
      <c r="AK42">
        <v>0</v>
      </c>
      <c r="AL42">
        <v>0</v>
      </c>
      <c r="AM42">
        <v>0</v>
      </c>
      <c r="AN42">
        <v>96.674623141603007</v>
      </c>
      <c r="AO42">
        <v>1317.7465423369399</v>
      </c>
      <c r="AP42">
        <v>0</v>
      </c>
      <c r="AQ42">
        <v>0</v>
      </c>
      <c r="AR42">
        <v>1414.4211654785399</v>
      </c>
    </row>
    <row r="43" spans="1:44" hidden="1" x14ac:dyDescent="0.2">
      <c r="A43">
        <v>112</v>
      </c>
      <c r="B43" t="s">
        <v>165</v>
      </c>
      <c r="C43" t="s">
        <v>166</v>
      </c>
      <c r="D43" t="s">
        <v>387</v>
      </c>
      <c r="E43">
        <v>-1.09175</v>
      </c>
      <c r="F43">
        <v>35.870699999999999</v>
      </c>
      <c r="G43" t="s">
        <v>158</v>
      </c>
      <c r="H43" t="s">
        <v>88</v>
      </c>
      <c r="I43" t="s">
        <v>428</v>
      </c>
      <c r="J43" t="s">
        <v>182</v>
      </c>
      <c r="K43" t="s">
        <v>182</v>
      </c>
      <c r="L43" t="s">
        <v>429</v>
      </c>
      <c r="M43" t="s">
        <v>437</v>
      </c>
      <c r="N43" t="s">
        <v>429</v>
      </c>
      <c r="O43" t="s">
        <v>438</v>
      </c>
      <c r="P43" s="10">
        <v>44770</v>
      </c>
      <c r="Q43">
        <v>0</v>
      </c>
      <c r="R43">
        <v>0</v>
      </c>
      <c r="S43">
        <v>2021</v>
      </c>
      <c r="T43" t="s">
        <v>171</v>
      </c>
      <c r="U43" t="s">
        <v>182</v>
      </c>
      <c r="V43">
        <v>1</v>
      </c>
      <c r="W43">
        <v>5</v>
      </c>
      <c r="X43">
        <v>5</v>
      </c>
      <c r="Y43">
        <v>964.17623007983502</v>
      </c>
      <c r="Z43">
        <v>192.83524601596699</v>
      </c>
      <c r="AA43">
        <v>11547.826493472399</v>
      </c>
      <c r="AB43">
        <v>2309.5652986944901</v>
      </c>
      <c r="AC43">
        <v>1</v>
      </c>
      <c r="AD43">
        <v>0</v>
      </c>
      <c r="AE43">
        <v>1150.88837073336</v>
      </c>
      <c r="AF43">
        <v>11547.826493472399</v>
      </c>
      <c r="AG43">
        <v>0</v>
      </c>
      <c r="AH43">
        <v>0</v>
      </c>
      <c r="AI43">
        <v>0</v>
      </c>
      <c r="AJ43">
        <v>138.106604488004</v>
      </c>
      <c r="AK43">
        <v>0</v>
      </c>
      <c r="AL43">
        <v>0</v>
      </c>
      <c r="AM43">
        <v>0</v>
      </c>
      <c r="AN43">
        <v>212.97354462141101</v>
      </c>
      <c r="AO43">
        <v>751.20268545842396</v>
      </c>
      <c r="AP43">
        <v>0</v>
      </c>
      <c r="AQ43">
        <v>0</v>
      </c>
      <c r="AR43">
        <v>964.17623007983502</v>
      </c>
    </row>
    <row r="44" spans="1:44" hidden="1" x14ac:dyDescent="0.2">
      <c r="A44">
        <v>113</v>
      </c>
      <c r="B44" t="s">
        <v>165</v>
      </c>
      <c r="C44" t="s">
        <v>166</v>
      </c>
      <c r="D44" t="s">
        <v>387</v>
      </c>
      <c r="E44">
        <v>-1.09175</v>
      </c>
      <c r="F44">
        <v>35.870699999999999</v>
      </c>
      <c r="G44" t="s">
        <v>158</v>
      </c>
      <c r="H44" t="s">
        <v>88</v>
      </c>
      <c r="I44" t="s">
        <v>428</v>
      </c>
      <c r="J44" t="s">
        <v>182</v>
      </c>
      <c r="K44" t="s">
        <v>182</v>
      </c>
      <c r="L44" t="s">
        <v>429</v>
      </c>
      <c r="M44" t="s">
        <v>439</v>
      </c>
      <c r="N44" t="s">
        <v>429</v>
      </c>
      <c r="O44" t="s">
        <v>440</v>
      </c>
      <c r="P44" s="10">
        <v>44770</v>
      </c>
      <c r="Q44">
        <v>0</v>
      </c>
      <c r="R44">
        <v>0</v>
      </c>
      <c r="S44">
        <v>2021</v>
      </c>
      <c r="T44" t="s">
        <v>171</v>
      </c>
      <c r="U44" t="s">
        <v>182</v>
      </c>
      <c r="V44">
        <v>8</v>
      </c>
      <c r="W44">
        <v>20</v>
      </c>
      <c r="X44">
        <v>2</v>
      </c>
      <c r="Y44">
        <v>222.903135712769</v>
      </c>
      <c r="Z44">
        <v>89.161254285107802</v>
      </c>
      <c r="AA44">
        <v>1550.17887839026</v>
      </c>
      <c r="AB44">
        <v>620.07155135610606</v>
      </c>
      <c r="AC44">
        <v>1</v>
      </c>
      <c r="AD44">
        <v>0</v>
      </c>
      <c r="AE44">
        <v>1841.42139317339</v>
      </c>
      <c r="AF44">
        <v>12125.2178181461</v>
      </c>
      <c r="AG44">
        <v>0</v>
      </c>
      <c r="AH44">
        <v>0</v>
      </c>
      <c r="AI44">
        <v>0</v>
      </c>
      <c r="AJ44">
        <v>874.67516175736</v>
      </c>
      <c r="AK44">
        <v>0</v>
      </c>
      <c r="AL44">
        <v>0</v>
      </c>
      <c r="AM44">
        <v>0</v>
      </c>
      <c r="AN44">
        <v>994.46226597081102</v>
      </c>
      <c r="AO44">
        <v>788.76281973134496</v>
      </c>
      <c r="AP44">
        <v>0</v>
      </c>
      <c r="AQ44">
        <v>0</v>
      </c>
      <c r="AR44">
        <v>1783.22508570215</v>
      </c>
    </row>
    <row r="45" spans="1:44" ht="17" x14ac:dyDescent="0.2">
      <c r="A45">
        <v>127</v>
      </c>
      <c r="B45" t="s">
        <v>155</v>
      </c>
      <c r="C45" t="s">
        <v>156</v>
      </c>
      <c r="D45" t="s">
        <v>181</v>
      </c>
      <c r="E45">
        <v>23.810300000000002</v>
      </c>
      <c r="F45">
        <v>90.412499999999994</v>
      </c>
      <c r="G45" t="s">
        <v>158</v>
      </c>
      <c r="H45" t="s">
        <v>88</v>
      </c>
      <c r="I45" s="11" t="s">
        <v>428</v>
      </c>
      <c r="J45" t="s">
        <v>182</v>
      </c>
      <c r="K45" t="s">
        <v>182</v>
      </c>
      <c r="L45" t="s">
        <v>186</v>
      </c>
      <c r="M45" t="s">
        <v>441</v>
      </c>
      <c r="N45" t="s">
        <v>186</v>
      </c>
      <c r="O45" t="s">
        <v>185</v>
      </c>
      <c r="P45" s="10">
        <v>44799</v>
      </c>
      <c r="Q45">
        <v>20283600</v>
      </c>
      <c r="R45">
        <v>23234</v>
      </c>
      <c r="S45">
        <v>2019</v>
      </c>
      <c r="T45" t="s">
        <v>163</v>
      </c>
      <c r="U45" t="s">
        <v>182</v>
      </c>
      <c r="V45">
        <v>20</v>
      </c>
      <c r="W45">
        <v>80</v>
      </c>
      <c r="X45">
        <v>4</v>
      </c>
      <c r="Y45">
        <v>73.803137407901303</v>
      </c>
      <c r="Z45">
        <v>18.450784351975301</v>
      </c>
      <c r="AA45">
        <v>296.137119082384</v>
      </c>
      <c r="AB45">
        <v>74.034279770596001</v>
      </c>
      <c r="AC45">
        <v>1</v>
      </c>
      <c r="AD45">
        <v>0</v>
      </c>
      <c r="AE45">
        <v>1357.11094990726</v>
      </c>
      <c r="AF45">
        <v>5392.7711689457901</v>
      </c>
      <c r="AG45">
        <v>0</v>
      </c>
      <c r="AH45">
        <v>23.280268503674399</v>
      </c>
      <c r="AI45">
        <v>0</v>
      </c>
      <c r="AJ45">
        <v>395.50090540154599</v>
      </c>
      <c r="AK45">
        <v>0</v>
      </c>
      <c r="AL45">
        <v>0</v>
      </c>
      <c r="AM45">
        <v>181.97694595862001</v>
      </c>
      <c r="AN45">
        <v>571.25298215025396</v>
      </c>
      <c r="AO45">
        <v>698.38853812029402</v>
      </c>
      <c r="AP45">
        <v>0</v>
      </c>
      <c r="AQ45">
        <v>206.42122788747801</v>
      </c>
      <c r="AR45">
        <v>1476.06274815802</v>
      </c>
    </row>
    <row r="46" spans="1:44" ht="17" x14ac:dyDescent="0.2">
      <c r="A46">
        <v>1</v>
      </c>
      <c r="B46" t="s">
        <v>155</v>
      </c>
      <c r="C46" t="s">
        <v>156</v>
      </c>
      <c r="D46" t="s">
        <v>187</v>
      </c>
      <c r="E46">
        <v>22.845600000000001</v>
      </c>
      <c r="F46">
        <v>89.540300000000002</v>
      </c>
      <c r="G46" t="s">
        <v>158</v>
      </c>
      <c r="H46" t="s">
        <v>88</v>
      </c>
      <c r="I46" s="11" t="s">
        <v>476</v>
      </c>
      <c r="J46" t="s">
        <v>159</v>
      </c>
      <c r="K46" t="s">
        <v>159</v>
      </c>
      <c r="L46" t="s">
        <v>188</v>
      </c>
      <c r="M46" t="s">
        <v>161</v>
      </c>
      <c r="N46" t="s">
        <v>188</v>
      </c>
      <c r="O46" t="s">
        <v>162</v>
      </c>
      <c r="P46" s="10">
        <v>43556</v>
      </c>
      <c r="Q46">
        <v>2528000</v>
      </c>
      <c r="R46">
        <v>575.29999999999995</v>
      </c>
      <c r="S46">
        <v>2016</v>
      </c>
      <c r="T46" t="s">
        <v>163</v>
      </c>
      <c r="U46" t="s">
        <v>164</v>
      </c>
      <c r="V46">
        <v>11</v>
      </c>
      <c r="W46">
        <v>44</v>
      </c>
      <c r="X46">
        <v>4</v>
      </c>
      <c r="Y46">
        <v>9.2442776094802497</v>
      </c>
      <c r="Z46">
        <v>2.3110694023700602</v>
      </c>
      <c r="AA46">
        <v>158.62335778136901</v>
      </c>
      <c r="AB46">
        <v>39.655839445342203</v>
      </c>
      <c r="AC46">
        <v>1</v>
      </c>
      <c r="AD46">
        <v>0</v>
      </c>
      <c r="AE46">
        <v>0</v>
      </c>
      <c r="AF46">
        <v>1744.8569355950499</v>
      </c>
      <c r="AG46">
        <v>0</v>
      </c>
      <c r="AH46">
        <v>0</v>
      </c>
      <c r="AI46">
        <v>0</v>
      </c>
      <c r="AJ46">
        <v>0</v>
      </c>
      <c r="AK46">
        <v>0</v>
      </c>
      <c r="AL46">
        <v>0</v>
      </c>
      <c r="AM46">
        <v>0</v>
      </c>
      <c r="AN46">
        <v>0</v>
      </c>
      <c r="AO46">
        <v>101.68705370428199</v>
      </c>
      <c r="AP46">
        <v>0</v>
      </c>
      <c r="AQ46">
        <v>0</v>
      </c>
      <c r="AR46">
        <v>101.68705370428199</v>
      </c>
    </row>
    <row r="47" spans="1:44" ht="17" x14ac:dyDescent="0.2">
      <c r="A47">
        <v>5</v>
      </c>
      <c r="B47" t="s">
        <v>155</v>
      </c>
      <c r="C47" t="s">
        <v>156</v>
      </c>
      <c r="D47" t="s">
        <v>189</v>
      </c>
      <c r="E47">
        <v>23.541699999999999</v>
      </c>
      <c r="F47">
        <v>89.183300000000003</v>
      </c>
      <c r="G47" t="s">
        <v>158</v>
      </c>
      <c r="H47" t="s">
        <v>88</v>
      </c>
      <c r="I47" s="11" t="s">
        <v>476</v>
      </c>
      <c r="J47" t="s">
        <v>159</v>
      </c>
      <c r="K47" t="s">
        <v>159</v>
      </c>
      <c r="L47" t="s">
        <v>190</v>
      </c>
      <c r="M47" t="s">
        <v>191</v>
      </c>
      <c r="N47" t="s">
        <v>190</v>
      </c>
      <c r="O47" t="s">
        <v>162</v>
      </c>
      <c r="P47" s="10">
        <v>43556</v>
      </c>
      <c r="Q47">
        <v>1976000</v>
      </c>
      <c r="R47">
        <v>572.9</v>
      </c>
      <c r="S47">
        <v>2016</v>
      </c>
      <c r="T47" t="s">
        <v>163</v>
      </c>
      <c r="U47" t="s">
        <v>164</v>
      </c>
      <c r="V47">
        <v>21</v>
      </c>
      <c r="W47">
        <v>97</v>
      </c>
      <c r="X47">
        <v>4.5999999999999996</v>
      </c>
      <c r="Y47">
        <v>16.1408021752829</v>
      </c>
      <c r="Z47">
        <v>3.49440047093755</v>
      </c>
      <c r="AA47">
        <v>276.961418348422</v>
      </c>
      <c r="AB47">
        <v>59.960719436256298</v>
      </c>
      <c r="AC47">
        <v>1</v>
      </c>
      <c r="AD47">
        <v>0</v>
      </c>
      <c r="AE47">
        <v>0</v>
      </c>
      <c r="AF47">
        <v>5816.1897853168603</v>
      </c>
      <c r="AG47">
        <v>0</v>
      </c>
      <c r="AH47">
        <v>0</v>
      </c>
      <c r="AI47">
        <v>0</v>
      </c>
      <c r="AJ47">
        <v>0</v>
      </c>
      <c r="AK47">
        <v>0</v>
      </c>
      <c r="AL47">
        <v>0</v>
      </c>
      <c r="AM47">
        <v>0</v>
      </c>
      <c r="AN47">
        <v>0</v>
      </c>
      <c r="AO47">
        <v>338.95684568094202</v>
      </c>
      <c r="AP47">
        <v>0</v>
      </c>
      <c r="AQ47">
        <v>0</v>
      </c>
      <c r="AR47">
        <v>338.95684568094202</v>
      </c>
    </row>
    <row r="48" spans="1:44" ht="17" x14ac:dyDescent="0.2">
      <c r="A48">
        <v>8</v>
      </c>
      <c r="B48" t="s">
        <v>155</v>
      </c>
      <c r="C48" t="s">
        <v>156</v>
      </c>
      <c r="D48" t="s">
        <v>157</v>
      </c>
      <c r="E48">
        <v>23.890699999999999</v>
      </c>
      <c r="F48">
        <v>89.109899999999996</v>
      </c>
      <c r="G48" t="s">
        <v>158</v>
      </c>
      <c r="H48" t="s">
        <v>88</v>
      </c>
      <c r="I48" s="11" t="s">
        <v>476</v>
      </c>
      <c r="J48" t="s">
        <v>159</v>
      </c>
      <c r="K48" t="s">
        <v>159</v>
      </c>
      <c r="L48" t="s">
        <v>192</v>
      </c>
      <c r="M48" t="s">
        <v>161</v>
      </c>
      <c r="N48" t="s">
        <v>192</v>
      </c>
      <c r="O48" t="s">
        <v>162</v>
      </c>
      <c r="P48" s="10">
        <v>43556</v>
      </c>
      <c r="Q48">
        <v>2170000</v>
      </c>
      <c r="R48">
        <v>1355</v>
      </c>
      <c r="S48">
        <v>2016</v>
      </c>
      <c r="T48" t="s">
        <v>163</v>
      </c>
      <c r="U48" t="s">
        <v>164</v>
      </c>
      <c r="V48">
        <v>11</v>
      </c>
      <c r="W48">
        <v>44</v>
      </c>
      <c r="X48">
        <v>4</v>
      </c>
      <c r="Y48">
        <v>12.036315690210699</v>
      </c>
      <c r="Z48">
        <v>3.0090789225526802</v>
      </c>
      <c r="AA48">
        <v>176.24817531263199</v>
      </c>
      <c r="AB48">
        <v>44.062043828157996</v>
      </c>
      <c r="AC48">
        <v>1</v>
      </c>
      <c r="AD48">
        <v>0</v>
      </c>
      <c r="AE48">
        <v>0</v>
      </c>
      <c r="AF48">
        <v>1938.7299284389501</v>
      </c>
      <c r="AG48">
        <v>0</v>
      </c>
      <c r="AH48">
        <v>0</v>
      </c>
      <c r="AI48">
        <v>0</v>
      </c>
      <c r="AJ48">
        <v>0</v>
      </c>
      <c r="AK48">
        <v>0</v>
      </c>
      <c r="AL48">
        <v>0</v>
      </c>
      <c r="AM48">
        <v>0</v>
      </c>
      <c r="AN48">
        <v>0</v>
      </c>
      <c r="AO48">
        <v>132.39947259231801</v>
      </c>
      <c r="AP48">
        <v>0</v>
      </c>
      <c r="AQ48">
        <v>0</v>
      </c>
      <c r="AR48">
        <v>132.39947259231801</v>
      </c>
    </row>
    <row r="49" spans="1:44" ht="17" x14ac:dyDescent="0.2">
      <c r="A49">
        <v>21</v>
      </c>
      <c r="B49" t="s">
        <v>165</v>
      </c>
      <c r="C49" t="s">
        <v>166</v>
      </c>
      <c r="D49" t="s">
        <v>167</v>
      </c>
      <c r="E49">
        <v>-9.1702000000000006E-2</v>
      </c>
      <c r="F49">
        <v>34.768000000000001</v>
      </c>
      <c r="G49" t="s">
        <v>158</v>
      </c>
      <c r="H49" t="s">
        <v>88</v>
      </c>
      <c r="I49" s="11" t="s">
        <v>476</v>
      </c>
      <c r="J49" t="s">
        <v>159</v>
      </c>
      <c r="K49" t="s">
        <v>159</v>
      </c>
      <c r="L49" t="s">
        <v>193</v>
      </c>
      <c r="M49" t="s">
        <v>194</v>
      </c>
      <c r="N49" t="s">
        <v>193</v>
      </c>
      <c r="O49" t="s">
        <v>170</v>
      </c>
      <c r="P49" s="10">
        <v>43435</v>
      </c>
      <c r="Q49">
        <v>216479</v>
      </c>
      <c r="R49">
        <v>460</v>
      </c>
      <c r="S49">
        <v>2009</v>
      </c>
      <c r="T49" t="s">
        <v>171</v>
      </c>
      <c r="U49" t="s">
        <v>164</v>
      </c>
      <c r="V49">
        <v>4</v>
      </c>
      <c r="W49">
        <v>17</v>
      </c>
      <c r="X49">
        <v>4.585</v>
      </c>
      <c r="Y49">
        <v>71.055241437247105</v>
      </c>
      <c r="Z49">
        <v>16.718880338175701</v>
      </c>
      <c r="AA49">
        <v>636.70889503622595</v>
      </c>
      <c r="AB49">
        <v>149.81385765558201</v>
      </c>
      <c r="AC49">
        <v>1</v>
      </c>
      <c r="AD49">
        <v>0</v>
      </c>
      <c r="AE49">
        <v>0</v>
      </c>
      <c r="AF49">
        <v>2546.8355801449002</v>
      </c>
      <c r="AG49">
        <v>0</v>
      </c>
      <c r="AH49">
        <v>0</v>
      </c>
      <c r="AI49">
        <v>0</v>
      </c>
      <c r="AJ49">
        <v>0</v>
      </c>
      <c r="AK49">
        <v>118.545656347053</v>
      </c>
      <c r="AL49">
        <v>0</v>
      </c>
      <c r="AM49">
        <v>0</v>
      </c>
      <c r="AN49">
        <v>0</v>
      </c>
      <c r="AO49">
        <v>284.22096574898802</v>
      </c>
      <c r="AP49">
        <v>0</v>
      </c>
      <c r="AQ49">
        <v>0</v>
      </c>
      <c r="AR49">
        <v>284.22096574898802</v>
      </c>
    </row>
    <row r="50" spans="1:44" ht="17" x14ac:dyDescent="0.2">
      <c r="A50">
        <v>22</v>
      </c>
      <c r="B50" t="s">
        <v>165</v>
      </c>
      <c r="C50" t="s">
        <v>166</v>
      </c>
      <c r="D50" t="s">
        <v>167</v>
      </c>
      <c r="E50">
        <v>-9.1702000000000006E-2</v>
      </c>
      <c r="F50">
        <v>34.768000000000001</v>
      </c>
      <c r="G50" t="s">
        <v>158</v>
      </c>
      <c r="H50" t="s">
        <v>88</v>
      </c>
      <c r="I50" s="11" t="s">
        <v>476</v>
      </c>
      <c r="J50" t="s">
        <v>159</v>
      </c>
      <c r="K50" t="s">
        <v>159</v>
      </c>
      <c r="L50" t="s">
        <v>195</v>
      </c>
      <c r="M50" t="s">
        <v>196</v>
      </c>
      <c r="N50" t="s">
        <v>195</v>
      </c>
      <c r="O50" t="s">
        <v>170</v>
      </c>
      <c r="P50" s="10">
        <v>43435</v>
      </c>
      <c r="Q50">
        <v>216479</v>
      </c>
      <c r="R50">
        <v>460</v>
      </c>
      <c r="S50">
        <v>2009</v>
      </c>
      <c r="T50" t="s">
        <v>171</v>
      </c>
      <c r="U50" t="s">
        <v>164</v>
      </c>
      <c r="V50">
        <v>20</v>
      </c>
      <c r="W50">
        <v>92</v>
      </c>
      <c r="X50">
        <v>4.585</v>
      </c>
      <c r="Y50">
        <v>106.222996014678</v>
      </c>
      <c r="Z50">
        <v>23.091955655364799</v>
      </c>
      <c r="AA50">
        <v>721.73915584203098</v>
      </c>
      <c r="AB50">
        <v>156.899816487398</v>
      </c>
      <c r="AC50">
        <v>1</v>
      </c>
      <c r="AD50">
        <v>0</v>
      </c>
      <c r="AE50">
        <v>14434.783116840599</v>
      </c>
      <c r="AF50">
        <v>0</v>
      </c>
      <c r="AG50">
        <v>0</v>
      </c>
      <c r="AH50">
        <v>0</v>
      </c>
      <c r="AI50">
        <v>0</v>
      </c>
      <c r="AJ50">
        <v>0</v>
      </c>
      <c r="AK50">
        <v>1185.45656347053</v>
      </c>
      <c r="AL50">
        <v>0</v>
      </c>
      <c r="AM50">
        <v>0</v>
      </c>
      <c r="AN50">
        <v>939.00335682303</v>
      </c>
      <c r="AO50">
        <v>1185.45656347053</v>
      </c>
      <c r="AP50">
        <v>0</v>
      </c>
      <c r="AQ50">
        <v>0</v>
      </c>
      <c r="AR50">
        <v>2124.4599202935601</v>
      </c>
    </row>
    <row r="51" spans="1:44" ht="17" x14ac:dyDescent="0.2">
      <c r="A51">
        <v>30</v>
      </c>
      <c r="B51" t="s">
        <v>165</v>
      </c>
      <c r="C51" t="s">
        <v>166</v>
      </c>
      <c r="D51" t="s">
        <v>172</v>
      </c>
      <c r="E51">
        <v>-0.30309900000000001</v>
      </c>
      <c r="F51">
        <v>36.08</v>
      </c>
      <c r="G51" t="s">
        <v>158</v>
      </c>
      <c r="H51" t="s">
        <v>88</v>
      </c>
      <c r="I51" s="11" t="s">
        <v>476</v>
      </c>
      <c r="J51" t="s">
        <v>159</v>
      </c>
      <c r="K51" t="s">
        <v>159</v>
      </c>
      <c r="L51" t="s">
        <v>197</v>
      </c>
      <c r="M51" t="s">
        <v>198</v>
      </c>
      <c r="N51" t="s">
        <v>197</v>
      </c>
      <c r="O51" t="s">
        <v>170</v>
      </c>
      <c r="P51" s="10">
        <v>43497</v>
      </c>
      <c r="Q51">
        <v>1892000</v>
      </c>
      <c r="R51">
        <v>88.55</v>
      </c>
      <c r="S51">
        <v>2014</v>
      </c>
      <c r="T51" t="s">
        <v>171</v>
      </c>
      <c r="U51" t="s">
        <v>164</v>
      </c>
      <c r="V51">
        <v>2</v>
      </c>
      <c r="W51">
        <v>8</v>
      </c>
      <c r="X51">
        <v>4</v>
      </c>
      <c r="Y51">
        <v>118.524256619406</v>
      </c>
      <c r="Z51">
        <v>29.631064154851501</v>
      </c>
      <c r="AA51">
        <v>1327.1757980790101</v>
      </c>
      <c r="AB51">
        <v>331.79394951975399</v>
      </c>
      <c r="AC51">
        <v>1</v>
      </c>
      <c r="AD51">
        <v>0</v>
      </c>
      <c r="AE51">
        <v>0</v>
      </c>
      <c r="AF51">
        <v>2654.3515961580301</v>
      </c>
      <c r="AG51">
        <v>0</v>
      </c>
      <c r="AH51">
        <v>0</v>
      </c>
      <c r="AI51">
        <v>0</v>
      </c>
      <c r="AJ51">
        <v>0</v>
      </c>
      <c r="AK51">
        <v>64.3791327011091</v>
      </c>
      <c r="AL51">
        <v>0</v>
      </c>
      <c r="AM51">
        <v>0</v>
      </c>
      <c r="AN51">
        <v>0</v>
      </c>
      <c r="AO51">
        <v>237.04851323881201</v>
      </c>
      <c r="AP51">
        <v>0</v>
      </c>
      <c r="AQ51">
        <v>0</v>
      </c>
      <c r="AR51">
        <v>237.04851323881201</v>
      </c>
    </row>
    <row r="52" spans="1:44" ht="17" x14ac:dyDescent="0.2">
      <c r="A52">
        <v>52</v>
      </c>
      <c r="B52" t="s">
        <v>199</v>
      </c>
      <c r="C52" t="s">
        <v>200</v>
      </c>
      <c r="D52" t="s">
        <v>201</v>
      </c>
      <c r="E52">
        <v>6.7930799999999998</v>
      </c>
      <c r="F52">
        <v>-58.128999999999998</v>
      </c>
      <c r="G52" t="s">
        <v>158</v>
      </c>
      <c r="H52" t="s">
        <v>88</v>
      </c>
      <c r="I52" s="11" t="s">
        <v>476</v>
      </c>
      <c r="J52" t="s">
        <v>159</v>
      </c>
      <c r="K52" t="s">
        <v>159</v>
      </c>
      <c r="L52" t="s">
        <v>202</v>
      </c>
      <c r="M52" t="s">
        <v>203</v>
      </c>
      <c r="N52" t="s">
        <v>202</v>
      </c>
      <c r="O52" t="s">
        <v>204</v>
      </c>
      <c r="P52" s="10">
        <v>43617</v>
      </c>
      <c r="Q52">
        <v>118363</v>
      </c>
      <c r="R52">
        <v>2900</v>
      </c>
      <c r="S52">
        <v>2012</v>
      </c>
      <c r="T52" t="s">
        <v>205</v>
      </c>
      <c r="U52" t="s">
        <v>164</v>
      </c>
      <c r="V52">
        <v>1</v>
      </c>
      <c r="W52">
        <v>4</v>
      </c>
      <c r="X52">
        <v>4</v>
      </c>
      <c r="Y52">
        <v>282.12629200966802</v>
      </c>
      <c r="Z52">
        <v>70.531573002417105</v>
      </c>
      <c r="AA52">
        <v>4336.9726073146703</v>
      </c>
      <c r="AB52">
        <v>1084.2431518286601</v>
      </c>
      <c r="AC52">
        <v>1</v>
      </c>
      <c r="AD52">
        <v>0</v>
      </c>
      <c r="AE52">
        <v>0</v>
      </c>
      <c r="AF52">
        <v>4336.9726073146703</v>
      </c>
      <c r="AG52">
        <v>0</v>
      </c>
      <c r="AH52">
        <v>0</v>
      </c>
      <c r="AI52">
        <v>0</v>
      </c>
      <c r="AJ52">
        <v>0</v>
      </c>
      <c r="AK52">
        <v>0</v>
      </c>
      <c r="AL52">
        <v>0</v>
      </c>
      <c r="AM52">
        <v>0</v>
      </c>
      <c r="AN52">
        <v>0</v>
      </c>
      <c r="AO52">
        <v>282.12629200966802</v>
      </c>
      <c r="AP52">
        <v>0</v>
      </c>
      <c r="AQ52">
        <v>0</v>
      </c>
      <c r="AR52">
        <v>282.12629200966802</v>
      </c>
    </row>
    <row r="53" spans="1:44" ht="17" x14ac:dyDescent="0.2">
      <c r="A53">
        <v>57</v>
      </c>
      <c r="B53" t="s">
        <v>206</v>
      </c>
      <c r="C53" t="s">
        <v>207</v>
      </c>
      <c r="D53" t="s">
        <v>208</v>
      </c>
      <c r="E53">
        <v>14.716699999999999</v>
      </c>
      <c r="F53">
        <v>-17.467700000000001</v>
      </c>
      <c r="G53" t="s">
        <v>158</v>
      </c>
      <c r="H53" t="s">
        <v>88</v>
      </c>
      <c r="I53" s="11" t="s">
        <v>476</v>
      </c>
      <c r="J53" t="s">
        <v>209</v>
      </c>
      <c r="K53" t="s">
        <v>209</v>
      </c>
      <c r="L53" t="s">
        <v>210</v>
      </c>
      <c r="M53" t="s">
        <v>211</v>
      </c>
      <c r="N53" t="s">
        <v>210</v>
      </c>
      <c r="O53" t="s">
        <v>170</v>
      </c>
      <c r="P53" s="10">
        <v>43040</v>
      </c>
      <c r="Q53">
        <v>2450000</v>
      </c>
      <c r="R53">
        <v>29879</v>
      </c>
      <c r="S53">
        <v>2005</v>
      </c>
      <c r="T53" t="s">
        <v>171</v>
      </c>
      <c r="U53" t="s">
        <v>164</v>
      </c>
      <c r="V53">
        <v>1</v>
      </c>
      <c r="W53">
        <v>10</v>
      </c>
      <c r="X53">
        <v>10</v>
      </c>
      <c r="Y53">
        <v>63.172898552579497</v>
      </c>
      <c r="Z53">
        <v>6.3172898552579504</v>
      </c>
      <c r="AA53">
        <v>1153.2797271029201</v>
      </c>
      <c r="AB53">
        <v>115.327972710292</v>
      </c>
      <c r="AC53">
        <v>1</v>
      </c>
      <c r="AD53">
        <v>0</v>
      </c>
      <c r="AE53">
        <v>0</v>
      </c>
      <c r="AF53">
        <v>1153.2797271029201</v>
      </c>
      <c r="AG53">
        <v>0</v>
      </c>
      <c r="AH53">
        <v>0</v>
      </c>
      <c r="AI53">
        <v>0</v>
      </c>
      <c r="AJ53">
        <v>0</v>
      </c>
      <c r="AK53">
        <v>0</v>
      </c>
      <c r="AL53">
        <v>0</v>
      </c>
      <c r="AM53">
        <v>0</v>
      </c>
      <c r="AN53">
        <v>0</v>
      </c>
      <c r="AO53">
        <v>63.172898552579497</v>
      </c>
      <c r="AP53">
        <v>0</v>
      </c>
      <c r="AQ53">
        <v>0</v>
      </c>
      <c r="AR53">
        <v>63.172898552579497</v>
      </c>
    </row>
    <row r="54" spans="1:44" ht="17" x14ac:dyDescent="0.2">
      <c r="A54">
        <v>128</v>
      </c>
      <c r="B54" t="s">
        <v>155</v>
      </c>
      <c r="C54" t="s">
        <v>156</v>
      </c>
      <c r="D54" t="s">
        <v>181</v>
      </c>
      <c r="E54">
        <v>23.810300000000002</v>
      </c>
      <c r="F54">
        <v>90.412499999999994</v>
      </c>
      <c r="G54" t="s">
        <v>158</v>
      </c>
      <c r="H54" t="s">
        <v>88</v>
      </c>
      <c r="I54" s="11" t="s">
        <v>476</v>
      </c>
      <c r="J54" t="s">
        <v>182</v>
      </c>
      <c r="K54" t="s">
        <v>182</v>
      </c>
      <c r="L54" t="s">
        <v>212</v>
      </c>
      <c r="M54" t="s">
        <v>442</v>
      </c>
      <c r="N54" t="s">
        <v>212</v>
      </c>
      <c r="O54" t="s">
        <v>185</v>
      </c>
      <c r="P54" s="10">
        <v>44799</v>
      </c>
      <c r="Q54">
        <v>20283600</v>
      </c>
      <c r="R54">
        <v>23234</v>
      </c>
      <c r="S54">
        <v>2019</v>
      </c>
      <c r="T54" t="s">
        <v>163</v>
      </c>
      <c r="U54" t="s">
        <v>182</v>
      </c>
      <c r="V54">
        <v>15</v>
      </c>
      <c r="W54">
        <v>60</v>
      </c>
      <c r="X54">
        <v>4</v>
      </c>
      <c r="Y54">
        <v>70.7365719658888</v>
      </c>
      <c r="Z54">
        <v>17.6841429914722</v>
      </c>
      <c r="AA54">
        <v>284.12459484703197</v>
      </c>
      <c r="AB54">
        <v>71.031148711758206</v>
      </c>
      <c r="AC54">
        <v>1</v>
      </c>
      <c r="AD54">
        <v>0</v>
      </c>
      <c r="AE54">
        <v>1029.68661158795</v>
      </c>
      <c r="AF54">
        <v>3885.16753346527</v>
      </c>
      <c r="AG54">
        <v>0</v>
      </c>
      <c r="AH54">
        <v>22.219625968920901</v>
      </c>
      <c r="AI54">
        <v>0</v>
      </c>
      <c r="AJ54">
        <v>246.768883489991</v>
      </c>
      <c r="AK54">
        <v>0</v>
      </c>
      <c r="AL54">
        <v>0</v>
      </c>
      <c r="AM54">
        <v>154.45299165864199</v>
      </c>
      <c r="AN54">
        <v>380.11801047131001</v>
      </c>
      <c r="AO54">
        <v>503.14697009101099</v>
      </c>
      <c r="AP54">
        <v>0</v>
      </c>
      <c r="AQ54">
        <v>177.78359892600901</v>
      </c>
      <c r="AR54">
        <v>1061.04857948833</v>
      </c>
    </row>
    <row r="55" spans="1:44" hidden="1" x14ac:dyDescent="0.2">
      <c r="A55">
        <v>116</v>
      </c>
      <c r="B55" t="s">
        <v>165</v>
      </c>
      <c r="C55" t="s">
        <v>166</v>
      </c>
      <c r="D55" t="s">
        <v>387</v>
      </c>
      <c r="E55">
        <v>-1.09175</v>
      </c>
      <c r="F55">
        <v>35.870699999999999</v>
      </c>
      <c r="G55" t="s">
        <v>158</v>
      </c>
      <c r="H55" t="s">
        <v>213</v>
      </c>
      <c r="I55" t="s">
        <v>214</v>
      </c>
      <c r="J55" t="s">
        <v>182</v>
      </c>
      <c r="K55" t="s">
        <v>182</v>
      </c>
      <c r="L55" t="s">
        <v>443</v>
      </c>
      <c r="M55" t="s">
        <v>444</v>
      </c>
      <c r="N55" t="s">
        <v>443</v>
      </c>
      <c r="O55" t="s">
        <v>445</v>
      </c>
      <c r="P55" s="10">
        <v>44770</v>
      </c>
      <c r="Q55">
        <v>0</v>
      </c>
      <c r="R55">
        <v>0</v>
      </c>
      <c r="S55">
        <v>2021</v>
      </c>
      <c r="T55" t="s">
        <v>171</v>
      </c>
      <c r="U55" t="s">
        <v>182</v>
      </c>
      <c r="V55">
        <v>7560</v>
      </c>
      <c r="W55">
        <v>22680</v>
      </c>
      <c r="X55">
        <v>3</v>
      </c>
      <c r="Y55">
        <v>11.176408875914801</v>
      </c>
      <c r="Z55">
        <v>3.7254696253049602</v>
      </c>
      <c r="AA55">
        <v>16.9569286500851</v>
      </c>
      <c r="AB55">
        <v>5.6523095500283898</v>
      </c>
      <c r="AC55">
        <v>1</v>
      </c>
      <c r="AD55">
        <v>0</v>
      </c>
      <c r="AE55">
        <v>0</v>
      </c>
      <c r="AF55">
        <v>98055.689186482996</v>
      </c>
      <c r="AG55">
        <v>0</v>
      </c>
      <c r="AH55">
        <v>12373.5785175207</v>
      </c>
      <c r="AI55">
        <v>0</v>
      </c>
      <c r="AJ55">
        <v>45209.196979148197</v>
      </c>
      <c r="AK55">
        <v>14611.6787548308</v>
      </c>
      <c r="AL55">
        <v>0</v>
      </c>
      <c r="AM55">
        <v>4052.0477756780401</v>
      </c>
      <c r="AN55">
        <v>45209.196979148197</v>
      </c>
      <c r="AO55">
        <v>28577.835461448001</v>
      </c>
      <c r="AP55">
        <v>0</v>
      </c>
      <c r="AQ55">
        <v>10706.618661320201</v>
      </c>
      <c r="AR55">
        <v>84493.651101916505</v>
      </c>
    </row>
    <row r="56" spans="1:44" hidden="1" x14ac:dyDescent="0.2">
      <c r="A56">
        <v>119</v>
      </c>
      <c r="B56" t="s">
        <v>165</v>
      </c>
      <c r="C56" t="s">
        <v>166</v>
      </c>
      <c r="D56" t="s">
        <v>387</v>
      </c>
      <c r="E56">
        <v>-1.09175</v>
      </c>
      <c r="F56">
        <v>35.870699999999999</v>
      </c>
      <c r="G56" t="s">
        <v>158</v>
      </c>
      <c r="H56" t="s">
        <v>213</v>
      </c>
      <c r="I56" t="s">
        <v>214</v>
      </c>
      <c r="J56" t="s">
        <v>182</v>
      </c>
      <c r="K56" t="s">
        <v>182</v>
      </c>
      <c r="L56" t="s">
        <v>443</v>
      </c>
      <c r="M56" t="s">
        <v>446</v>
      </c>
      <c r="N56" t="s">
        <v>443</v>
      </c>
      <c r="O56" t="s">
        <v>447</v>
      </c>
      <c r="P56" s="10">
        <v>44771</v>
      </c>
      <c r="Q56">
        <v>0</v>
      </c>
      <c r="R56">
        <v>0</v>
      </c>
      <c r="S56">
        <v>2021</v>
      </c>
      <c r="T56" t="s">
        <v>171</v>
      </c>
      <c r="U56" t="s">
        <v>182</v>
      </c>
      <c r="V56">
        <v>1872</v>
      </c>
      <c r="W56">
        <v>7488</v>
      </c>
      <c r="X56">
        <v>4</v>
      </c>
      <c r="Y56">
        <v>104.164481439366</v>
      </c>
      <c r="Z56">
        <v>26.041120359841599</v>
      </c>
      <c r="AA56">
        <v>480.077203087474</v>
      </c>
      <c r="AB56">
        <v>120.019300771868</v>
      </c>
      <c r="AC56">
        <v>1</v>
      </c>
      <c r="AD56">
        <v>0</v>
      </c>
      <c r="AE56">
        <v>0</v>
      </c>
      <c r="AF56">
        <v>836787.10760661203</v>
      </c>
      <c r="AG56">
        <v>0</v>
      </c>
      <c r="AH56">
        <v>32556.4128873927</v>
      </c>
      <c r="AI56">
        <v>0</v>
      </c>
      <c r="AJ56">
        <v>58623.077153254497</v>
      </c>
      <c r="AK56">
        <v>18164.2409776106</v>
      </c>
      <c r="AL56">
        <v>0</v>
      </c>
      <c r="AM56">
        <v>5711.4537622235102</v>
      </c>
      <c r="AN56">
        <v>58623.077153254497</v>
      </c>
      <c r="AO56">
        <v>126660.84371016199</v>
      </c>
      <c r="AP56">
        <v>0</v>
      </c>
      <c r="AQ56">
        <v>9711.9883910775097</v>
      </c>
      <c r="AR56">
        <v>194995.90925449401</v>
      </c>
    </row>
    <row r="57" spans="1:44" x14ac:dyDescent="0.2">
      <c r="A57">
        <v>130</v>
      </c>
      <c r="B57" t="s">
        <v>155</v>
      </c>
      <c r="C57" t="s">
        <v>156</v>
      </c>
      <c r="D57" t="s">
        <v>181</v>
      </c>
      <c r="E57">
        <v>23.810300000000002</v>
      </c>
      <c r="F57">
        <v>90.412499999999994</v>
      </c>
      <c r="G57" t="s">
        <v>158</v>
      </c>
      <c r="H57" t="s">
        <v>213</v>
      </c>
      <c r="I57" t="s">
        <v>214</v>
      </c>
      <c r="J57" t="s">
        <v>182</v>
      </c>
      <c r="K57" t="s">
        <v>182</v>
      </c>
      <c r="L57" t="s">
        <v>215</v>
      </c>
      <c r="M57" t="s">
        <v>216</v>
      </c>
      <c r="N57" t="s">
        <v>215</v>
      </c>
      <c r="O57" t="s">
        <v>217</v>
      </c>
      <c r="P57" s="10">
        <v>44799</v>
      </c>
      <c r="Q57">
        <v>20283600</v>
      </c>
      <c r="R57">
        <v>23234</v>
      </c>
      <c r="S57">
        <v>2019</v>
      </c>
      <c r="T57" t="s">
        <v>163</v>
      </c>
      <c r="U57" t="s">
        <v>182</v>
      </c>
      <c r="V57">
        <v>7232</v>
      </c>
      <c r="W57">
        <v>28928</v>
      </c>
      <c r="X57">
        <v>4</v>
      </c>
      <c r="Y57">
        <v>22.899530364531302</v>
      </c>
      <c r="Z57">
        <v>5.7248825911328201</v>
      </c>
      <c r="AA57">
        <v>61.5964703972572</v>
      </c>
      <c r="AB57">
        <v>15.3991175993143</v>
      </c>
      <c r="AC57">
        <v>1</v>
      </c>
      <c r="AD57">
        <v>0</v>
      </c>
      <c r="AE57">
        <v>0</v>
      </c>
      <c r="AF57">
        <v>331012.84784359898</v>
      </c>
      <c r="AG57">
        <v>0</v>
      </c>
      <c r="AH57">
        <v>218.00130177920201</v>
      </c>
      <c r="AI57">
        <v>0</v>
      </c>
      <c r="AJ57">
        <v>29841.263909261601</v>
      </c>
      <c r="AK57">
        <v>13391.5085378652</v>
      </c>
      <c r="AL57">
        <v>0</v>
      </c>
      <c r="AM57">
        <v>92123.264158551901</v>
      </c>
      <c r="AN57">
        <v>29841.263909261601</v>
      </c>
      <c r="AO57">
        <v>43527.633364959001</v>
      </c>
      <c r="AP57">
        <v>0</v>
      </c>
      <c r="AQ57">
        <v>92240.506322069705</v>
      </c>
      <c r="AR57">
        <v>165609.40359629001</v>
      </c>
    </row>
    <row r="58" spans="1:44" x14ac:dyDescent="0.2">
      <c r="A58">
        <v>134</v>
      </c>
      <c r="B58" t="s">
        <v>175</v>
      </c>
      <c r="C58" t="s">
        <v>176</v>
      </c>
      <c r="D58" t="s">
        <v>177</v>
      </c>
      <c r="E58">
        <v>-15.419600000000001</v>
      </c>
      <c r="F58">
        <v>28.283100000000001</v>
      </c>
      <c r="G58" t="s">
        <v>158</v>
      </c>
      <c r="H58" t="s">
        <v>213</v>
      </c>
      <c r="I58" t="s">
        <v>214</v>
      </c>
      <c r="J58" t="s">
        <v>182</v>
      </c>
      <c r="K58" t="s">
        <v>182</v>
      </c>
      <c r="L58" t="s">
        <v>218</v>
      </c>
      <c r="M58" t="s">
        <v>219</v>
      </c>
      <c r="N58" t="s">
        <v>218</v>
      </c>
      <c r="O58" t="s">
        <v>220</v>
      </c>
      <c r="P58" s="10">
        <v>44809</v>
      </c>
      <c r="Q58">
        <v>2238000</v>
      </c>
      <c r="R58">
        <v>140.80000000000001</v>
      </c>
      <c r="S58">
        <v>2019</v>
      </c>
      <c r="T58" t="s">
        <v>171</v>
      </c>
      <c r="U58" t="s">
        <v>182</v>
      </c>
      <c r="V58">
        <v>3840</v>
      </c>
      <c r="W58">
        <v>23040</v>
      </c>
      <c r="X58">
        <v>6</v>
      </c>
      <c r="Y58">
        <v>53.154613152215603</v>
      </c>
      <c r="Z58">
        <v>8.8591021920359392</v>
      </c>
      <c r="AA58">
        <v>102.03874619729601</v>
      </c>
      <c r="AB58">
        <v>17.006457699549401</v>
      </c>
      <c r="AC58">
        <v>1</v>
      </c>
      <c r="AD58">
        <v>0</v>
      </c>
      <c r="AE58">
        <v>0</v>
      </c>
      <c r="AF58">
        <v>201334.56447751401</v>
      </c>
      <c r="AG58">
        <v>0</v>
      </c>
      <c r="AH58">
        <v>22149.869214536098</v>
      </c>
      <c r="AI58">
        <v>0</v>
      </c>
      <c r="AJ58">
        <v>71826.592749970601</v>
      </c>
      <c r="AK58">
        <v>58611.739600496898</v>
      </c>
      <c r="AL58">
        <v>0</v>
      </c>
      <c r="AM58">
        <v>45609.000741573502</v>
      </c>
      <c r="AN58">
        <v>71826.592749970601</v>
      </c>
      <c r="AO58">
        <v>82850.184636701306</v>
      </c>
      <c r="AP58">
        <v>0</v>
      </c>
      <c r="AQ58">
        <v>49436.937117836002</v>
      </c>
      <c r="AR58">
        <v>204113.71450450801</v>
      </c>
    </row>
    <row r="59" spans="1:44" x14ac:dyDescent="0.2">
      <c r="A59">
        <v>3</v>
      </c>
      <c r="B59" t="s">
        <v>155</v>
      </c>
      <c r="C59" t="s">
        <v>156</v>
      </c>
      <c r="D59" t="s">
        <v>187</v>
      </c>
      <c r="E59">
        <v>22.845600000000001</v>
      </c>
      <c r="F59">
        <v>89.540300000000002</v>
      </c>
      <c r="G59" t="s">
        <v>158</v>
      </c>
      <c r="H59" t="s">
        <v>213</v>
      </c>
      <c r="I59" t="s">
        <v>214</v>
      </c>
      <c r="J59" t="s">
        <v>159</v>
      </c>
      <c r="K59" t="s">
        <v>159</v>
      </c>
      <c r="L59" t="s">
        <v>221</v>
      </c>
      <c r="M59" t="s">
        <v>222</v>
      </c>
      <c r="N59" t="s">
        <v>221</v>
      </c>
      <c r="O59" t="s">
        <v>162</v>
      </c>
      <c r="P59" s="10">
        <v>43556</v>
      </c>
      <c r="Q59">
        <v>2528000</v>
      </c>
      <c r="R59">
        <v>575.29999999999995</v>
      </c>
      <c r="S59">
        <v>2016</v>
      </c>
      <c r="T59" t="s">
        <v>163</v>
      </c>
      <c r="U59" t="s">
        <v>164</v>
      </c>
      <c r="V59">
        <v>7280</v>
      </c>
      <c r="W59">
        <v>29120</v>
      </c>
      <c r="X59">
        <v>4</v>
      </c>
      <c r="Y59">
        <v>16.437050362031101</v>
      </c>
      <c r="Z59">
        <v>4.1092625905077904</v>
      </c>
      <c r="AA59">
        <v>49.5068535297804</v>
      </c>
      <c r="AB59">
        <v>12.3767133824451</v>
      </c>
      <c r="AC59">
        <v>1</v>
      </c>
      <c r="AD59">
        <v>0</v>
      </c>
      <c r="AE59">
        <v>0</v>
      </c>
      <c r="AF59">
        <v>290809.489265843</v>
      </c>
      <c r="AG59">
        <v>0</v>
      </c>
      <c r="AH59">
        <v>1240.78715420093</v>
      </c>
      <c r="AI59">
        <v>0</v>
      </c>
      <c r="AJ59">
        <v>13354.3594930732</v>
      </c>
      <c r="AK59">
        <v>40829.6522929243</v>
      </c>
      <c r="AL59">
        <v>27219.768195282901</v>
      </c>
      <c r="AM59">
        <v>310.19678855023199</v>
      </c>
      <c r="AN59">
        <v>13354.3594930732</v>
      </c>
      <c r="AO59">
        <v>78490.811596218904</v>
      </c>
      <c r="AP59">
        <v>27219.768195282901</v>
      </c>
      <c r="AQ59">
        <v>596.78735101194002</v>
      </c>
      <c r="AR59">
        <v>119661.72663558699</v>
      </c>
    </row>
    <row r="60" spans="1:44" hidden="1" x14ac:dyDescent="0.2">
      <c r="A60">
        <v>2</v>
      </c>
      <c r="B60" t="s">
        <v>155</v>
      </c>
      <c r="C60" t="s">
        <v>156</v>
      </c>
      <c r="D60" t="s">
        <v>187</v>
      </c>
      <c r="E60">
        <v>22.845600000000001</v>
      </c>
      <c r="F60">
        <v>89.540300000000002</v>
      </c>
      <c r="G60" t="s">
        <v>158</v>
      </c>
      <c r="H60" t="s">
        <v>402</v>
      </c>
      <c r="I60" t="s">
        <v>448</v>
      </c>
      <c r="J60" t="s">
        <v>159</v>
      </c>
      <c r="K60" t="s">
        <v>159</v>
      </c>
      <c r="L60" t="s">
        <v>449</v>
      </c>
      <c r="M60" t="s">
        <v>450</v>
      </c>
      <c r="N60" t="s">
        <v>449</v>
      </c>
      <c r="O60" t="s">
        <v>162</v>
      </c>
      <c r="P60" s="10">
        <v>43556</v>
      </c>
      <c r="Q60">
        <v>2528000</v>
      </c>
      <c r="R60">
        <v>575.29999999999995</v>
      </c>
      <c r="S60">
        <v>2016</v>
      </c>
      <c r="T60" t="s">
        <v>163</v>
      </c>
      <c r="U60" t="s">
        <v>164</v>
      </c>
      <c r="V60">
        <v>144</v>
      </c>
      <c r="W60">
        <v>576</v>
      </c>
      <c r="X60">
        <v>4</v>
      </c>
      <c r="Y60">
        <v>53.315073032071197</v>
      </c>
      <c r="Z60">
        <v>13.328768258017799</v>
      </c>
      <c r="AA60">
        <v>38.128355259299397</v>
      </c>
      <c r="AB60">
        <v>9.5320888148248599</v>
      </c>
      <c r="AC60">
        <v>1</v>
      </c>
      <c r="AD60">
        <v>0</v>
      </c>
      <c r="AE60">
        <v>0</v>
      </c>
      <c r="AF60">
        <v>0</v>
      </c>
      <c r="AG60">
        <v>0</v>
      </c>
      <c r="AH60">
        <v>0</v>
      </c>
      <c r="AI60">
        <v>0</v>
      </c>
      <c r="AJ60">
        <v>0</v>
      </c>
      <c r="AK60">
        <v>4839.0699013836302</v>
      </c>
      <c r="AL60">
        <v>791.00181080309301</v>
      </c>
      <c r="AM60">
        <v>2047.29880443153</v>
      </c>
      <c r="AN60">
        <v>0</v>
      </c>
      <c r="AO60">
        <v>4839.0699013836302</v>
      </c>
      <c r="AP60">
        <v>791.00181080309301</v>
      </c>
      <c r="AQ60">
        <v>2047.29880443153</v>
      </c>
      <c r="AR60">
        <v>7677.3705166182599</v>
      </c>
    </row>
    <row r="61" spans="1:44" hidden="1" x14ac:dyDescent="0.2">
      <c r="A61">
        <v>16</v>
      </c>
      <c r="B61" t="s">
        <v>256</v>
      </c>
      <c r="C61" t="s">
        <v>257</v>
      </c>
      <c r="D61" t="s">
        <v>371</v>
      </c>
      <c r="E61">
        <v>6.6950700000000003</v>
      </c>
      <c r="F61">
        <v>-1.6157999999999999</v>
      </c>
      <c r="G61" t="s">
        <v>158</v>
      </c>
      <c r="H61" t="s">
        <v>402</v>
      </c>
      <c r="I61" t="s">
        <v>448</v>
      </c>
      <c r="J61" t="s">
        <v>159</v>
      </c>
      <c r="K61" t="s">
        <v>159</v>
      </c>
      <c r="L61" t="s">
        <v>451</v>
      </c>
      <c r="M61" t="s">
        <v>452</v>
      </c>
      <c r="N61" t="s">
        <v>451</v>
      </c>
      <c r="O61" t="s">
        <v>170</v>
      </c>
      <c r="P61" s="10">
        <v>43556</v>
      </c>
      <c r="Q61">
        <v>2069000</v>
      </c>
      <c r="R61">
        <v>8100</v>
      </c>
      <c r="S61">
        <v>2012</v>
      </c>
      <c r="T61" t="s">
        <v>171</v>
      </c>
      <c r="U61" t="s">
        <v>263</v>
      </c>
      <c r="V61">
        <v>2000</v>
      </c>
      <c r="W61">
        <v>10000</v>
      </c>
      <c r="X61">
        <v>5</v>
      </c>
      <c r="Y61">
        <v>106.78654229393101</v>
      </c>
      <c r="Z61">
        <v>21.357308458786299</v>
      </c>
      <c r="AA61">
        <v>98.6473845174026</v>
      </c>
      <c r="AB61">
        <v>19.729476903480499</v>
      </c>
      <c r="AC61">
        <v>1</v>
      </c>
      <c r="AD61">
        <v>0</v>
      </c>
      <c r="AE61">
        <v>0</v>
      </c>
      <c r="AF61">
        <v>36572.189020292601</v>
      </c>
      <c r="AG61">
        <v>0</v>
      </c>
      <c r="AH61">
        <v>23406.200972987201</v>
      </c>
      <c r="AI61">
        <v>0</v>
      </c>
      <c r="AJ61">
        <v>0</v>
      </c>
      <c r="AK61">
        <v>180357.78194185201</v>
      </c>
      <c r="AL61">
        <v>0</v>
      </c>
      <c r="AM61">
        <v>17294.581830040599</v>
      </c>
      <c r="AN61">
        <v>0</v>
      </c>
      <c r="AO61">
        <v>190872.26021313699</v>
      </c>
      <c r="AP61">
        <v>0</v>
      </c>
      <c r="AQ61">
        <v>22700.824374725998</v>
      </c>
      <c r="AR61">
        <v>213573.08458786301</v>
      </c>
    </row>
    <row r="62" spans="1:44" x14ac:dyDescent="0.2">
      <c r="A62">
        <v>6</v>
      </c>
      <c r="B62" t="s">
        <v>155</v>
      </c>
      <c r="C62" t="s">
        <v>156</v>
      </c>
      <c r="D62" t="s">
        <v>189</v>
      </c>
      <c r="E62">
        <v>23.541699999999999</v>
      </c>
      <c r="F62">
        <v>89.183300000000003</v>
      </c>
      <c r="G62" t="s">
        <v>158</v>
      </c>
      <c r="H62" t="s">
        <v>213</v>
      </c>
      <c r="I62" t="s">
        <v>214</v>
      </c>
      <c r="J62" t="s">
        <v>159</v>
      </c>
      <c r="K62" t="s">
        <v>159</v>
      </c>
      <c r="L62" t="s">
        <v>223</v>
      </c>
      <c r="M62" t="s">
        <v>224</v>
      </c>
      <c r="N62" t="s">
        <v>223</v>
      </c>
      <c r="O62" t="s">
        <v>162</v>
      </c>
      <c r="P62" s="10">
        <v>43556</v>
      </c>
      <c r="Q62">
        <v>1976000</v>
      </c>
      <c r="R62">
        <v>572.9</v>
      </c>
      <c r="S62">
        <v>2016</v>
      </c>
      <c r="T62" t="s">
        <v>163</v>
      </c>
      <c r="U62" t="s">
        <v>164</v>
      </c>
      <c r="V62">
        <v>8064</v>
      </c>
      <c r="W62">
        <v>37094</v>
      </c>
      <c r="X62">
        <v>4.5999999999999996</v>
      </c>
      <c r="Y62">
        <v>9.7931519828804205</v>
      </c>
      <c r="Z62">
        <v>2.1289690405442299</v>
      </c>
      <c r="AA62">
        <v>24.636778334535499</v>
      </c>
      <c r="AB62">
        <v>5.3558791311180904</v>
      </c>
      <c r="AC62">
        <v>1</v>
      </c>
      <c r="AD62">
        <v>0</v>
      </c>
      <c r="AE62">
        <v>0</v>
      </c>
      <c r="AF62">
        <v>152062.98241965601</v>
      </c>
      <c r="AG62">
        <v>0</v>
      </c>
      <c r="AH62">
        <v>930.590365650698</v>
      </c>
      <c r="AI62">
        <v>0</v>
      </c>
      <c r="AJ62">
        <v>2512.5939872568802</v>
      </c>
      <c r="AK62">
        <v>22810.398395238499</v>
      </c>
      <c r="AL62">
        <v>0</v>
      </c>
      <c r="AM62">
        <v>33741.190379368702</v>
      </c>
      <c r="AN62">
        <v>2512.5939872568802</v>
      </c>
      <c r="AO62">
        <v>42503.250301475797</v>
      </c>
      <c r="AP62">
        <v>0</v>
      </c>
      <c r="AQ62">
        <v>33956.133301214999</v>
      </c>
      <c r="AR62">
        <v>78971.977589947695</v>
      </c>
    </row>
    <row r="63" spans="1:44" x14ac:dyDescent="0.2">
      <c r="A63">
        <v>10</v>
      </c>
      <c r="B63" t="s">
        <v>155</v>
      </c>
      <c r="C63" t="s">
        <v>156</v>
      </c>
      <c r="D63" t="s">
        <v>157</v>
      </c>
      <c r="E63">
        <v>23.890699999999999</v>
      </c>
      <c r="F63">
        <v>89.109899999999996</v>
      </c>
      <c r="G63" t="s">
        <v>158</v>
      </c>
      <c r="H63" t="s">
        <v>213</v>
      </c>
      <c r="I63" t="s">
        <v>214</v>
      </c>
      <c r="J63" t="s">
        <v>159</v>
      </c>
      <c r="K63" t="s">
        <v>159</v>
      </c>
      <c r="L63" t="s">
        <v>225</v>
      </c>
      <c r="M63" t="s">
        <v>226</v>
      </c>
      <c r="N63" t="s">
        <v>225</v>
      </c>
      <c r="O63" t="s">
        <v>162</v>
      </c>
      <c r="P63" s="10">
        <v>43556</v>
      </c>
      <c r="Q63">
        <v>2170000</v>
      </c>
      <c r="R63">
        <v>1355</v>
      </c>
      <c r="S63">
        <v>2016</v>
      </c>
      <c r="T63" t="s">
        <v>163</v>
      </c>
      <c r="U63" t="s">
        <v>164</v>
      </c>
      <c r="V63">
        <v>5760</v>
      </c>
      <c r="W63">
        <v>23040</v>
      </c>
      <c r="X63">
        <v>4</v>
      </c>
      <c r="Y63">
        <v>17.488889072439498</v>
      </c>
      <c r="Z63">
        <v>4.3722222681098897</v>
      </c>
      <c r="AA63">
        <v>48.574953875410699</v>
      </c>
      <c r="AB63">
        <v>12.1437384688526</v>
      </c>
      <c r="AC63">
        <v>1</v>
      </c>
      <c r="AD63">
        <v>0</v>
      </c>
      <c r="AE63">
        <v>0</v>
      </c>
      <c r="AF63">
        <v>220679.08331229101</v>
      </c>
      <c r="AG63">
        <v>0</v>
      </c>
      <c r="AH63">
        <v>2481.57430840186</v>
      </c>
      <c r="AI63">
        <v>0</v>
      </c>
      <c r="AJ63">
        <v>64424.771013997801</v>
      </c>
      <c r="AK63">
        <v>17913.864538775899</v>
      </c>
      <c r="AL63">
        <v>0</v>
      </c>
      <c r="AM63">
        <v>116.32379570633699</v>
      </c>
      <c r="AN63">
        <v>64424.771013997801</v>
      </c>
      <c r="AO63">
        <v>35621.725122624201</v>
      </c>
      <c r="AP63">
        <v>0</v>
      </c>
      <c r="AQ63">
        <v>689.50492062975297</v>
      </c>
      <c r="AR63">
        <v>100736.00105725099</v>
      </c>
    </row>
    <row r="64" spans="1:44" x14ac:dyDescent="0.2">
      <c r="A64">
        <v>23</v>
      </c>
      <c r="B64" t="s">
        <v>165</v>
      </c>
      <c r="C64" t="s">
        <v>166</v>
      </c>
      <c r="D64" t="s">
        <v>167</v>
      </c>
      <c r="E64">
        <v>-9.1702000000000006E-2</v>
      </c>
      <c r="F64">
        <v>34.768000000000001</v>
      </c>
      <c r="G64" t="s">
        <v>158</v>
      </c>
      <c r="H64" t="s">
        <v>213</v>
      </c>
      <c r="I64" t="s">
        <v>214</v>
      </c>
      <c r="J64" t="s">
        <v>159</v>
      </c>
      <c r="K64" t="s">
        <v>159</v>
      </c>
      <c r="L64" t="s">
        <v>227</v>
      </c>
      <c r="M64" t="s">
        <v>228</v>
      </c>
      <c r="N64" t="s">
        <v>227</v>
      </c>
      <c r="O64" t="s">
        <v>170</v>
      </c>
      <c r="P64" s="10">
        <v>43435</v>
      </c>
      <c r="Q64">
        <v>216479</v>
      </c>
      <c r="R64">
        <v>460</v>
      </c>
      <c r="S64">
        <v>2009</v>
      </c>
      <c r="T64" t="s">
        <v>171</v>
      </c>
      <c r="U64" t="s">
        <v>164</v>
      </c>
      <c r="V64">
        <v>1440</v>
      </c>
      <c r="W64">
        <v>6602</v>
      </c>
      <c r="X64">
        <v>4.585</v>
      </c>
      <c r="Y64">
        <v>101.534437350141</v>
      </c>
      <c r="Z64">
        <v>22.146257162102899</v>
      </c>
      <c r="AA64">
        <v>348.359432553087</v>
      </c>
      <c r="AB64">
        <v>75.982669323908695</v>
      </c>
      <c r="AC64">
        <v>1</v>
      </c>
      <c r="AD64">
        <v>0</v>
      </c>
      <c r="AE64">
        <v>0</v>
      </c>
      <c r="AF64">
        <v>433043.49350521801</v>
      </c>
      <c r="AG64">
        <v>0</v>
      </c>
      <c r="AH64">
        <v>0</v>
      </c>
      <c r="AI64">
        <v>0</v>
      </c>
      <c r="AJ64">
        <v>27021.913994725601</v>
      </c>
      <c r="AK64">
        <v>63106.562221528497</v>
      </c>
      <c r="AL64">
        <v>0</v>
      </c>
      <c r="AM64">
        <v>0</v>
      </c>
      <c r="AN64">
        <v>27021.913994725601</v>
      </c>
      <c r="AO64">
        <v>119187.675789478</v>
      </c>
      <c r="AP64">
        <v>0</v>
      </c>
      <c r="AQ64">
        <v>0</v>
      </c>
      <c r="AR64">
        <v>146209.58978420301</v>
      </c>
    </row>
    <row r="65" spans="1:44" x14ac:dyDescent="0.2">
      <c r="A65">
        <v>32</v>
      </c>
      <c r="B65" t="s">
        <v>165</v>
      </c>
      <c r="C65" t="s">
        <v>166</v>
      </c>
      <c r="D65" t="s">
        <v>172</v>
      </c>
      <c r="E65">
        <v>-0.30309900000000001</v>
      </c>
      <c r="F65">
        <v>36.08</v>
      </c>
      <c r="G65" t="s">
        <v>158</v>
      </c>
      <c r="H65" t="s">
        <v>213</v>
      </c>
      <c r="I65" t="s">
        <v>214</v>
      </c>
      <c r="J65" t="s">
        <v>159</v>
      </c>
      <c r="K65" t="s">
        <v>159</v>
      </c>
      <c r="L65" t="s">
        <v>229</v>
      </c>
      <c r="M65" t="s">
        <v>230</v>
      </c>
      <c r="N65" t="s">
        <v>229</v>
      </c>
      <c r="O65" t="s">
        <v>170</v>
      </c>
      <c r="P65" s="10">
        <v>43497</v>
      </c>
      <c r="Q65">
        <v>1892000</v>
      </c>
      <c r="R65">
        <v>88.55</v>
      </c>
      <c r="S65">
        <v>2014</v>
      </c>
      <c r="T65" t="s">
        <v>171</v>
      </c>
      <c r="U65" t="s">
        <v>164</v>
      </c>
      <c r="V65">
        <v>4725</v>
      </c>
      <c r="W65">
        <v>18900</v>
      </c>
      <c r="X65">
        <v>4</v>
      </c>
      <c r="Y65">
        <v>37.253464911054401</v>
      </c>
      <c r="Z65">
        <v>9.3133662277636198</v>
      </c>
      <c r="AA65">
        <v>43.116162548406002</v>
      </c>
      <c r="AB65">
        <v>10.779040637101501</v>
      </c>
      <c r="AC65">
        <v>1</v>
      </c>
      <c r="AD65">
        <v>0</v>
      </c>
      <c r="AE65">
        <v>0</v>
      </c>
      <c r="AF65">
        <v>173217.39740208699</v>
      </c>
      <c r="AG65">
        <v>0</v>
      </c>
      <c r="AH65">
        <v>0</v>
      </c>
      <c r="AI65">
        <v>0</v>
      </c>
      <c r="AJ65">
        <v>17668.174535012899</v>
      </c>
      <c r="AK65">
        <v>105252.66457475501</v>
      </c>
      <c r="AL65">
        <v>866.08698701043704</v>
      </c>
      <c r="AM65">
        <v>22300.296437206998</v>
      </c>
      <c r="AN65">
        <v>17668.174535012899</v>
      </c>
      <c r="AO65">
        <v>135188.063745502</v>
      </c>
      <c r="AP65">
        <v>866.08698701043704</v>
      </c>
      <c r="AQ65">
        <v>22300.296437206998</v>
      </c>
      <c r="AR65">
        <v>176022.62170473201</v>
      </c>
    </row>
    <row r="66" spans="1:44" x14ac:dyDescent="0.2">
      <c r="A66">
        <v>42</v>
      </c>
      <c r="B66" t="s">
        <v>175</v>
      </c>
      <c r="C66" t="s">
        <v>176</v>
      </c>
      <c r="D66" t="s">
        <v>177</v>
      </c>
      <c r="E66">
        <v>-15.419600000000001</v>
      </c>
      <c r="F66">
        <v>28.283100000000001</v>
      </c>
      <c r="G66" t="s">
        <v>158</v>
      </c>
      <c r="H66" t="s">
        <v>213</v>
      </c>
      <c r="I66" t="s">
        <v>214</v>
      </c>
      <c r="J66" t="s">
        <v>159</v>
      </c>
      <c r="K66" t="s">
        <v>159</v>
      </c>
      <c r="L66" t="s">
        <v>231</v>
      </c>
      <c r="M66" t="s">
        <v>232</v>
      </c>
      <c r="N66" t="s">
        <v>231</v>
      </c>
      <c r="O66" t="s">
        <v>180</v>
      </c>
      <c r="P66" s="10">
        <v>43466</v>
      </c>
      <c r="Q66">
        <v>2238000</v>
      </c>
      <c r="R66">
        <v>140.80000000000001</v>
      </c>
      <c r="S66">
        <v>2019</v>
      </c>
      <c r="T66" t="s">
        <v>171</v>
      </c>
      <c r="U66" t="s">
        <v>164</v>
      </c>
      <c r="V66">
        <v>3840</v>
      </c>
      <c r="W66">
        <v>23040</v>
      </c>
      <c r="X66">
        <v>6</v>
      </c>
      <c r="Y66">
        <v>106.072618692077</v>
      </c>
      <c r="Z66">
        <v>17.6787697820129</v>
      </c>
      <c r="AA66">
        <v>208.123689738797</v>
      </c>
      <c r="AB66">
        <v>34.687281623132797</v>
      </c>
      <c r="AC66">
        <v>1</v>
      </c>
      <c r="AD66">
        <v>0</v>
      </c>
      <c r="AE66">
        <v>0</v>
      </c>
      <c r="AF66">
        <v>678755.05474294105</v>
      </c>
      <c r="AG66">
        <v>0</v>
      </c>
      <c r="AH66">
        <v>53990.3062104317</v>
      </c>
      <c r="AI66">
        <v>0</v>
      </c>
      <c r="AJ66">
        <v>338983.813446182</v>
      </c>
      <c r="AK66">
        <v>0</v>
      </c>
      <c r="AL66">
        <v>0</v>
      </c>
      <c r="AM66">
        <v>0</v>
      </c>
      <c r="AN66">
        <v>338983.813446182</v>
      </c>
      <c r="AO66">
        <v>65505.308186722701</v>
      </c>
      <c r="AP66">
        <v>0</v>
      </c>
      <c r="AQ66">
        <v>2829.7341446723199</v>
      </c>
      <c r="AR66">
        <v>407318.85577757697</v>
      </c>
    </row>
    <row r="67" spans="1:44" x14ac:dyDescent="0.2">
      <c r="A67">
        <v>47</v>
      </c>
      <c r="B67" t="s">
        <v>155</v>
      </c>
      <c r="C67" t="s">
        <v>156</v>
      </c>
      <c r="D67" t="s">
        <v>181</v>
      </c>
      <c r="E67">
        <v>23.810300000000002</v>
      </c>
      <c r="F67">
        <v>90.412499999999994</v>
      </c>
      <c r="G67" t="s">
        <v>158</v>
      </c>
      <c r="H67" t="s">
        <v>213</v>
      </c>
      <c r="I67" t="s">
        <v>214</v>
      </c>
      <c r="J67" t="s">
        <v>159</v>
      </c>
      <c r="K67" t="s">
        <v>159</v>
      </c>
      <c r="L67" t="s">
        <v>233</v>
      </c>
      <c r="M67" t="s">
        <v>234</v>
      </c>
      <c r="N67" t="s">
        <v>233</v>
      </c>
      <c r="O67" t="s">
        <v>162</v>
      </c>
      <c r="P67" s="10">
        <v>43252</v>
      </c>
      <c r="Q67">
        <v>20283600</v>
      </c>
      <c r="R67">
        <v>23234</v>
      </c>
      <c r="S67">
        <v>2019</v>
      </c>
      <c r="T67" t="s">
        <v>163</v>
      </c>
      <c r="U67" t="s">
        <v>164</v>
      </c>
      <c r="V67">
        <v>9309</v>
      </c>
      <c r="W67">
        <v>37236</v>
      </c>
      <c r="X67">
        <v>4</v>
      </c>
      <c r="Y67">
        <v>3.7616921250309399</v>
      </c>
      <c r="Z67">
        <v>0.94042303125773596</v>
      </c>
      <c r="AA67">
        <v>9.9391639340993105</v>
      </c>
      <c r="AB67">
        <v>2.4847909835248201</v>
      </c>
      <c r="AC67">
        <v>1</v>
      </c>
      <c r="AD67">
        <v>0</v>
      </c>
      <c r="AE67">
        <v>0</v>
      </c>
      <c r="AF67">
        <v>71596.640845054804</v>
      </c>
      <c r="AG67">
        <v>0</v>
      </c>
      <c r="AH67">
        <v>0</v>
      </c>
      <c r="AI67">
        <v>0</v>
      </c>
      <c r="AJ67">
        <v>1027.5656366712101</v>
      </c>
      <c r="AK67">
        <v>25934.864758771098</v>
      </c>
      <c r="AL67">
        <v>269.56100925015198</v>
      </c>
      <c r="AM67">
        <v>887.81642307048799</v>
      </c>
      <c r="AN67">
        <v>1027.5656366712101</v>
      </c>
      <c r="AO67">
        <v>32832.648922921202</v>
      </c>
      <c r="AP67">
        <v>269.56100925015198</v>
      </c>
      <c r="AQ67">
        <v>887.81642307048799</v>
      </c>
      <c r="AR67">
        <v>35017.591991913003</v>
      </c>
    </row>
    <row r="68" spans="1:44" x14ac:dyDescent="0.2">
      <c r="A68">
        <v>48</v>
      </c>
      <c r="B68" t="s">
        <v>155</v>
      </c>
      <c r="C68" t="s">
        <v>156</v>
      </c>
      <c r="D68" t="s">
        <v>181</v>
      </c>
      <c r="E68">
        <v>23.810300000000002</v>
      </c>
      <c r="F68">
        <v>90.412499999999994</v>
      </c>
      <c r="G68" t="s">
        <v>158</v>
      </c>
      <c r="H68" t="s">
        <v>213</v>
      </c>
      <c r="I68" t="s">
        <v>214</v>
      </c>
      <c r="J68" t="s">
        <v>159</v>
      </c>
      <c r="K68" t="s">
        <v>159</v>
      </c>
      <c r="L68" t="s">
        <v>235</v>
      </c>
      <c r="M68" t="s">
        <v>236</v>
      </c>
      <c r="N68" t="s">
        <v>235</v>
      </c>
      <c r="O68" t="s">
        <v>162</v>
      </c>
      <c r="P68" s="10">
        <v>43252</v>
      </c>
      <c r="Q68">
        <v>20283600</v>
      </c>
      <c r="R68">
        <v>23234</v>
      </c>
      <c r="S68">
        <v>2019</v>
      </c>
      <c r="T68" t="s">
        <v>163</v>
      </c>
      <c r="U68" t="s">
        <v>164</v>
      </c>
      <c r="V68">
        <v>880562</v>
      </c>
      <c r="W68">
        <v>3522250</v>
      </c>
      <c r="X68">
        <v>4</v>
      </c>
      <c r="Y68">
        <v>0.36440730239799402</v>
      </c>
      <c r="Z68">
        <v>9.1101773870163202E-2</v>
      </c>
      <c r="AA68">
        <v>0.34344697931213097</v>
      </c>
      <c r="AB68">
        <v>8.5861696074114299E-2</v>
      </c>
      <c r="AC68">
        <v>1</v>
      </c>
      <c r="AD68">
        <v>0</v>
      </c>
      <c r="AE68">
        <v>0</v>
      </c>
      <c r="AF68">
        <v>0</v>
      </c>
      <c r="AG68">
        <v>0</v>
      </c>
      <c r="AH68">
        <v>0</v>
      </c>
      <c r="AI68">
        <v>0</v>
      </c>
      <c r="AJ68">
        <v>38608.798385298898</v>
      </c>
      <c r="AK68">
        <v>260707.99290492799</v>
      </c>
      <c r="AL68">
        <v>7578.4952902678697</v>
      </c>
      <c r="AM68">
        <v>13987.936433687</v>
      </c>
      <c r="AN68">
        <v>38608.798385298898</v>
      </c>
      <c r="AO68">
        <v>260707.99290492799</v>
      </c>
      <c r="AP68">
        <v>7578.4952902678697</v>
      </c>
      <c r="AQ68">
        <v>13987.936433687</v>
      </c>
      <c r="AR68">
        <v>320883.223014182</v>
      </c>
    </row>
    <row r="69" spans="1:44" x14ac:dyDescent="0.2">
      <c r="A69">
        <v>49</v>
      </c>
      <c r="B69" t="s">
        <v>155</v>
      </c>
      <c r="C69" t="s">
        <v>156</v>
      </c>
      <c r="D69" t="s">
        <v>237</v>
      </c>
      <c r="E69">
        <v>23.542400000000001</v>
      </c>
      <c r="F69">
        <v>89.630899999999997</v>
      </c>
      <c r="G69" t="s">
        <v>158</v>
      </c>
      <c r="H69" t="s">
        <v>213</v>
      </c>
      <c r="I69" t="s">
        <v>214</v>
      </c>
      <c r="J69" t="s">
        <v>159</v>
      </c>
      <c r="K69" t="s">
        <v>159</v>
      </c>
      <c r="L69" t="s">
        <v>238</v>
      </c>
      <c r="M69" t="s">
        <v>239</v>
      </c>
      <c r="N69" t="s">
        <v>238</v>
      </c>
      <c r="O69" t="s">
        <v>162</v>
      </c>
      <c r="P69" s="10">
        <v>43252</v>
      </c>
      <c r="Q69">
        <v>2088000</v>
      </c>
      <c r="R69">
        <v>5200</v>
      </c>
      <c r="S69">
        <v>2016</v>
      </c>
      <c r="T69" t="s">
        <v>163</v>
      </c>
      <c r="U69" t="s">
        <v>164</v>
      </c>
      <c r="V69">
        <v>1512</v>
      </c>
      <c r="W69">
        <v>6350</v>
      </c>
      <c r="X69">
        <v>4.2</v>
      </c>
      <c r="Y69">
        <v>31.025092386652801</v>
      </c>
      <c r="Z69">
        <v>7.3873920769478998</v>
      </c>
      <c r="AA69">
        <v>132.866361642626</v>
      </c>
      <c r="AB69">
        <v>31.6368407564804</v>
      </c>
      <c r="AC69">
        <v>1</v>
      </c>
      <c r="AD69">
        <v>0</v>
      </c>
      <c r="AE69">
        <v>0</v>
      </c>
      <c r="AF69">
        <v>0</v>
      </c>
      <c r="AG69">
        <v>0</v>
      </c>
      <c r="AH69">
        <v>185937.412897715</v>
      </c>
      <c r="AI69">
        <v>0</v>
      </c>
      <c r="AJ69">
        <v>8496.6777843765594</v>
      </c>
      <c r="AK69">
        <v>14039.7780719735</v>
      </c>
      <c r="AL69">
        <v>0</v>
      </c>
      <c r="AM69">
        <v>6459.8481215585898</v>
      </c>
      <c r="AN69">
        <v>8496.6777843765594</v>
      </c>
      <c r="AO69">
        <v>14039.7780719735</v>
      </c>
      <c r="AP69">
        <v>0</v>
      </c>
      <c r="AQ69">
        <v>24373.483832269099</v>
      </c>
      <c r="AR69">
        <v>46909.939688619103</v>
      </c>
    </row>
    <row r="70" spans="1:44" x14ac:dyDescent="0.2">
      <c r="A70">
        <v>53</v>
      </c>
      <c r="B70" t="s">
        <v>199</v>
      </c>
      <c r="C70" t="s">
        <v>200</v>
      </c>
      <c r="D70" t="s">
        <v>201</v>
      </c>
      <c r="E70">
        <v>6.7930799999999998</v>
      </c>
      <c r="F70">
        <v>-58.128999999999998</v>
      </c>
      <c r="G70" t="s">
        <v>158</v>
      </c>
      <c r="H70" t="s">
        <v>213</v>
      </c>
      <c r="I70" t="s">
        <v>214</v>
      </c>
      <c r="J70" t="s">
        <v>159</v>
      </c>
      <c r="K70" t="s">
        <v>159</v>
      </c>
      <c r="L70" t="s">
        <v>240</v>
      </c>
      <c r="M70" t="s">
        <v>241</v>
      </c>
      <c r="N70" t="s">
        <v>240</v>
      </c>
      <c r="O70" t="s">
        <v>204</v>
      </c>
      <c r="P70" s="10">
        <v>43617</v>
      </c>
      <c r="Q70">
        <v>118363</v>
      </c>
      <c r="R70">
        <v>2900</v>
      </c>
      <c r="S70">
        <v>2012</v>
      </c>
      <c r="T70" t="s">
        <v>205</v>
      </c>
      <c r="U70" t="s">
        <v>164</v>
      </c>
      <c r="V70">
        <v>63017</v>
      </c>
      <c r="W70">
        <v>252068</v>
      </c>
      <c r="X70">
        <v>4</v>
      </c>
      <c r="Y70">
        <v>82.323932529008204</v>
      </c>
      <c r="Z70">
        <v>20.580983132252001</v>
      </c>
      <c r="AA70">
        <v>115.636131399886</v>
      </c>
      <c r="AB70">
        <v>28.909032849971499</v>
      </c>
      <c r="AC70">
        <v>1</v>
      </c>
      <c r="AD70">
        <v>0</v>
      </c>
      <c r="AE70">
        <v>0</v>
      </c>
      <c r="AF70">
        <v>112081.828748368</v>
      </c>
      <c r="AG70">
        <v>0</v>
      </c>
      <c r="AH70">
        <v>2891322.2998307901</v>
      </c>
      <c r="AI70">
        <v>0</v>
      </c>
      <c r="AJ70">
        <v>0</v>
      </c>
      <c r="AK70">
        <v>1028306.32479706</v>
      </c>
      <c r="AL70">
        <v>0</v>
      </c>
      <c r="AM70">
        <v>3886216.5876611001</v>
      </c>
      <c r="AN70">
        <v>0</v>
      </c>
      <c r="AO70">
        <v>1047676.28609246</v>
      </c>
      <c r="AP70">
        <v>0</v>
      </c>
      <c r="AQ70">
        <v>4140130.97008804</v>
      </c>
      <c r="AR70">
        <v>5187807.2561805099</v>
      </c>
    </row>
    <row r="71" spans="1:44" x14ac:dyDescent="0.2">
      <c r="A71">
        <v>58</v>
      </c>
      <c r="B71" t="s">
        <v>206</v>
      </c>
      <c r="C71" t="s">
        <v>207</v>
      </c>
      <c r="D71" t="s">
        <v>208</v>
      </c>
      <c r="E71">
        <v>14.716699999999999</v>
      </c>
      <c r="F71">
        <v>-17.467700000000001</v>
      </c>
      <c r="G71" t="s">
        <v>158</v>
      </c>
      <c r="H71" t="s">
        <v>213</v>
      </c>
      <c r="I71" t="s">
        <v>214</v>
      </c>
      <c r="J71" t="s">
        <v>209</v>
      </c>
      <c r="K71" t="s">
        <v>209</v>
      </c>
      <c r="L71" t="s">
        <v>242</v>
      </c>
      <c r="M71" t="s">
        <v>243</v>
      </c>
      <c r="N71" t="s">
        <v>242</v>
      </c>
      <c r="O71" t="s">
        <v>170</v>
      </c>
      <c r="P71" s="10">
        <v>43040</v>
      </c>
      <c r="Q71">
        <v>2450000</v>
      </c>
      <c r="R71">
        <v>29879</v>
      </c>
      <c r="S71">
        <v>2005</v>
      </c>
      <c r="T71" t="s">
        <v>171</v>
      </c>
      <c r="U71" t="s">
        <v>164</v>
      </c>
      <c r="V71">
        <v>4150</v>
      </c>
      <c r="W71">
        <v>41500</v>
      </c>
      <c r="X71">
        <v>10</v>
      </c>
      <c r="Y71">
        <v>26.683985302052001</v>
      </c>
      <c r="Z71">
        <v>2.6683985302052</v>
      </c>
      <c r="AA71">
        <v>29.112670894289799</v>
      </c>
      <c r="AB71">
        <v>2.9112670894289798</v>
      </c>
      <c r="AC71">
        <v>1</v>
      </c>
      <c r="AD71">
        <v>0</v>
      </c>
      <c r="AE71">
        <v>0</v>
      </c>
      <c r="AF71">
        <v>69196.783626175704</v>
      </c>
      <c r="AG71">
        <v>0</v>
      </c>
      <c r="AH71">
        <v>0</v>
      </c>
      <c r="AI71">
        <v>0</v>
      </c>
      <c r="AJ71">
        <v>0</v>
      </c>
      <c r="AK71">
        <v>66890.224171969894</v>
      </c>
      <c r="AL71">
        <v>3044.6584795517301</v>
      </c>
      <c r="AM71">
        <v>34137.079922246703</v>
      </c>
      <c r="AN71">
        <v>0</v>
      </c>
      <c r="AO71">
        <v>73556.800601717507</v>
      </c>
      <c r="AP71">
        <v>3044.6584795517301</v>
      </c>
      <c r="AQ71">
        <v>34137.079922246703</v>
      </c>
      <c r="AR71">
        <v>110738.53900351599</v>
      </c>
    </row>
    <row r="72" spans="1:44" x14ac:dyDescent="0.2">
      <c r="A72">
        <v>60</v>
      </c>
      <c r="B72" t="s">
        <v>244</v>
      </c>
      <c r="C72" t="s">
        <v>245</v>
      </c>
      <c r="D72" t="s">
        <v>246</v>
      </c>
      <c r="E72">
        <v>13.8621</v>
      </c>
      <c r="F72">
        <v>100.514</v>
      </c>
      <c r="G72" t="s">
        <v>158</v>
      </c>
      <c r="H72" t="s">
        <v>213</v>
      </c>
      <c r="I72" t="s">
        <v>214</v>
      </c>
      <c r="J72" t="s">
        <v>209</v>
      </c>
      <c r="K72" t="s">
        <v>209</v>
      </c>
      <c r="L72" t="s">
        <v>247</v>
      </c>
      <c r="M72" t="s">
        <v>248</v>
      </c>
      <c r="N72" t="s">
        <v>247</v>
      </c>
      <c r="O72" t="s">
        <v>170</v>
      </c>
      <c r="P72" s="10">
        <v>43040</v>
      </c>
      <c r="Q72">
        <v>258550</v>
      </c>
      <c r="R72">
        <v>6600</v>
      </c>
      <c r="S72">
        <v>2012</v>
      </c>
      <c r="T72" t="s">
        <v>249</v>
      </c>
      <c r="U72" t="s">
        <v>164</v>
      </c>
      <c r="V72">
        <v>16000</v>
      </c>
      <c r="W72">
        <v>58529</v>
      </c>
      <c r="X72">
        <v>3.6580400000000002</v>
      </c>
      <c r="Y72">
        <v>14.8451701906059</v>
      </c>
      <c r="Z72">
        <v>4.0582057279245198</v>
      </c>
      <c r="AA72">
        <v>57.434897786983903</v>
      </c>
      <c r="AB72">
        <v>15.700906637594001</v>
      </c>
      <c r="AC72">
        <v>1</v>
      </c>
      <c r="AD72">
        <v>0</v>
      </c>
      <c r="AE72">
        <v>0</v>
      </c>
      <c r="AF72">
        <v>837398.51079038996</v>
      </c>
      <c r="AG72">
        <v>0</v>
      </c>
      <c r="AH72">
        <v>0</v>
      </c>
      <c r="AI72">
        <v>0</v>
      </c>
      <c r="AJ72">
        <v>0</v>
      </c>
      <c r="AK72">
        <v>156845.834879573</v>
      </c>
      <c r="AL72">
        <v>0</v>
      </c>
      <c r="AM72">
        <v>0</v>
      </c>
      <c r="AN72">
        <v>0</v>
      </c>
      <c r="AO72">
        <v>237522.723049694</v>
      </c>
      <c r="AP72">
        <v>0</v>
      </c>
      <c r="AQ72">
        <v>0</v>
      </c>
      <c r="AR72">
        <v>237522.723049694</v>
      </c>
    </row>
    <row r="73" spans="1:44" x14ac:dyDescent="0.2">
      <c r="A73">
        <v>86</v>
      </c>
      <c r="B73" t="s">
        <v>250</v>
      </c>
      <c r="C73" t="s">
        <v>251</v>
      </c>
      <c r="D73" t="s">
        <v>252</v>
      </c>
      <c r="E73">
        <v>20.6629</v>
      </c>
      <c r="F73">
        <v>85.597899999999996</v>
      </c>
      <c r="G73" t="s">
        <v>158</v>
      </c>
      <c r="H73" t="s">
        <v>213</v>
      </c>
      <c r="I73" t="s">
        <v>214</v>
      </c>
      <c r="J73" t="s">
        <v>159</v>
      </c>
      <c r="K73" t="s">
        <v>159</v>
      </c>
      <c r="L73" t="s">
        <v>253</v>
      </c>
      <c r="M73" t="s">
        <v>254</v>
      </c>
      <c r="N73" t="s">
        <v>253</v>
      </c>
      <c r="O73" t="s">
        <v>255</v>
      </c>
      <c r="P73" s="10">
        <v>43922</v>
      </c>
      <c r="Q73">
        <v>67414</v>
      </c>
      <c r="R73">
        <v>1865</v>
      </c>
      <c r="S73">
        <v>2011</v>
      </c>
      <c r="T73" t="s">
        <v>163</v>
      </c>
      <c r="U73" t="s">
        <v>164</v>
      </c>
      <c r="V73">
        <v>3276</v>
      </c>
      <c r="W73">
        <v>14315</v>
      </c>
      <c r="X73">
        <v>4.3697499999999998</v>
      </c>
      <c r="Y73">
        <v>41.6635196686155</v>
      </c>
      <c r="Z73">
        <v>9.5347321295413607</v>
      </c>
      <c r="AA73">
        <v>79.289424153371201</v>
      </c>
      <c r="AB73">
        <v>18.145452569084402</v>
      </c>
      <c r="AC73">
        <v>1</v>
      </c>
      <c r="AD73">
        <v>0</v>
      </c>
      <c r="AE73">
        <v>0</v>
      </c>
      <c r="AF73">
        <v>194472.81535388701</v>
      </c>
      <c r="AG73">
        <v>0</v>
      </c>
      <c r="AH73">
        <v>0</v>
      </c>
      <c r="AI73">
        <v>0</v>
      </c>
      <c r="AJ73">
        <v>0</v>
      </c>
      <c r="AK73">
        <v>111304.571139643</v>
      </c>
      <c r="AL73">
        <v>0</v>
      </c>
      <c r="AM73">
        <v>0</v>
      </c>
      <c r="AN73">
        <v>0</v>
      </c>
      <c r="AO73">
        <v>136489.69043438401</v>
      </c>
      <c r="AP73">
        <v>0</v>
      </c>
      <c r="AQ73">
        <v>0</v>
      </c>
      <c r="AR73">
        <v>136489.69043438401</v>
      </c>
    </row>
    <row r="74" spans="1:44" x14ac:dyDescent="0.2">
      <c r="A74">
        <v>12</v>
      </c>
      <c r="B74" t="s">
        <v>256</v>
      </c>
      <c r="C74" t="s">
        <v>257</v>
      </c>
      <c r="D74" t="s">
        <v>258</v>
      </c>
      <c r="E74">
        <v>5.60372</v>
      </c>
      <c r="F74">
        <v>-0.18696399999999999</v>
      </c>
      <c r="G74" t="s">
        <v>259</v>
      </c>
      <c r="H74" t="s">
        <v>88</v>
      </c>
      <c r="I74" t="s">
        <v>260</v>
      </c>
      <c r="J74" t="s">
        <v>159</v>
      </c>
      <c r="K74" t="s">
        <v>159</v>
      </c>
      <c r="L74" t="s">
        <v>261</v>
      </c>
      <c r="M74" t="s">
        <v>262</v>
      </c>
      <c r="N74" t="s">
        <v>261</v>
      </c>
      <c r="O74" t="s">
        <v>170</v>
      </c>
      <c r="P74" s="10">
        <v>43556</v>
      </c>
      <c r="Q74">
        <v>2291000</v>
      </c>
      <c r="R74">
        <v>14942</v>
      </c>
      <c r="S74">
        <v>2012</v>
      </c>
      <c r="T74" t="s">
        <v>171</v>
      </c>
      <c r="U74" t="s">
        <v>263</v>
      </c>
      <c r="V74">
        <v>2</v>
      </c>
      <c r="W74">
        <v>8</v>
      </c>
      <c r="X74">
        <v>4</v>
      </c>
      <c r="Y74">
        <v>31.710679666583001</v>
      </c>
      <c r="Z74">
        <v>7.9276699166457698</v>
      </c>
      <c r="AA74">
        <v>487.47087020371703</v>
      </c>
      <c r="AB74">
        <v>121.867717550929</v>
      </c>
      <c r="AC74">
        <v>1</v>
      </c>
      <c r="AD74">
        <v>0</v>
      </c>
      <c r="AE74">
        <v>715.18947417461095</v>
      </c>
      <c r="AF74">
        <v>259.75226623282401</v>
      </c>
      <c r="AG74">
        <v>0</v>
      </c>
      <c r="AH74">
        <v>0</v>
      </c>
      <c r="AI74">
        <v>0</v>
      </c>
      <c r="AJ74">
        <v>0</v>
      </c>
      <c r="AK74">
        <v>0</v>
      </c>
      <c r="AL74">
        <v>0</v>
      </c>
      <c r="AM74">
        <v>0</v>
      </c>
      <c r="AN74">
        <v>46.524101649366798</v>
      </c>
      <c r="AO74">
        <v>16.8972576837992</v>
      </c>
      <c r="AP74">
        <v>0</v>
      </c>
      <c r="AQ74">
        <v>0</v>
      </c>
      <c r="AR74">
        <v>63.421359333166102</v>
      </c>
    </row>
    <row r="75" spans="1:44" x14ac:dyDescent="0.2">
      <c r="A75">
        <v>19</v>
      </c>
      <c r="B75" t="s">
        <v>165</v>
      </c>
      <c r="C75" t="s">
        <v>166</v>
      </c>
      <c r="D75" t="s">
        <v>167</v>
      </c>
      <c r="E75">
        <v>-9.1702000000000006E-2</v>
      </c>
      <c r="F75">
        <v>34.768000000000001</v>
      </c>
      <c r="G75" t="s">
        <v>259</v>
      </c>
      <c r="H75" t="s">
        <v>88</v>
      </c>
      <c r="I75" t="s">
        <v>260</v>
      </c>
      <c r="J75" t="s">
        <v>159</v>
      </c>
      <c r="K75" t="s">
        <v>159</v>
      </c>
      <c r="L75" t="s">
        <v>264</v>
      </c>
      <c r="M75" t="s">
        <v>265</v>
      </c>
      <c r="N75" t="s">
        <v>264</v>
      </c>
      <c r="O75" t="s">
        <v>170</v>
      </c>
      <c r="P75" s="10">
        <v>43435</v>
      </c>
      <c r="Q75">
        <v>216479</v>
      </c>
      <c r="R75">
        <v>460</v>
      </c>
      <c r="S75">
        <v>2009</v>
      </c>
      <c r="T75" t="s">
        <v>171</v>
      </c>
      <c r="U75" t="s">
        <v>164</v>
      </c>
      <c r="V75">
        <v>4</v>
      </c>
      <c r="W75">
        <v>17</v>
      </c>
      <c r="X75">
        <v>4.585</v>
      </c>
      <c r="Y75">
        <v>44.651615086018403</v>
      </c>
      <c r="Z75">
        <v>10.5062623731808</v>
      </c>
      <c r="AA75">
        <v>686.40476618104105</v>
      </c>
      <c r="AB75">
        <v>161.50700380730299</v>
      </c>
      <c r="AC75">
        <v>1</v>
      </c>
      <c r="AD75">
        <v>0</v>
      </c>
      <c r="AE75">
        <v>0</v>
      </c>
      <c r="AF75">
        <v>2745.6190647241601</v>
      </c>
      <c r="AG75">
        <v>0</v>
      </c>
      <c r="AH75">
        <v>0</v>
      </c>
      <c r="AI75">
        <v>0</v>
      </c>
      <c r="AJ75">
        <v>0</v>
      </c>
      <c r="AK75">
        <v>0</v>
      </c>
      <c r="AL75">
        <v>0</v>
      </c>
      <c r="AM75">
        <v>0</v>
      </c>
      <c r="AN75">
        <v>0</v>
      </c>
      <c r="AO75">
        <v>178.60646034407301</v>
      </c>
      <c r="AP75">
        <v>0</v>
      </c>
      <c r="AQ75">
        <v>0</v>
      </c>
      <c r="AR75">
        <v>178.60646034407301</v>
      </c>
    </row>
    <row r="76" spans="1:44" x14ac:dyDescent="0.2">
      <c r="A76">
        <v>28</v>
      </c>
      <c r="B76" t="s">
        <v>165</v>
      </c>
      <c r="C76" t="s">
        <v>166</v>
      </c>
      <c r="D76" t="s">
        <v>172</v>
      </c>
      <c r="E76">
        <v>-0.30309900000000001</v>
      </c>
      <c r="F76">
        <v>36.08</v>
      </c>
      <c r="G76" t="s">
        <v>259</v>
      </c>
      <c r="H76" t="s">
        <v>88</v>
      </c>
      <c r="I76" t="s">
        <v>260</v>
      </c>
      <c r="J76" t="s">
        <v>159</v>
      </c>
      <c r="K76" t="s">
        <v>159</v>
      </c>
      <c r="L76" t="s">
        <v>266</v>
      </c>
      <c r="M76" t="s">
        <v>267</v>
      </c>
      <c r="N76" t="s">
        <v>266</v>
      </c>
      <c r="O76" t="s">
        <v>170</v>
      </c>
      <c r="P76" s="10">
        <v>43497</v>
      </c>
      <c r="Q76">
        <v>1892000</v>
      </c>
      <c r="R76">
        <v>88.55</v>
      </c>
      <c r="S76">
        <v>2014</v>
      </c>
      <c r="T76" t="s">
        <v>171</v>
      </c>
      <c r="U76" t="s">
        <v>164</v>
      </c>
      <c r="V76">
        <v>1</v>
      </c>
      <c r="W76">
        <v>4</v>
      </c>
      <c r="X76">
        <v>4</v>
      </c>
      <c r="Y76">
        <v>442.15630245500898</v>
      </c>
      <c r="Z76">
        <v>110.539075613752</v>
      </c>
      <c r="AA76">
        <v>4186.2805074231901</v>
      </c>
      <c r="AB76">
        <v>1046.57012685579</v>
      </c>
      <c r="AC76">
        <v>1</v>
      </c>
      <c r="AD76">
        <v>0</v>
      </c>
      <c r="AE76">
        <v>866.08698701043704</v>
      </c>
      <c r="AF76">
        <v>3320.1935204127599</v>
      </c>
      <c r="AG76">
        <v>0</v>
      </c>
      <c r="AH76">
        <v>0</v>
      </c>
      <c r="AI76">
        <v>0</v>
      </c>
      <c r="AJ76">
        <v>0</v>
      </c>
      <c r="AK76">
        <v>158.060875129404</v>
      </c>
      <c r="AL76">
        <v>0</v>
      </c>
      <c r="AM76">
        <v>0</v>
      </c>
      <c r="AN76">
        <v>61.450999963276402</v>
      </c>
      <c r="AO76">
        <v>380.70530249173299</v>
      </c>
      <c r="AP76">
        <v>0</v>
      </c>
      <c r="AQ76">
        <v>0</v>
      </c>
      <c r="AR76">
        <v>442.15630245500898</v>
      </c>
    </row>
    <row r="77" spans="1:44" x14ac:dyDescent="0.2">
      <c r="A77">
        <v>44</v>
      </c>
      <c r="B77" t="s">
        <v>175</v>
      </c>
      <c r="C77" t="s">
        <v>176</v>
      </c>
      <c r="D77" t="s">
        <v>177</v>
      </c>
      <c r="E77">
        <v>-15.419600000000001</v>
      </c>
      <c r="F77">
        <v>28.283100000000001</v>
      </c>
      <c r="G77" t="s">
        <v>259</v>
      </c>
      <c r="H77" t="s">
        <v>88</v>
      </c>
      <c r="I77" t="s">
        <v>260</v>
      </c>
      <c r="J77" t="s">
        <v>159</v>
      </c>
      <c r="K77" t="s">
        <v>159</v>
      </c>
      <c r="L77" t="s">
        <v>268</v>
      </c>
      <c r="M77" t="s">
        <v>269</v>
      </c>
      <c r="N77" t="s">
        <v>268</v>
      </c>
      <c r="O77" t="s">
        <v>180</v>
      </c>
      <c r="P77" s="10">
        <v>43617</v>
      </c>
      <c r="Q77">
        <v>2238000</v>
      </c>
      <c r="R77">
        <v>140.80000000000001</v>
      </c>
      <c r="S77">
        <v>2019</v>
      </c>
      <c r="T77" t="s">
        <v>171</v>
      </c>
      <c r="U77" t="s">
        <v>164</v>
      </c>
      <c r="V77">
        <v>1</v>
      </c>
      <c r="W77">
        <v>6</v>
      </c>
      <c r="X77">
        <v>6</v>
      </c>
      <c r="Y77">
        <v>108.318212579819</v>
      </c>
      <c r="Z77">
        <v>18.0530354299698</v>
      </c>
      <c r="AA77">
        <v>1665.1164182027501</v>
      </c>
      <c r="AB77">
        <v>277.519403033792</v>
      </c>
      <c r="AC77">
        <v>1</v>
      </c>
      <c r="AD77">
        <v>0</v>
      </c>
      <c r="AE77">
        <v>0</v>
      </c>
      <c r="AF77">
        <v>1665.1164182027501</v>
      </c>
      <c r="AG77">
        <v>0</v>
      </c>
      <c r="AH77">
        <v>0</v>
      </c>
      <c r="AI77">
        <v>0</v>
      </c>
      <c r="AJ77">
        <v>0</v>
      </c>
      <c r="AK77">
        <v>0</v>
      </c>
      <c r="AL77">
        <v>0</v>
      </c>
      <c r="AM77">
        <v>0</v>
      </c>
      <c r="AN77">
        <v>0</v>
      </c>
      <c r="AO77">
        <v>108.318212579819</v>
      </c>
      <c r="AP77">
        <v>0</v>
      </c>
      <c r="AQ77">
        <v>0</v>
      </c>
      <c r="AR77">
        <v>108.318212579819</v>
      </c>
    </row>
    <row r="78" spans="1:44" x14ac:dyDescent="0.2">
      <c r="A78">
        <v>50</v>
      </c>
      <c r="B78" t="s">
        <v>199</v>
      </c>
      <c r="C78" t="s">
        <v>200</v>
      </c>
      <c r="D78" t="s">
        <v>201</v>
      </c>
      <c r="E78">
        <v>6.7930799999999998</v>
      </c>
      <c r="F78">
        <v>-58.128999999999998</v>
      </c>
      <c r="G78" t="s">
        <v>259</v>
      </c>
      <c r="H78" t="s">
        <v>88</v>
      </c>
      <c r="I78" t="s">
        <v>260</v>
      </c>
      <c r="J78" t="s">
        <v>159</v>
      </c>
      <c r="K78" t="s">
        <v>159</v>
      </c>
      <c r="L78" t="s">
        <v>270</v>
      </c>
      <c r="M78" t="s">
        <v>271</v>
      </c>
      <c r="N78" t="s">
        <v>270</v>
      </c>
      <c r="O78" t="s">
        <v>204</v>
      </c>
      <c r="P78" s="10">
        <v>43617</v>
      </c>
      <c r="Q78">
        <v>118363</v>
      </c>
      <c r="R78">
        <v>2900</v>
      </c>
      <c r="S78">
        <v>2012</v>
      </c>
      <c r="T78" t="s">
        <v>205</v>
      </c>
      <c r="U78" t="s">
        <v>164</v>
      </c>
      <c r="V78">
        <v>1</v>
      </c>
      <c r="W78">
        <v>4</v>
      </c>
      <c r="X78">
        <v>4</v>
      </c>
      <c r="Y78">
        <v>122.081689078423</v>
      </c>
      <c r="Z78">
        <v>30.520422269605898</v>
      </c>
      <c r="AA78">
        <v>1876.6947866372</v>
      </c>
      <c r="AB78">
        <v>469.17369665930102</v>
      </c>
      <c r="AC78">
        <v>1</v>
      </c>
      <c r="AD78">
        <v>0</v>
      </c>
      <c r="AE78">
        <v>0</v>
      </c>
      <c r="AF78">
        <v>1876.6947866372</v>
      </c>
      <c r="AG78">
        <v>0</v>
      </c>
      <c r="AH78">
        <v>0</v>
      </c>
      <c r="AI78">
        <v>0</v>
      </c>
      <c r="AJ78">
        <v>0</v>
      </c>
      <c r="AK78">
        <v>0</v>
      </c>
      <c r="AL78">
        <v>0</v>
      </c>
      <c r="AM78">
        <v>0</v>
      </c>
      <c r="AN78">
        <v>0</v>
      </c>
      <c r="AO78">
        <v>122.081689078423</v>
      </c>
      <c r="AP78">
        <v>0</v>
      </c>
      <c r="AQ78">
        <v>0</v>
      </c>
      <c r="AR78">
        <v>122.081689078423</v>
      </c>
    </row>
    <row r="79" spans="1:44" x14ac:dyDescent="0.2">
      <c r="A79">
        <v>54</v>
      </c>
      <c r="B79" t="s">
        <v>206</v>
      </c>
      <c r="C79" t="s">
        <v>207</v>
      </c>
      <c r="D79" t="s">
        <v>208</v>
      </c>
      <c r="E79">
        <v>14.716699999999999</v>
      </c>
      <c r="F79">
        <v>-17.467700000000001</v>
      </c>
      <c r="G79" t="s">
        <v>259</v>
      </c>
      <c r="H79" t="s">
        <v>88</v>
      </c>
      <c r="I79" t="s">
        <v>260</v>
      </c>
      <c r="J79" t="s">
        <v>209</v>
      </c>
      <c r="K79" t="s">
        <v>209</v>
      </c>
      <c r="L79" t="s">
        <v>272</v>
      </c>
      <c r="M79" t="s">
        <v>273</v>
      </c>
      <c r="N79" t="s">
        <v>272</v>
      </c>
      <c r="O79" t="s">
        <v>170</v>
      </c>
      <c r="P79" s="10">
        <v>43040</v>
      </c>
      <c r="Q79">
        <v>2450000</v>
      </c>
      <c r="R79">
        <v>29879</v>
      </c>
      <c r="S79">
        <v>2005</v>
      </c>
      <c r="T79" t="s">
        <v>171</v>
      </c>
      <c r="U79" t="s">
        <v>164</v>
      </c>
      <c r="V79">
        <v>1</v>
      </c>
      <c r="W79">
        <v>10</v>
      </c>
      <c r="X79">
        <v>10</v>
      </c>
      <c r="Y79">
        <v>114.752264831068</v>
      </c>
      <c r="Z79">
        <v>11.4752264831068</v>
      </c>
      <c r="AA79">
        <v>1430.06686160763</v>
      </c>
      <c r="AB79">
        <v>143.006686160763</v>
      </c>
      <c r="AC79">
        <v>1</v>
      </c>
      <c r="AD79">
        <v>0</v>
      </c>
      <c r="AE79">
        <v>0</v>
      </c>
      <c r="AF79">
        <v>1430.06686160763</v>
      </c>
      <c r="AG79">
        <v>0</v>
      </c>
      <c r="AH79">
        <v>0</v>
      </c>
      <c r="AI79">
        <v>0</v>
      </c>
      <c r="AJ79">
        <v>0</v>
      </c>
      <c r="AK79">
        <v>0</v>
      </c>
      <c r="AL79">
        <v>0</v>
      </c>
      <c r="AM79">
        <v>0</v>
      </c>
      <c r="AN79">
        <v>0</v>
      </c>
      <c r="AO79">
        <v>114.752264831068</v>
      </c>
      <c r="AP79">
        <v>0</v>
      </c>
      <c r="AQ79">
        <v>0</v>
      </c>
      <c r="AR79">
        <v>114.752264831068</v>
      </c>
    </row>
    <row r="80" spans="1:44" hidden="1" x14ac:dyDescent="0.2">
      <c r="A80">
        <v>88</v>
      </c>
      <c r="B80" t="s">
        <v>165</v>
      </c>
      <c r="C80" t="s">
        <v>166</v>
      </c>
      <c r="D80" t="s">
        <v>387</v>
      </c>
      <c r="E80">
        <v>-1.09175</v>
      </c>
      <c r="F80">
        <v>35.870699999999999</v>
      </c>
      <c r="G80" t="s">
        <v>259</v>
      </c>
      <c r="H80" t="s">
        <v>88</v>
      </c>
      <c r="I80" t="s">
        <v>260</v>
      </c>
      <c r="J80" t="s">
        <v>182</v>
      </c>
      <c r="K80" t="s">
        <v>182</v>
      </c>
      <c r="L80" t="s">
        <v>453</v>
      </c>
      <c r="M80" t="s">
        <v>454</v>
      </c>
      <c r="N80" t="s">
        <v>453</v>
      </c>
      <c r="O80" t="s">
        <v>447</v>
      </c>
      <c r="P80" s="10">
        <v>44768</v>
      </c>
      <c r="Q80">
        <v>0</v>
      </c>
      <c r="R80">
        <v>0</v>
      </c>
      <c r="S80">
        <v>2021</v>
      </c>
      <c r="T80" t="s">
        <v>171</v>
      </c>
      <c r="U80" t="s">
        <v>182</v>
      </c>
      <c r="V80">
        <v>1</v>
      </c>
      <c r="W80">
        <v>4</v>
      </c>
      <c r="X80">
        <v>4</v>
      </c>
      <c r="Y80">
        <v>178.805968505729</v>
      </c>
      <c r="Z80">
        <v>44.701492126432299</v>
      </c>
      <c r="AA80">
        <v>2279.3252110953399</v>
      </c>
      <c r="AB80">
        <v>569.83130277383702</v>
      </c>
      <c r="AC80">
        <v>1</v>
      </c>
      <c r="AD80">
        <v>0</v>
      </c>
      <c r="AE80">
        <v>0</v>
      </c>
      <c r="AF80">
        <v>2278.5748319127501</v>
      </c>
      <c r="AG80">
        <v>0</v>
      </c>
      <c r="AH80">
        <v>0</v>
      </c>
      <c r="AI80">
        <v>0</v>
      </c>
      <c r="AJ80">
        <v>29.831026569408898</v>
      </c>
      <c r="AK80">
        <v>0.75037918259583003</v>
      </c>
      <c r="AL80">
        <v>0</v>
      </c>
      <c r="AM80">
        <v>0</v>
      </c>
      <c r="AN80">
        <v>29.831026569408898</v>
      </c>
      <c r="AO80">
        <v>148.97494193631999</v>
      </c>
      <c r="AP80">
        <v>0</v>
      </c>
      <c r="AQ80">
        <v>0</v>
      </c>
      <c r="AR80">
        <v>178.805968505729</v>
      </c>
    </row>
    <row r="81" spans="1:44" x14ac:dyDescent="0.2">
      <c r="A81">
        <v>125</v>
      </c>
      <c r="B81" t="s">
        <v>155</v>
      </c>
      <c r="C81" t="s">
        <v>156</v>
      </c>
      <c r="D81" t="s">
        <v>181</v>
      </c>
      <c r="E81">
        <v>23.810300000000002</v>
      </c>
      <c r="F81">
        <v>90.412499999999994</v>
      </c>
      <c r="G81" t="s">
        <v>259</v>
      </c>
      <c r="H81" t="s">
        <v>88</v>
      </c>
      <c r="I81" t="s">
        <v>260</v>
      </c>
      <c r="J81" t="s">
        <v>182</v>
      </c>
      <c r="K81" t="s">
        <v>182</v>
      </c>
      <c r="L81" t="s">
        <v>274</v>
      </c>
      <c r="M81" t="s">
        <v>275</v>
      </c>
      <c r="N81" t="s">
        <v>274</v>
      </c>
      <c r="O81" t="s">
        <v>217</v>
      </c>
      <c r="P81" s="10">
        <v>44798</v>
      </c>
      <c r="Q81">
        <v>20283600</v>
      </c>
      <c r="R81">
        <v>23234</v>
      </c>
      <c r="S81">
        <v>2019</v>
      </c>
      <c r="T81" t="s">
        <v>163</v>
      </c>
      <c r="U81" t="s">
        <v>182</v>
      </c>
      <c r="V81">
        <v>8</v>
      </c>
      <c r="W81">
        <v>32</v>
      </c>
      <c r="X81">
        <v>4</v>
      </c>
      <c r="Y81">
        <v>150.45981929429499</v>
      </c>
      <c r="Z81">
        <v>37.614954823573697</v>
      </c>
      <c r="AA81">
        <v>241.428655959688</v>
      </c>
      <c r="AB81">
        <v>60.3571639899221</v>
      </c>
      <c r="AC81">
        <v>1</v>
      </c>
      <c r="AD81">
        <v>0</v>
      </c>
      <c r="AE81">
        <v>0</v>
      </c>
      <c r="AF81">
        <v>1806.85707523224</v>
      </c>
      <c r="AG81">
        <v>0</v>
      </c>
      <c r="AH81">
        <v>0</v>
      </c>
      <c r="AI81">
        <v>0</v>
      </c>
      <c r="AJ81">
        <v>0</v>
      </c>
      <c r="AK81">
        <v>124.572172445258</v>
      </c>
      <c r="AL81">
        <v>0</v>
      </c>
      <c r="AM81">
        <v>0</v>
      </c>
      <c r="AN81">
        <v>0</v>
      </c>
      <c r="AO81">
        <v>1203.6785543543599</v>
      </c>
      <c r="AP81">
        <v>0</v>
      </c>
      <c r="AQ81">
        <v>0</v>
      </c>
      <c r="AR81">
        <v>1203.6785543543599</v>
      </c>
    </row>
    <row r="82" spans="1:44" ht="17" x14ac:dyDescent="0.2">
      <c r="A82">
        <v>62</v>
      </c>
      <c r="B82" t="s">
        <v>250</v>
      </c>
      <c r="C82" t="s">
        <v>251</v>
      </c>
      <c r="D82" t="s">
        <v>276</v>
      </c>
      <c r="E82">
        <v>17.276</v>
      </c>
      <c r="F82">
        <v>74.200299999999999</v>
      </c>
      <c r="G82" t="s">
        <v>259</v>
      </c>
      <c r="H82" t="s">
        <v>213</v>
      </c>
      <c r="I82" s="11" t="s">
        <v>477</v>
      </c>
      <c r="J82" t="s">
        <v>159</v>
      </c>
      <c r="K82" t="s">
        <v>159</v>
      </c>
      <c r="L82" t="s">
        <v>277</v>
      </c>
      <c r="M82" t="s">
        <v>278</v>
      </c>
      <c r="N82" t="s">
        <v>277</v>
      </c>
      <c r="O82" t="s">
        <v>279</v>
      </c>
      <c r="P82" s="10">
        <v>43617</v>
      </c>
      <c r="Q82">
        <v>117221</v>
      </c>
      <c r="R82">
        <v>562</v>
      </c>
      <c r="S82">
        <v>2017</v>
      </c>
      <c r="T82" t="s">
        <v>163</v>
      </c>
      <c r="U82" t="s">
        <v>164</v>
      </c>
      <c r="V82">
        <v>18178</v>
      </c>
      <c r="W82">
        <v>86756</v>
      </c>
      <c r="X82">
        <v>4.7725799999999996</v>
      </c>
      <c r="Y82">
        <v>99.382609758211501</v>
      </c>
      <c r="Z82">
        <v>20.823655772335801</v>
      </c>
      <c r="AA82">
        <v>1256.4885069591601</v>
      </c>
      <c r="AB82">
        <v>263.27225874295402</v>
      </c>
      <c r="AC82">
        <v>1</v>
      </c>
      <c r="AD82">
        <v>0</v>
      </c>
      <c r="AE82">
        <v>0</v>
      </c>
      <c r="AF82">
        <v>22477205.8127608</v>
      </c>
      <c r="AG82">
        <v>0</v>
      </c>
      <c r="AH82">
        <v>0</v>
      </c>
      <c r="AI82">
        <v>0</v>
      </c>
      <c r="AJ82">
        <v>0</v>
      </c>
      <c r="AK82">
        <v>363242.26674290397</v>
      </c>
      <c r="AL82">
        <v>0</v>
      </c>
      <c r="AM82">
        <v>0</v>
      </c>
      <c r="AN82">
        <v>0</v>
      </c>
      <c r="AO82">
        <v>1806577.08018476</v>
      </c>
      <c r="AP82">
        <v>0</v>
      </c>
      <c r="AQ82">
        <v>0</v>
      </c>
      <c r="AR82">
        <v>1806577.08018476</v>
      </c>
    </row>
    <row r="83" spans="1:44" ht="17" x14ac:dyDescent="0.2">
      <c r="A83">
        <v>64</v>
      </c>
      <c r="B83" t="s">
        <v>280</v>
      </c>
      <c r="C83" t="s">
        <v>281</v>
      </c>
      <c r="D83" t="s">
        <v>282</v>
      </c>
      <c r="E83">
        <v>-15.8392</v>
      </c>
      <c r="F83">
        <v>-70.029200000000003</v>
      </c>
      <c r="G83" t="s">
        <v>259</v>
      </c>
      <c r="H83" t="s">
        <v>213</v>
      </c>
      <c r="I83" s="11" t="s">
        <v>477</v>
      </c>
      <c r="J83" t="s">
        <v>159</v>
      </c>
      <c r="K83" t="s">
        <v>159</v>
      </c>
      <c r="L83" t="s">
        <v>283</v>
      </c>
      <c r="M83" t="s">
        <v>284</v>
      </c>
      <c r="N83" t="s">
        <v>283</v>
      </c>
      <c r="O83" t="s">
        <v>285</v>
      </c>
      <c r="P83" s="10">
        <v>43617</v>
      </c>
      <c r="Q83">
        <v>128637</v>
      </c>
      <c r="R83">
        <v>6300</v>
      </c>
      <c r="S83">
        <v>2017</v>
      </c>
      <c r="T83" t="s">
        <v>205</v>
      </c>
      <c r="U83" t="s">
        <v>263</v>
      </c>
      <c r="V83">
        <v>43036</v>
      </c>
      <c r="W83">
        <v>113147</v>
      </c>
      <c r="X83">
        <v>2.6291199999999999</v>
      </c>
      <c r="Y83">
        <v>84.703254670033502</v>
      </c>
      <c r="Z83">
        <v>32.217286078990703</v>
      </c>
      <c r="AA83">
        <v>789.53741896585404</v>
      </c>
      <c r="AB83">
        <v>300.30431529439102</v>
      </c>
      <c r="AC83">
        <v>1</v>
      </c>
      <c r="AD83">
        <v>0</v>
      </c>
      <c r="AE83">
        <v>0</v>
      </c>
      <c r="AF83">
        <v>29690175.924192298</v>
      </c>
      <c r="AG83">
        <v>0</v>
      </c>
      <c r="AH83">
        <v>4037896.5308395801</v>
      </c>
      <c r="AI83">
        <v>0</v>
      </c>
      <c r="AJ83">
        <v>0</v>
      </c>
      <c r="AK83">
        <v>489551.23602694902</v>
      </c>
      <c r="AL83">
        <v>0</v>
      </c>
      <c r="AM83">
        <v>188461.63721779099</v>
      </c>
      <c r="AN83">
        <v>0</v>
      </c>
      <c r="AO83">
        <v>2933901.5567808901</v>
      </c>
      <c r="AP83">
        <v>0</v>
      </c>
      <c r="AQ83">
        <v>711387.71119866299</v>
      </c>
      <c r="AR83">
        <v>3645289.26797956</v>
      </c>
    </row>
    <row r="84" spans="1:44" ht="17" x14ac:dyDescent="0.2">
      <c r="A84">
        <v>76</v>
      </c>
      <c r="B84" t="s">
        <v>280</v>
      </c>
      <c r="C84" t="s">
        <v>281</v>
      </c>
      <c r="D84" t="s">
        <v>286</v>
      </c>
      <c r="E84">
        <v>-5.1952699999999998</v>
      </c>
      <c r="F84">
        <v>-80.626900000000006</v>
      </c>
      <c r="G84" t="s">
        <v>259</v>
      </c>
      <c r="H84" t="s">
        <v>213</v>
      </c>
      <c r="I84" s="11" t="s">
        <v>477</v>
      </c>
      <c r="J84" t="s">
        <v>159</v>
      </c>
      <c r="K84" t="s">
        <v>159</v>
      </c>
      <c r="L84" t="s">
        <v>287</v>
      </c>
      <c r="M84" t="s">
        <v>288</v>
      </c>
      <c r="N84" t="s">
        <v>287</v>
      </c>
      <c r="O84" t="s">
        <v>285</v>
      </c>
      <c r="P84" s="10">
        <v>43617</v>
      </c>
      <c r="Q84">
        <v>642428</v>
      </c>
      <c r="R84">
        <v>100</v>
      </c>
      <c r="S84">
        <v>2018</v>
      </c>
      <c r="T84" t="s">
        <v>205</v>
      </c>
      <c r="U84" t="s">
        <v>164</v>
      </c>
      <c r="V84">
        <v>110398</v>
      </c>
      <c r="W84">
        <v>464173</v>
      </c>
      <c r="X84">
        <v>4.2045399999999997</v>
      </c>
      <c r="Y84">
        <v>422.987304316186</v>
      </c>
      <c r="Z84">
        <v>100.602474555603</v>
      </c>
      <c r="AA84">
        <v>4036.6659864851499</v>
      </c>
      <c r="AB84">
        <v>960.07275644207698</v>
      </c>
      <c r="AC84">
        <v>1</v>
      </c>
      <c r="AD84">
        <v>0</v>
      </c>
      <c r="AE84">
        <v>273619901.21923</v>
      </c>
      <c r="AF84">
        <v>171779369.15090001</v>
      </c>
      <c r="AG84">
        <v>0</v>
      </c>
      <c r="AH84">
        <v>119524.03512224799</v>
      </c>
      <c r="AI84">
        <v>0</v>
      </c>
      <c r="AJ84">
        <v>3234147.0745748002</v>
      </c>
      <c r="AK84">
        <v>367211.589767433</v>
      </c>
      <c r="AL84">
        <v>124781.42744140999</v>
      </c>
      <c r="AM84">
        <v>0</v>
      </c>
      <c r="AN84">
        <v>25190115.855267201</v>
      </c>
      <c r="AO84">
        <v>21376033.143225402</v>
      </c>
      <c r="AP84">
        <v>124781.42744140999</v>
      </c>
      <c r="AQ84">
        <v>6021.9959641893201</v>
      </c>
      <c r="AR84">
        <v>46696952.421898298</v>
      </c>
    </row>
    <row r="85" spans="1:44" ht="17" x14ac:dyDescent="0.2">
      <c r="A85">
        <v>78</v>
      </c>
      <c r="B85" t="s">
        <v>280</v>
      </c>
      <c r="C85" t="s">
        <v>281</v>
      </c>
      <c r="D85" t="s">
        <v>289</v>
      </c>
      <c r="E85">
        <v>-5.0882800000000001</v>
      </c>
      <c r="F85">
        <v>-81.1023</v>
      </c>
      <c r="G85" t="s">
        <v>259</v>
      </c>
      <c r="H85" t="s">
        <v>213</v>
      </c>
      <c r="I85" s="11" t="s">
        <v>477</v>
      </c>
      <c r="J85" t="s">
        <v>159</v>
      </c>
      <c r="K85" t="s">
        <v>159</v>
      </c>
      <c r="L85" t="s">
        <v>290</v>
      </c>
      <c r="M85" t="s">
        <v>291</v>
      </c>
      <c r="N85" t="s">
        <v>290</v>
      </c>
      <c r="O85" t="s">
        <v>285</v>
      </c>
      <c r="P85" s="10">
        <v>43617</v>
      </c>
      <c r="Q85">
        <v>129892</v>
      </c>
      <c r="R85">
        <v>73</v>
      </c>
      <c r="S85">
        <v>2017</v>
      </c>
      <c r="T85" t="s">
        <v>205</v>
      </c>
      <c r="U85" t="s">
        <v>263</v>
      </c>
      <c r="V85">
        <v>20856</v>
      </c>
      <c r="W85">
        <v>83322</v>
      </c>
      <c r="X85">
        <v>3.9951099999999999</v>
      </c>
      <c r="Y85">
        <v>470.68841000578499</v>
      </c>
      <c r="Z85">
        <v>117.81615274574099</v>
      </c>
      <c r="AA85">
        <v>4405.4043999654896</v>
      </c>
      <c r="AB85">
        <v>1102.6993370979999</v>
      </c>
      <c r="AC85">
        <v>1</v>
      </c>
      <c r="AD85">
        <v>0</v>
      </c>
      <c r="AE85">
        <v>58309703.346439198</v>
      </c>
      <c r="AF85">
        <v>33465890.804226801</v>
      </c>
      <c r="AG85">
        <v>0</v>
      </c>
      <c r="AH85">
        <v>3087.4028431535899</v>
      </c>
      <c r="AI85">
        <v>0</v>
      </c>
      <c r="AJ85">
        <v>697128.13857139996</v>
      </c>
      <c r="AK85">
        <v>55179.673297777103</v>
      </c>
      <c r="AL85">
        <v>53844.595241122697</v>
      </c>
      <c r="AM85">
        <v>0</v>
      </c>
      <c r="AN85">
        <v>5376049.5934113897</v>
      </c>
      <c r="AO85">
        <v>4386627.7373844096</v>
      </c>
      <c r="AP85">
        <v>53844.595241122697</v>
      </c>
      <c r="AQ85">
        <v>155.55304372280801</v>
      </c>
      <c r="AR85">
        <v>9816677.4790806491</v>
      </c>
    </row>
    <row r="86" spans="1:44" ht="17" x14ac:dyDescent="0.2">
      <c r="A86">
        <v>80</v>
      </c>
      <c r="B86" t="s">
        <v>280</v>
      </c>
      <c r="C86" t="s">
        <v>281</v>
      </c>
      <c r="D86" t="s">
        <v>292</v>
      </c>
      <c r="E86">
        <v>-5.1858399999999998</v>
      </c>
      <c r="F86">
        <v>-79.970799999999997</v>
      </c>
      <c r="G86" t="s">
        <v>259</v>
      </c>
      <c r="H86" t="s">
        <v>213</v>
      </c>
      <c r="I86" s="11" t="s">
        <v>477</v>
      </c>
      <c r="J86" t="s">
        <v>159</v>
      </c>
      <c r="K86" t="s">
        <v>159</v>
      </c>
      <c r="L86" t="s">
        <v>293</v>
      </c>
      <c r="M86" t="s">
        <v>294</v>
      </c>
      <c r="N86" t="s">
        <v>293</v>
      </c>
      <c r="O86" t="s">
        <v>285</v>
      </c>
      <c r="P86" s="10">
        <v>43617</v>
      </c>
      <c r="Q86">
        <v>162027</v>
      </c>
      <c r="R86">
        <v>42.44</v>
      </c>
      <c r="S86">
        <v>2017</v>
      </c>
      <c r="T86" t="s">
        <v>205</v>
      </c>
      <c r="U86" t="s">
        <v>164</v>
      </c>
      <c r="V86">
        <v>17561</v>
      </c>
      <c r="W86">
        <v>65600</v>
      </c>
      <c r="X86">
        <v>4</v>
      </c>
      <c r="Y86">
        <v>204.655084207925</v>
      </c>
      <c r="Z86">
        <v>54.7857916734052</v>
      </c>
      <c r="AA86">
        <v>1992.2012842819599</v>
      </c>
      <c r="AB86">
        <v>533.30863953164101</v>
      </c>
      <c r="AC86">
        <v>1</v>
      </c>
      <c r="AD86">
        <v>0</v>
      </c>
      <c r="AE86">
        <v>30259282.064442798</v>
      </c>
      <c r="AF86">
        <v>4621819.2482503001</v>
      </c>
      <c r="AG86">
        <v>0</v>
      </c>
      <c r="AH86">
        <v>3512.5864212882302</v>
      </c>
      <c r="AI86">
        <v>0</v>
      </c>
      <c r="AJ86">
        <v>505367.423100641</v>
      </c>
      <c r="AK86">
        <v>36462.7324880753</v>
      </c>
      <c r="AL86">
        <v>52922.465201102903</v>
      </c>
      <c r="AM86">
        <v>0</v>
      </c>
      <c r="AN86">
        <v>2933450.5024844101</v>
      </c>
      <c r="AO86">
        <v>607397.99096322001</v>
      </c>
      <c r="AP86">
        <v>52922.465201102903</v>
      </c>
      <c r="AQ86">
        <v>176.97512664485501</v>
      </c>
      <c r="AR86">
        <v>3593947.9337753798</v>
      </c>
    </row>
    <row r="87" spans="1:44" ht="17" x14ac:dyDescent="0.2">
      <c r="A87">
        <v>82</v>
      </c>
      <c r="B87" t="s">
        <v>280</v>
      </c>
      <c r="C87" t="s">
        <v>281</v>
      </c>
      <c r="D87" t="s">
        <v>295</v>
      </c>
      <c r="E87">
        <v>-4.9052300000000004</v>
      </c>
      <c r="F87">
        <v>-80.690600000000003</v>
      </c>
      <c r="G87" t="s">
        <v>259</v>
      </c>
      <c r="H87" t="s">
        <v>213</v>
      </c>
      <c r="I87" s="11" t="s">
        <v>477</v>
      </c>
      <c r="J87" t="s">
        <v>159</v>
      </c>
      <c r="K87" t="s">
        <v>159</v>
      </c>
      <c r="L87" t="s">
        <v>296</v>
      </c>
      <c r="M87" t="s">
        <v>297</v>
      </c>
      <c r="N87" t="s">
        <v>296</v>
      </c>
      <c r="O87" t="s">
        <v>285</v>
      </c>
      <c r="P87" s="10">
        <v>43617</v>
      </c>
      <c r="Q87">
        <v>311454</v>
      </c>
      <c r="R87">
        <v>57</v>
      </c>
      <c r="S87">
        <v>2017</v>
      </c>
      <c r="T87" t="s">
        <v>205</v>
      </c>
      <c r="U87" t="s">
        <v>164</v>
      </c>
      <c r="V87">
        <v>49591</v>
      </c>
      <c r="W87">
        <v>204240</v>
      </c>
      <c r="X87">
        <v>4.12</v>
      </c>
      <c r="Y87">
        <v>262.53424904597898</v>
      </c>
      <c r="Z87">
        <v>63.745279790634399</v>
      </c>
      <c r="AA87">
        <v>2863.9357715994001</v>
      </c>
      <c r="AB87">
        <v>695.38503157748801</v>
      </c>
      <c r="AC87">
        <v>1</v>
      </c>
      <c r="AD87">
        <v>0</v>
      </c>
      <c r="AE87">
        <v>121205970.94601899</v>
      </c>
      <c r="AF87">
        <v>20719035.049205098</v>
      </c>
      <c r="AG87">
        <v>0</v>
      </c>
      <c r="AH87">
        <v>0</v>
      </c>
      <c r="AI87">
        <v>0</v>
      </c>
      <c r="AJ87">
        <v>883217.31692332705</v>
      </c>
      <c r="AK87">
        <v>26190.6591558943</v>
      </c>
      <c r="AL87">
        <v>55273.508532792897</v>
      </c>
      <c r="AM87">
        <v>0</v>
      </c>
      <c r="AN87">
        <v>10609098.0085917</v>
      </c>
      <c r="AO87">
        <v>2354964.42731466</v>
      </c>
      <c r="AP87">
        <v>55273.508532792897</v>
      </c>
      <c r="AQ87">
        <v>0</v>
      </c>
      <c r="AR87">
        <v>13019335.9444391</v>
      </c>
    </row>
    <row r="88" spans="1:44" ht="17" x14ac:dyDescent="0.2">
      <c r="A88">
        <v>84</v>
      </c>
      <c r="B88" t="s">
        <v>280</v>
      </c>
      <c r="C88" t="s">
        <v>281</v>
      </c>
      <c r="D88" t="s">
        <v>298</v>
      </c>
      <c r="E88">
        <v>-4.4862599999999997</v>
      </c>
      <c r="F88">
        <v>-81.070700000000002</v>
      </c>
      <c r="G88" t="s">
        <v>259</v>
      </c>
      <c r="H88" t="s">
        <v>213</v>
      </c>
      <c r="I88" s="11" t="s">
        <v>477</v>
      </c>
      <c r="J88" t="s">
        <v>159</v>
      </c>
      <c r="K88" t="s">
        <v>159</v>
      </c>
      <c r="L88" t="s">
        <v>299</v>
      </c>
      <c r="M88" t="s">
        <v>300</v>
      </c>
      <c r="N88" t="s">
        <v>299</v>
      </c>
      <c r="O88" t="s">
        <v>285</v>
      </c>
      <c r="P88" s="10">
        <v>43617</v>
      </c>
      <c r="Q88">
        <v>144150</v>
      </c>
      <c r="R88">
        <v>51</v>
      </c>
      <c r="S88">
        <v>2017</v>
      </c>
      <c r="T88" t="s">
        <v>205</v>
      </c>
      <c r="U88" t="s">
        <v>263</v>
      </c>
      <c r="V88">
        <v>31236</v>
      </c>
      <c r="W88">
        <v>120638</v>
      </c>
      <c r="X88">
        <v>3.8621500000000002</v>
      </c>
      <c r="Y88">
        <v>341.29772517036702</v>
      </c>
      <c r="Z88">
        <v>88.369964218750297</v>
      </c>
      <c r="AA88">
        <v>3445.4007296012101</v>
      </c>
      <c r="AB88">
        <v>892.09483902106604</v>
      </c>
      <c r="AC88">
        <v>1</v>
      </c>
      <c r="AD88">
        <v>0</v>
      </c>
      <c r="AE88">
        <v>90422542.8718649</v>
      </c>
      <c r="AF88">
        <v>17097561.705787301</v>
      </c>
      <c r="AG88">
        <v>0</v>
      </c>
      <c r="AH88">
        <v>0</v>
      </c>
      <c r="AI88">
        <v>0</v>
      </c>
      <c r="AJ88">
        <v>1063225.2451268299</v>
      </c>
      <c r="AK88">
        <v>64021.746236141502</v>
      </c>
      <c r="AL88">
        <v>68091.401754571707</v>
      </c>
      <c r="AM88">
        <v>0</v>
      </c>
      <c r="AN88">
        <v>8318964.0255264696</v>
      </c>
      <c r="AO88">
        <v>2273720.3161405502</v>
      </c>
      <c r="AP88">
        <v>68091.401754571707</v>
      </c>
      <c r="AQ88">
        <v>0</v>
      </c>
      <c r="AR88">
        <v>10660775.743421599</v>
      </c>
    </row>
    <row r="89" spans="1:44" ht="17" x14ac:dyDescent="0.2">
      <c r="A89">
        <v>25</v>
      </c>
      <c r="B89" t="s">
        <v>165</v>
      </c>
      <c r="C89" t="s">
        <v>166</v>
      </c>
      <c r="D89" t="s">
        <v>167</v>
      </c>
      <c r="E89">
        <v>-9.1702000000000006E-2</v>
      </c>
      <c r="F89">
        <v>34.768000000000001</v>
      </c>
      <c r="G89" t="s">
        <v>259</v>
      </c>
      <c r="H89" t="s">
        <v>213</v>
      </c>
      <c r="I89" s="11" t="s">
        <v>455</v>
      </c>
      <c r="J89" t="s">
        <v>159</v>
      </c>
      <c r="K89" t="s">
        <v>159</v>
      </c>
      <c r="L89" t="s">
        <v>301</v>
      </c>
      <c r="M89" t="s">
        <v>302</v>
      </c>
      <c r="N89" t="s">
        <v>301</v>
      </c>
      <c r="O89" t="s">
        <v>170</v>
      </c>
      <c r="P89" s="10">
        <v>43435</v>
      </c>
      <c r="Q89">
        <v>216479</v>
      </c>
      <c r="R89">
        <v>460</v>
      </c>
      <c r="S89">
        <v>2009</v>
      </c>
      <c r="T89" t="s">
        <v>171</v>
      </c>
      <c r="U89" t="s">
        <v>164</v>
      </c>
      <c r="V89">
        <v>26000</v>
      </c>
      <c r="W89">
        <v>119210</v>
      </c>
      <c r="X89">
        <v>4.585</v>
      </c>
      <c r="Y89">
        <v>860.10442908748701</v>
      </c>
      <c r="Z89">
        <v>187.590933279713</v>
      </c>
      <c r="AA89">
        <v>13213.3786758236</v>
      </c>
      <c r="AB89">
        <v>2881.87103071399</v>
      </c>
      <c r="AC89">
        <v>1</v>
      </c>
      <c r="AD89">
        <v>0</v>
      </c>
      <c r="AE89">
        <v>0</v>
      </c>
      <c r="AF89">
        <v>343547845.57141501</v>
      </c>
      <c r="AG89">
        <v>0</v>
      </c>
      <c r="AH89">
        <v>0</v>
      </c>
      <c r="AI89">
        <v>0</v>
      </c>
      <c r="AJ89">
        <v>0</v>
      </c>
      <c r="AK89">
        <v>14434.783116840599</v>
      </c>
      <c r="AL89">
        <v>0</v>
      </c>
      <c r="AM89">
        <v>0</v>
      </c>
      <c r="AN89">
        <v>0</v>
      </c>
      <c r="AO89">
        <v>22362715.156274602</v>
      </c>
      <c r="AP89">
        <v>0</v>
      </c>
      <c r="AQ89">
        <v>0</v>
      </c>
      <c r="AR89">
        <v>22362715.156274602</v>
      </c>
    </row>
    <row r="90" spans="1:44" hidden="1" x14ac:dyDescent="0.2">
      <c r="A90">
        <v>123</v>
      </c>
      <c r="B90" t="s">
        <v>165</v>
      </c>
      <c r="C90" t="s">
        <v>166</v>
      </c>
      <c r="D90" t="s">
        <v>387</v>
      </c>
      <c r="E90">
        <v>-1.09175</v>
      </c>
      <c r="F90">
        <v>35.870699999999999</v>
      </c>
      <c r="G90" t="s">
        <v>259</v>
      </c>
      <c r="H90" t="s">
        <v>213</v>
      </c>
      <c r="I90" t="s">
        <v>455</v>
      </c>
      <c r="J90" t="s">
        <v>182</v>
      </c>
      <c r="K90" t="s">
        <v>182</v>
      </c>
      <c r="L90" t="s">
        <v>456</v>
      </c>
      <c r="M90" t="s">
        <v>457</v>
      </c>
      <c r="N90" t="s">
        <v>456</v>
      </c>
      <c r="O90" t="s">
        <v>447</v>
      </c>
      <c r="P90" s="10">
        <v>44791</v>
      </c>
      <c r="Q90">
        <v>0</v>
      </c>
      <c r="R90">
        <v>0</v>
      </c>
      <c r="S90">
        <v>2021</v>
      </c>
      <c r="T90" t="s">
        <v>171</v>
      </c>
      <c r="U90" t="s">
        <v>182</v>
      </c>
      <c r="V90">
        <v>338</v>
      </c>
      <c r="W90">
        <v>1352</v>
      </c>
      <c r="X90">
        <v>4</v>
      </c>
      <c r="Y90">
        <v>5697.2321850942399</v>
      </c>
      <c r="Z90">
        <v>1424.30804627356</v>
      </c>
      <c r="AA90">
        <v>92448.3043644266</v>
      </c>
      <c r="AB90">
        <v>23112.076091106599</v>
      </c>
      <c r="AC90">
        <v>1</v>
      </c>
      <c r="AD90">
        <v>0</v>
      </c>
      <c r="AE90">
        <v>0</v>
      </c>
      <c r="AF90">
        <v>30854196.978969701</v>
      </c>
      <c r="AG90">
        <v>0</v>
      </c>
      <c r="AH90">
        <v>214497.10875988301</v>
      </c>
      <c r="AI90">
        <v>0</v>
      </c>
      <c r="AJ90">
        <v>0</v>
      </c>
      <c r="AK90">
        <v>142258.802569703</v>
      </c>
      <c r="AL90">
        <v>0</v>
      </c>
      <c r="AM90">
        <v>57272.180590533702</v>
      </c>
      <c r="AN90">
        <v>0</v>
      </c>
      <c r="AO90">
        <v>1832350.9891115299</v>
      </c>
      <c r="AP90">
        <v>0</v>
      </c>
      <c r="AQ90">
        <v>93313.489450315494</v>
      </c>
      <c r="AR90">
        <v>1925664.47856185</v>
      </c>
    </row>
    <row r="91" spans="1:44" ht="17" x14ac:dyDescent="0.2">
      <c r="A91">
        <v>13</v>
      </c>
      <c r="B91" t="s">
        <v>256</v>
      </c>
      <c r="C91" t="s">
        <v>257</v>
      </c>
      <c r="D91" t="s">
        <v>258</v>
      </c>
      <c r="E91">
        <v>5.60372</v>
      </c>
      <c r="F91">
        <v>-0.18696399999999999</v>
      </c>
      <c r="G91" t="s">
        <v>259</v>
      </c>
      <c r="H91" t="s">
        <v>213</v>
      </c>
      <c r="I91" s="11" t="s">
        <v>478</v>
      </c>
      <c r="J91" t="s">
        <v>159</v>
      </c>
      <c r="K91" t="s">
        <v>159</v>
      </c>
      <c r="L91" t="s">
        <v>303</v>
      </c>
      <c r="M91" t="s">
        <v>304</v>
      </c>
      <c r="N91" t="s">
        <v>303</v>
      </c>
      <c r="O91" t="s">
        <v>170</v>
      </c>
      <c r="P91" s="10">
        <v>43556</v>
      </c>
      <c r="Q91">
        <v>2291000</v>
      </c>
      <c r="R91">
        <v>14942</v>
      </c>
      <c r="S91">
        <v>2012</v>
      </c>
      <c r="T91" t="s">
        <v>171</v>
      </c>
      <c r="U91" t="s">
        <v>263</v>
      </c>
      <c r="V91">
        <v>5200</v>
      </c>
      <c r="W91">
        <v>20800</v>
      </c>
      <c r="X91">
        <v>4</v>
      </c>
      <c r="Y91">
        <v>212.526708172875</v>
      </c>
      <c r="Z91">
        <v>53.131677043218801</v>
      </c>
      <c r="AA91">
        <v>3551.7928852426198</v>
      </c>
      <c r="AB91">
        <v>887.94822131065598</v>
      </c>
      <c r="AC91">
        <v>1</v>
      </c>
      <c r="AD91">
        <v>0</v>
      </c>
      <c r="AE91">
        <v>0</v>
      </c>
      <c r="AF91">
        <v>18331834.246413499</v>
      </c>
      <c r="AG91">
        <v>0</v>
      </c>
      <c r="AH91">
        <v>0</v>
      </c>
      <c r="AI91">
        <v>0</v>
      </c>
      <c r="AJ91">
        <v>0</v>
      </c>
      <c r="AK91">
        <v>32183.5263378575</v>
      </c>
      <c r="AL91">
        <v>0</v>
      </c>
      <c r="AM91">
        <v>137488.75684810101</v>
      </c>
      <c r="AN91">
        <v>0</v>
      </c>
      <c r="AO91">
        <v>967650.12565085106</v>
      </c>
      <c r="AP91">
        <v>0</v>
      </c>
      <c r="AQ91">
        <v>137488.75684810101</v>
      </c>
      <c r="AR91">
        <v>1105138.88249895</v>
      </c>
    </row>
    <row r="92" spans="1:44" ht="17" x14ac:dyDescent="0.2">
      <c r="A92">
        <v>31</v>
      </c>
      <c r="B92" t="s">
        <v>165</v>
      </c>
      <c r="C92" t="s">
        <v>166</v>
      </c>
      <c r="D92" t="s">
        <v>172</v>
      </c>
      <c r="E92">
        <v>-0.30309900000000001</v>
      </c>
      <c r="F92">
        <v>36.08</v>
      </c>
      <c r="G92" t="s">
        <v>259</v>
      </c>
      <c r="H92" t="s">
        <v>213</v>
      </c>
      <c r="I92" s="11" t="s">
        <v>478</v>
      </c>
      <c r="J92" t="s">
        <v>159</v>
      </c>
      <c r="K92" t="s">
        <v>159</v>
      </c>
      <c r="L92" t="s">
        <v>305</v>
      </c>
      <c r="M92" t="s">
        <v>306</v>
      </c>
      <c r="N92" t="s">
        <v>305</v>
      </c>
      <c r="O92" t="s">
        <v>170</v>
      </c>
      <c r="P92" s="10">
        <v>43497</v>
      </c>
      <c r="Q92">
        <v>1892000</v>
      </c>
      <c r="R92">
        <v>88.55</v>
      </c>
      <c r="S92">
        <v>2014</v>
      </c>
      <c r="T92" t="s">
        <v>171</v>
      </c>
      <c r="U92" t="s">
        <v>164</v>
      </c>
      <c r="V92">
        <v>10800</v>
      </c>
      <c r="W92">
        <v>43200</v>
      </c>
      <c r="X92">
        <v>4</v>
      </c>
      <c r="Y92">
        <v>813.55123732630796</v>
      </c>
      <c r="Z92">
        <v>203.38780933157699</v>
      </c>
      <c r="AA92">
        <v>8108.4184290784196</v>
      </c>
      <c r="AB92">
        <v>2027.1046072695999</v>
      </c>
      <c r="AC92">
        <v>1</v>
      </c>
      <c r="AD92">
        <v>0</v>
      </c>
      <c r="AE92">
        <v>0</v>
      </c>
      <c r="AF92">
        <v>87570919.034046993</v>
      </c>
      <c r="AG92">
        <v>0</v>
      </c>
      <c r="AH92">
        <v>0</v>
      </c>
      <c r="AI92">
        <v>0</v>
      </c>
      <c r="AJ92">
        <v>0</v>
      </c>
      <c r="AK92">
        <v>2572981.4697066098</v>
      </c>
      <c r="AL92">
        <v>0</v>
      </c>
      <c r="AM92">
        <v>0</v>
      </c>
      <c r="AN92">
        <v>0</v>
      </c>
      <c r="AO92">
        <v>8786353.3631241303</v>
      </c>
      <c r="AP92">
        <v>0</v>
      </c>
      <c r="AQ92">
        <v>0</v>
      </c>
      <c r="AR92">
        <v>8786353.3631241303</v>
      </c>
    </row>
    <row r="93" spans="1:44" ht="17" x14ac:dyDescent="0.2">
      <c r="A93">
        <v>45</v>
      </c>
      <c r="B93" t="s">
        <v>175</v>
      </c>
      <c r="C93" t="s">
        <v>176</v>
      </c>
      <c r="D93" t="s">
        <v>177</v>
      </c>
      <c r="E93">
        <v>-15.419600000000001</v>
      </c>
      <c r="F93">
        <v>28.283100000000001</v>
      </c>
      <c r="G93" t="s">
        <v>259</v>
      </c>
      <c r="H93" t="s">
        <v>213</v>
      </c>
      <c r="I93" s="11" t="s">
        <v>478</v>
      </c>
      <c r="J93" t="s">
        <v>159</v>
      </c>
      <c r="K93" t="s">
        <v>159</v>
      </c>
      <c r="L93" t="s">
        <v>307</v>
      </c>
      <c r="M93" t="s">
        <v>307</v>
      </c>
      <c r="N93" t="s">
        <v>307</v>
      </c>
      <c r="O93" t="s">
        <v>180</v>
      </c>
      <c r="P93" s="10">
        <v>43617</v>
      </c>
      <c r="Q93">
        <v>2238000</v>
      </c>
      <c r="R93">
        <v>140.80000000000001</v>
      </c>
      <c r="S93">
        <v>2019</v>
      </c>
      <c r="T93" t="s">
        <v>171</v>
      </c>
      <c r="U93" t="s">
        <v>164</v>
      </c>
      <c r="V93">
        <v>32396</v>
      </c>
      <c r="W93">
        <v>194376</v>
      </c>
      <c r="X93">
        <v>6</v>
      </c>
      <c r="Y93">
        <v>183.14686785593699</v>
      </c>
      <c r="Z93">
        <v>30.524477975989502</v>
      </c>
      <c r="AA93">
        <v>2282.6212325481802</v>
      </c>
      <c r="AB93">
        <v>380.43687209136402</v>
      </c>
      <c r="AC93">
        <v>1</v>
      </c>
      <c r="AD93">
        <v>0</v>
      </c>
      <c r="AE93">
        <v>0</v>
      </c>
      <c r="AF93">
        <v>72100991.191728607</v>
      </c>
      <c r="AG93">
        <v>0</v>
      </c>
      <c r="AH93">
        <v>0</v>
      </c>
      <c r="AI93">
        <v>0</v>
      </c>
      <c r="AJ93">
        <v>0</v>
      </c>
      <c r="AK93">
        <v>1846806.25790228</v>
      </c>
      <c r="AL93">
        <v>0</v>
      </c>
      <c r="AM93">
        <v>0</v>
      </c>
      <c r="AN93">
        <v>0</v>
      </c>
      <c r="AO93">
        <v>5933225.9310609298</v>
      </c>
      <c r="AP93">
        <v>0</v>
      </c>
      <c r="AQ93">
        <v>0</v>
      </c>
      <c r="AR93">
        <v>5933225.9310609298</v>
      </c>
    </row>
    <row r="94" spans="1:44" ht="17" x14ac:dyDescent="0.2">
      <c r="A94">
        <v>51</v>
      </c>
      <c r="B94" t="s">
        <v>199</v>
      </c>
      <c r="C94" t="s">
        <v>200</v>
      </c>
      <c r="D94" t="s">
        <v>201</v>
      </c>
      <c r="E94">
        <v>6.7930799999999998</v>
      </c>
      <c r="F94">
        <v>-58.128999999999998</v>
      </c>
      <c r="G94" t="s">
        <v>259</v>
      </c>
      <c r="H94" t="s">
        <v>213</v>
      </c>
      <c r="I94" s="11" t="s">
        <v>478</v>
      </c>
      <c r="J94" t="s">
        <v>159</v>
      </c>
      <c r="K94" t="s">
        <v>159</v>
      </c>
      <c r="L94" t="s">
        <v>308</v>
      </c>
      <c r="M94" t="s">
        <v>309</v>
      </c>
      <c r="N94" t="s">
        <v>308</v>
      </c>
      <c r="O94" t="s">
        <v>204</v>
      </c>
      <c r="P94" s="10">
        <v>43617</v>
      </c>
      <c r="Q94">
        <v>118363</v>
      </c>
      <c r="R94">
        <v>2900</v>
      </c>
      <c r="S94">
        <v>2012</v>
      </c>
      <c r="T94" t="s">
        <v>205</v>
      </c>
      <c r="U94" t="s">
        <v>164</v>
      </c>
      <c r="V94">
        <v>15000</v>
      </c>
      <c r="W94">
        <v>60000</v>
      </c>
      <c r="X94">
        <v>4</v>
      </c>
      <c r="Y94">
        <v>170.45847767993899</v>
      </c>
      <c r="Z94">
        <v>42.614619419984699</v>
      </c>
      <c r="AA94">
        <v>1456.6998419731899</v>
      </c>
      <c r="AB94">
        <v>364.17496049329901</v>
      </c>
      <c r="AC94">
        <v>1</v>
      </c>
      <c r="AD94">
        <v>0</v>
      </c>
      <c r="AE94">
        <v>0</v>
      </c>
      <c r="AF94">
        <v>17000932.6206735</v>
      </c>
      <c r="AG94">
        <v>0</v>
      </c>
      <c r="AH94">
        <v>4132332.6704911301</v>
      </c>
      <c r="AI94">
        <v>0</v>
      </c>
      <c r="AJ94">
        <v>263460.96629161597</v>
      </c>
      <c r="AK94">
        <v>359036.42186229897</v>
      </c>
      <c r="AL94">
        <v>170038.528488957</v>
      </c>
      <c r="AM94">
        <v>396615.84135084401</v>
      </c>
      <c r="AN94">
        <v>263460.96629161597</v>
      </c>
      <c r="AO94">
        <v>1503350.4241643399</v>
      </c>
      <c r="AP94">
        <v>170038.528488957</v>
      </c>
      <c r="AQ94">
        <v>620027.24625416903</v>
      </c>
      <c r="AR94">
        <v>2556877.16519908</v>
      </c>
    </row>
    <row r="95" spans="1:44" ht="17" x14ac:dyDescent="0.2">
      <c r="A95">
        <v>55</v>
      </c>
      <c r="B95" t="s">
        <v>206</v>
      </c>
      <c r="C95" t="s">
        <v>207</v>
      </c>
      <c r="D95" t="s">
        <v>208</v>
      </c>
      <c r="E95">
        <v>14.716699999999999</v>
      </c>
      <c r="F95">
        <v>-17.467700000000001</v>
      </c>
      <c r="G95" t="s">
        <v>259</v>
      </c>
      <c r="H95" t="s">
        <v>213</v>
      </c>
      <c r="I95" s="11" t="s">
        <v>478</v>
      </c>
      <c r="J95" t="s">
        <v>209</v>
      </c>
      <c r="K95" t="s">
        <v>209</v>
      </c>
      <c r="L95" t="s">
        <v>310</v>
      </c>
      <c r="M95" t="s">
        <v>311</v>
      </c>
      <c r="N95" t="s">
        <v>310</v>
      </c>
      <c r="O95" t="s">
        <v>170</v>
      </c>
      <c r="P95" s="10">
        <v>43040</v>
      </c>
      <c r="Q95">
        <v>2450000</v>
      </c>
      <c r="R95">
        <v>29879</v>
      </c>
      <c r="S95">
        <v>2005</v>
      </c>
      <c r="T95" t="s">
        <v>171</v>
      </c>
      <c r="U95" t="s">
        <v>164</v>
      </c>
      <c r="V95">
        <v>23000</v>
      </c>
      <c r="W95">
        <v>230000</v>
      </c>
      <c r="X95">
        <v>10</v>
      </c>
      <c r="Y95">
        <v>779.70868748388295</v>
      </c>
      <c r="Z95">
        <v>77.970868748388298</v>
      </c>
      <c r="AA95">
        <v>10731.7619618305</v>
      </c>
      <c r="AB95">
        <v>1073.17619618305</v>
      </c>
      <c r="AC95">
        <v>1</v>
      </c>
      <c r="AD95">
        <v>0</v>
      </c>
      <c r="AE95">
        <v>0</v>
      </c>
      <c r="AF95">
        <v>246265358.08527499</v>
      </c>
      <c r="AG95">
        <v>0</v>
      </c>
      <c r="AH95">
        <v>0</v>
      </c>
      <c r="AI95">
        <v>0</v>
      </c>
      <c r="AJ95">
        <v>0</v>
      </c>
      <c r="AK95">
        <v>3094664.6147090099</v>
      </c>
      <c r="AL95">
        <v>0</v>
      </c>
      <c r="AM95">
        <v>429725.86567527603</v>
      </c>
      <c r="AN95">
        <v>0</v>
      </c>
      <c r="AO95">
        <v>17503573.946454</v>
      </c>
      <c r="AP95">
        <v>0</v>
      </c>
      <c r="AQ95">
        <v>429725.86567527603</v>
      </c>
      <c r="AR95">
        <v>17933299.8121293</v>
      </c>
    </row>
    <row r="96" spans="1:44" ht="17" x14ac:dyDescent="0.2">
      <c r="A96">
        <v>132</v>
      </c>
      <c r="B96" t="s">
        <v>155</v>
      </c>
      <c r="C96" t="s">
        <v>156</v>
      </c>
      <c r="D96" t="s">
        <v>181</v>
      </c>
      <c r="E96">
        <v>23.810300000000002</v>
      </c>
      <c r="F96">
        <v>90.412499999999994</v>
      </c>
      <c r="G96" t="s">
        <v>259</v>
      </c>
      <c r="H96" t="s">
        <v>213</v>
      </c>
      <c r="I96" s="11" t="s">
        <v>478</v>
      </c>
      <c r="J96" t="s">
        <v>182</v>
      </c>
      <c r="K96" t="s">
        <v>182</v>
      </c>
      <c r="L96" t="s">
        <v>312</v>
      </c>
      <c r="M96" t="s">
        <v>313</v>
      </c>
      <c r="N96" t="s">
        <v>312</v>
      </c>
      <c r="O96" t="s">
        <v>217</v>
      </c>
      <c r="P96" s="10">
        <v>44803</v>
      </c>
      <c r="Q96">
        <v>20283600</v>
      </c>
      <c r="R96">
        <v>23234</v>
      </c>
      <c r="S96">
        <v>2019</v>
      </c>
      <c r="T96" t="s">
        <v>163</v>
      </c>
      <c r="U96" t="s">
        <v>182</v>
      </c>
      <c r="V96">
        <v>889800</v>
      </c>
      <c r="W96">
        <v>3559200</v>
      </c>
      <c r="X96">
        <v>4</v>
      </c>
      <c r="Y96">
        <v>117.238958431852</v>
      </c>
      <c r="Z96">
        <v>29.309739607962999</v>
      </c>
      <c r="AA96">
        <v>1148.6690113954301</v>
      </c>
      <c r="AB96">
        <v>287.16725284885899</v>
      </c>
      <c r="AC96">
        <v>1</v>
      </c>
      <c r="AD96">
        <v>0</v>
      </c>
      <c r="AE96">
        <v>0</v>
      </c>
      <c r="AF96">
        <v>937165462.10000002</v>
      </c>
      <c r="AG96">
        <v>0</v>
      </c>
      <c r="AH96">
        <v>81173548.799999997</v>
      </c>
      <c r="AI96">
        <v>0</v>
      </c>
      <c r="AJ96">
        <v>0</v>
      </c>
      <c r="AK96">
        <v>3500687.1089601601</v>
      </c>
      <c r="AL96">
        <v>0</v>
      </c>
      <c r="AM96">
        <v>654260.40255497501</v>
      </c>
      <c r="AN96">
        <v>0</v>
      </c>
      <c r="AO96">
        <v>78332368.781820506</v>
      </c>
      <c r="AP96">
        <v>0</v>
      </c>
      <c r="AQ96">
        <v>25986856.430841599</v>
      </c>
      <c r="AR96">
        <v>104319225.212662</v>
      </c>
    </row>
    <row r="97" spans="1:44" hidden="1" x14ac:dyDescent="0.2">
      <c r="A97">
        <v>122</v>
      </c>
      <c r="B97" t="s">
        <v>165</v>
      </c>
      <c r="C97" t="s">
        <v>166</v>
      </c>
      <c r="D97" t="s">
        <v>387</v>
      </c>
      <c r="E97">
        <v>-1.09175</v>
      </c>
      <c r="F97">
        <v>35.870699999999999</v>
      </c>
      <c r="G97" t="s">
        <v>259</v>
      </c>
      <c r="H97" t="s">
        <v>79</v>
      </c>
      <c r="I97" t="s">
        <v>458</v>
      </c>
      <c r="J97" t="s">
        <v>182</v>
      </c>
      <c r="K97" t="s">
        <v>182</v>
      </c>
      <c r="L97" t="s">
        <v>459</v>
      </c>
      <c r="M97" t="s">
        <v>460</v>
      </c>
      <c r="N97" t="s">
        <v>459</v>
      </c>
      <c r="O97" t="s">
        <v>447</v>
      </c>
      <c r="P97" s="10">
        <v>44791</v>
      </c>
      <c r="Q97">
        <v>0</v>
      </c>
      <c r="R97">
        <v>0</v>
      </c>
      <c r="S97">
        <v>2021</v>
      </c>
      <c r="T97" t="s">
        <v>171</v>
      </c>
      <c r="U97" t="s">
        <v>182</v>
      </c>
      <c r="V97">
        <v>10803</v>
      </c>
      <c r="W97">
        <v>43213</v>
      </c>
      <c r="X97">
        <v>4</v>
      </c>
      <c r="Y97">
        <v>145.587556741122</v>
      </c>
      <c r="Z97">
        <v>36.396046918157701</v>
      </c>
      <c r="AA97">
        <v>1927.75004226943</v>
      </c>
      <c r="AB97">
        <v>481.92635796257201</v>
      </c>
      <c r="AC97">
        <v>1</v>
      </c>
      <c r="AD97">
        <v>0</v>
      </c>
      <c r="AE97">
        <v>0</v>
      </c>
      <c r="AF97">
        <v>17966405.262115002</v>
      </c>
      <c r="AG97">
        <v>0</v>
      </c>
      <c r="AH97">
        <v>2728453.0195471202</v>
      </c>
      <c r="AI97">
        <v>0</v>
      </c>
      <c r="AJ97">
        <v>19099.588692726698</v>
      </c>
      <c r="AK97">
        <v>85992.537639804097</v>
      </c>
      <c r="AL97">
        <v>0</v>
      </c>
      <c r="AM97">
        <v>46247.8323287276</v>
      </c>
      <c r="AN97">
        <v>19099.588692726698</v>
      </c>
      <c r="AO97">
        <v>1254242.45321165</v>
      </c>
      <c r="AP97">
        <v>0</v>
      </c>
      <c r="AQ97">
        <v>299440.33356997097</v>
      </c>
      <c r="AR97">
        <v>1572782.37547434</v>
      </c>
    </row>
    <row r="98" spans="1:44" ht="17" x14ac:dyDescent="0.2">
      <c r="A98">
        <v>27</v>
      </c>
      <c r="B98" t="s">
        <v>165</v>
      </c>
      <c r="C98" t="s">
        <v>166</v>
      </c>
      <c r="D98" t="s">
        <v>167</v>
      </c>
      <c r="E98">
        <v>-9.1702000000000006E-2</v>
      </c>
      <c r="F98">
        <v>34.768000000000001</v>
      </c>
      <c r="G98" t="s">
        <v>259</v>
      </c>
      <c r="H98" t="s">
        <v>79</v>
      </c>
      <c r="I98" s="11" t="s">
        <v>479</v>
      </c>
      <c r="J98" t="s">
        <v>159</v>
      </c>
      <c r="K98" t="s">
        <v>159</v>
      </c>
      <c r="L98" t="s">
        <v>314</v>
      </c>
      <c r="M98" t="s">
        <v>315</v>
      </c>
      <c r="N98" t="s">
        <v>314</v>
      </c>
      <c r="O98" t="s">
        <v>170</v>
      </c>
      <c r="P98" s="10">
        <v>43435</v>
      </c>
      <c r="Q98">
        <v>216479</v>
      </c>
      <c r="R98">
        <v>460</v>
      </c>
      <c r="S98">
        <v>2009</v>
      </c>
      <c r="T98" t="s">
        <v>171</v>
      </c>
      <c r="U98" t="s">
        <v>164</v>
      </c>
      <c r="V98">
        <v>8775</v>
      </c>
      <c r="W98">
        <v>39375</v>
      </c>
      <c r="X98">
        <v>4.585</v>
      </c>
      <c r="Y98">
        <v>131.73788630750701</v>
      </c>
      <c r="Z98">
        <v>29.358728948530199</v>
      </c>
      <c r="AA98">
        <v>1867.67494622307</v>
      </c>
      <c r="AB98">
        <v>416.22470230114101</v>
      </c>
      <c r="AC98">
        <v>1</v>
      </c>
      <c r="AD98">
        <v>0</v>
      </c>
      <c r="AE98">
        <v>0</v>
      </c>
      <c r="AF98">
        <v>16292711.9975492</v>
      </c>
      <c r="AG98">
        <v>0</v>
      </c>
      <c r="AH98">
        <v>0</v>
      </c>
      <c r="AI98">
        <v>0</v>
      </c>
      <c r="AJ98">
        <v>96135.655558158498</v>
      </c>
      <c r="AK98">
        <v>0</v>
      </c>
      <c r="AL98">
        <v>0</v>
      </c>
      <c r="AM98">
        <v>0</v>
      </c>
      <c r="AN98">
        <v>96135.655558158498</v>
      </c>
      <c r="AO98">
        <v>1059864.2967902201</v>
      </c>
      <c r="AP98">
        <v>0</v>
      </c>
      <c r="AQ98">
        <v>0</v>
      </c>
      <c r="AR98">
        <v>1155999.9523483799</v>
      </c>
    </row>
    <row r="99" spans="1:44" ht="17" x14ac:dyDescent="0.2">
      <c r="A99">
        <v>36</v>
      </c>
      <c r="B99" t="s">
        <v>165</v>
      </c>
      <c r="C99" t="s">
        <v>166</v>
      </c>
      <c r="D99" t="s">
        <v>172</v>
      </c>
      <c r="E99">
        <v>-0.30309900000000001</v>
      </c>
      <c r="F99">
        <v>36.08</v>
      </c>
      <c r="G99" t="s">
        <v>259</v>
      </c>
      <c r="H99" t="s">
        <v>79</v>
      </c>
      <c r="I99" s="11" t="s">
        <v>479</v>
      </c>
      <c r="J99" t="s">
        <v>159</v>
      </c>
      <c r="K99" t="s">
        <v>159</v>
      </c>
      <c r="L99" t="s">
        <v>316</v>
      </c>
      <c r="M99" t="s">
        <v>317</v>
      </c>
      <c r="N99" t="s">
        <v>316</v>
      </c>
      <c r="O99" t="s">
        <v>170</v>
      </c>
      <c r="P99" s="10">
        <v>43497</v>
      </c>
      <c r="Q99">
        <v>1892000</v>
      </c>
      <c r="R99">
        <v>88.55</v>
      </c>
      <c r="S99">
        <v>2014</v>
      </c>
      <c r="T99" t="s">
        <v>171</v>
      </c>
      <c r="U99" t="s">
        <v>164</v>
      </c>
      <c r="V99">
        <v>74380</v>
      </c>
      <c r="W99">
        <v>297520</v>
      </c>
      <c r="X99">
        <v>4</v>
      </c>
      <c r="Y99">
        <v>72.735302480041398</v>
      </c>
      <c r="Z99">
        <v>18.1838256200103</v>
      </c>
      <c r="AA99">
        <v>1169.84598733302</v>
      </c>
      <c r="AB99">
        <v>292.461496833257</v>
      </c>
      <c r="AC99">
        <v>1</v>
      </c>
      <c r="AD99">
        <v>0</v>
      </c>
      <c r="AE99">
        <v>0</v>
      </c>
      <c r="AF99">
        <v>86865332.358714193</v>
      </c>
      <c r="AG99">
        <v>0</v>
      </c>
      <c r="AH99">
        <v>0</v>
      </c>
      <c r="AI99">
        <v>0</v>
      </c>
      <c r="AJ99">
        <v>57739.132467362397</v>
      </c>
      <c r="AK99">
        <v>90948.256419025696</v>
      </c>
      <c r="AL99">
        <v>0</v>
      </c>
      <c r="AM99">
        <v>0</v>
      </c>
      <c r="AN99">
        <v>57739.132467362397</v>
      </c>
      <c r="AO99">
        <v>5352312.6659981199</v>
      </c>
      <c r="AP99">
        <v>0</v>
      </c>
      <c r="AQ99">
        <v>0</v>
      </c>
      <c r="AR99">
        <v>5410051.7984654801</v>
      </c>
    </row>
    <row r="100" spans="1:44" ht="17" x14ac:dyDescent="0.2">
      <c r="A100">
        <v>46</v>
      </c>
      <c r="B100" t="s">
        <v>175</v>
      </c>
      <c r="C100" t="s">
        <v>176</v>
      </c>
      <c r="D100" t="s">
        <v>177</v>
      </c>
      <c r="E100">
        <v>-15.419600000000001</v>
      </c>
      <c r="F100">
        <v>28.283100000000001</v>
      </c>
      <c r="G100" t="s">
        <v>259</v>
      </c>
      <c r="H100" t="s">
        <v>79</v>
      </c>
      <c r="I100" s="11" t="s">
        <v>479</v>
      </c>
      <c r="J100" t="s">
        <v>159</v>
      </c>
      <c r="K100" t="s">
        <v>159</v>
      </c>
      <c r="L100" t="s">
        <v>318</v>
      </c>
      <c r="M100" t="s">
        <v>319</v>
      </c>
      <c r="N100" t="s">
        <v>318</v>
      </c>
      <c r="O100" t="s">
        <v>180</v>
      </c>
      <c r="P100" s="10">
        <v>43617</v>
      </c>
      <c r="Q100">
        <v>2238000</v>
      </c>
      <c r="R100">
        <v>140.80000000000001</v>
      </c>
      <c r="S100">
        <v>2019</v>
      </c>
      <c r="T100" t="s">
        <v>171</v>
      </c>
      <c r="U100" t="s">
        <v>164</v>
      </c>
      <c r="V100">
        <v>47113</v>
      </c>
      <c r="W100">
        <v>282678</v>
      </c>
      <c r="X100">
        <v>6</v>
      </c>
      <c r="Y100">
        <v>115.141492550631</v>
      </c>
      <c r="Z100">
        <v>19.1902487584385</v>
      </c>
      <c r="AA100">
        <v>1281.00446782535</v>
      </c>
      <c r="AB100">
        <v>213.500744637559</v>
      </c>
      <c r="AC100">
        <v>1</v>
      </c>
      <c r="AD100">
        <v>0</v>
      </c>
      <c r="AE100">
        <v>0</v>
      </c>
      <c r="AF100">
        <v>57990853.883994102</v>
      </c>
      <c r="AG100">
        <v>0</v>
      </c>
      <c r="AH100">
        <v>0</v>
      </c>
      <c r="AI100">
        <v>0</v>
      </c>
      <c r="AJ100">
        <v>0</v>
      </c>
      <c r="AK100">
        <v>2361109.6086618998</v>
      </c>
      <c r="AL100">
        <v>0</v>
      </c>
      <c r="AM100">
        <v>0</v>
      </c>
      <c r="AN100">
        <v>0</v>
      </c>
      <c r="AO100">
        <v>5424661.1385378996</v>
      </c>
      <c r="AP100">
        <v>0</v>
      </c>
      <c r="AQ100">
        <v>0</v>
      </c>
      <c r="AR100">
        <v>5424661.1385378996</v>
      </c>
    </row>
    <row r="101" spans="1:44" ht="17" x14ac:dyDescent="0.2">
      <c r="A101">
        <v>56</v>
      </c>
      <c r="B101" t="s">
        <v>206</v>
      </c>
      <c r="C101" t="s">
        <v>207</v>
      </c>
      <c r="D101" t="s">
        <v>208</v>
      </c>
      <c r="E101">
        <v>14.716699999999999</v>
      </c>
      <c r="F101">
        <v>-17.467700000000001</v>
      </c>
      <c r="G101" t="s">
        <v>259</v>
      </c>
      <c r="H101" t="s">
        <v>79</v>
      </c>
      <c r="I101" s="11" t="s">
        <v>479</v>
      </c>
      <c r="J101" t="s">
        <v>209</v>
      </c>
      <c r="K101" t="s">
        <v>209</v>
      </c>
      <c r="L101" t="s">
        <v>320</v>
      </c>
      <c r="M101" t="s">
        <v>321</v>
      </c>
      <c r="N101" t="s">
        <v>320</v>
      </c>
      <c r="O101" t="s">
        <v>170</v>
      </c>
      <c r="P101" s="10">
        <v>43040</v>
      </c>
      <c r="Q101">
        <v>2450000</v>
      </c>
      <c r="R101">
        <v>29879</v>
      </c>
      <c r="S101">
        <v>2005</v>
      </c>
      <c r="T101" t="s">
        <v>171</v>
      </c>
      <c r="U101" t="s">
        <v>164</v>
      </c>
      <c r="V101">
        <v>23000</v>
      </c>
      <c r="W101">
        <v>230000</v>
      </c>
      <c r="X101">
        <v>10</v>
      </c>
      <c r="Y101">
        <v>295.08881342963099</v>
      </c>
      <c r="Z101">
        <v>29.5088813429631</v>
      </c>
      <c r="AA101">
        <v>2678.4712523211201</v>
      </c>
      <c r="AB101">
        <v>267.84712523211198</v>
      </c>
      <c r="AC101">
        <v>1</v>
      </c>
      <c r="AD101">
        <v>0</v>
      </c>
      <c r="AE101">
        <v>0</v>
      </c>
      <c r="AF101">
        <v>61068929.273825303</v>
      </c>
      <c r="AG101">
        <v>0</v>
      </c>
      <c r="AH101">
        <v>0</v>
      </c>
      <c r="AI101">
        <v>0</v>
      </c>
      <c r="AJ101">
        <v>0</v>
      </c>
      <c r="AK101">
        <v>2600322.86629351</v>
      </c>
      <c r="AL101">
        <v>0</v>
      </c>
      <c r="AM101">
        <v>214098.35450975801</v>
      </c>
      <c r="AN101">
        <v>0</v>
      </c>
      <c r="AO101">
        <v>6572944.35437176</v>
      </c>
      <c r="AP101">
        <v>0</v>
      </c>
      <c r="AQ101">
        <v>214098.35450975801</v>
      </c>
      <c r="AR101">
        <v>6787042.7088815197</v>
      </c>
    </row>
    <row r="102" spans="1:44" ht="17" x14ac:dyDescent="0.2">
      <c r="A102">
        <v>63</v>
      </c>
      <c r="B102" t="s">
        <v>250</v>
      </c>
      <c r="C102" t="s">
        <v>251</v>
      </c>
      <c r="D102" t="s">
        <v>276</v>
      </c>
      <c r="E102">
        <v>17.276</v>
      </c>
      <c r="F102">
        <v>74.200299999999999</v>
      </c>
      <c r="G102" t="s">
        <v>259</v>
      </c>
      <c r="H102" t="s">
        <v>79</v>
      </c>
      <c r="I102" s="11" t="s">
        <v>479</v>
      </c>
      <c r="J102" t="s">
        <v>159</v>
      </c>
      <c r="K102" t="s">
        <v>159</v>
      </c>
      <c r="L102" t="s">
        <v>322</v>
      </c>
      <c r="M102" t="s">
        <v>323</v>
      </c>
      <c r="N102" t="s">
        <v>322</v>
      </c>
      <c r="O102" t="s">
        <v>279</v>
      </c>
      <c r="P102" s="10">
        <v>43617</v>
      </c>
      <c r="Q102">
        <v>117221</v>
      </c>
      <c r="R102">
        <v>562</v>
      </c>
      <c r="S102">
        <v>2017</v>
      </c>
      <c r="T102" t="s">
        <v>163</v>
      </c>
      <c r="U102" t="s">
        <v>164</v>
      </c>
      <c r="V102">
        <v>18178</v>
      </c>
      <c r="W102">
        <v>86756</v>
      </c>
      <c r="X102">
        <v>4.7725799999999996</v>
      </c>
      <c r="Y102">
        <v>59.645086380278698</v>
      </c>
      <c r="Z102">
        <v>12.4974454818192</v>
      </c>
      <c r="AA102">
        <v>306.346214093654</v>
      </c>
      <c r="AB102">
        <v>64.188776335866706</v>
      </c>
      <c r="AC102">
        <v>1</v>
      </c>
      <c r="AD102">
        <v>0</v>
      </c>
      <c r="AE102">
        <v>0</v>
      </c>
      <c r="AF102">
        <v>5150644.9267835896</v>
      </c>
      <c r="AG102">
        <v>0</v>
      </c>
      <c r="AH102">
        <v>0</v>
      </c>
      <c r="AI102">
        <v>0</v>
      </c>
      <c r="AJ102">
        <v>0</v>
      </c>
      <c r="AK102">
        <v>563337.26417855802</v>
      </c>
      <c r="AL102">
        <v>0</v>
      </c>
      <c r="AM102">
        <v>168543.106640035</v>
      </c>
      <c r="AN102">
        <v>0</v>
      </c>
      <c r="AO102">
        <v>915685.27358067106</v>
      </c>
      <c r="AP102">
        <v>0</v>
      </c>
      <c r="AQ102">
        <v>168543.106640035</v>
      </c>
      <c r="AR102">
        <v>1084228.3802207001</v>
      </c>
    </row>
    <row r="103" spans="1:44" ht="17" x14ac:dyDescent="0.2">
      <c r="A103">
        <v>66</v>
      </c>
      <c r="B103" t="s">
        <v>324</v>
      </c>
      <c r="C103" t="s">
        <v>325</v>
      </c>
      <c r="D103" t="s">
        <v>326</v>
      </c>
      <c r="E103">
        <v>22.543099999999999</v>
      </c>
      <c r="F103">
        <v>114.05800000000001</v>
      </c>
      <c r="G103" t="s">
        <v>259</v>
      </c>
      <c r="H103" t="s">
        <v>79</v>
      </c>
      <c r="I103" s="11" t="s">
        <v>479</v>
      </c>
      <c r="J103" t="s">
        <v>159</v>
      </c>
      <c r="K103" t="s">
        <v>159</v>
      </c>
      <c r="L103" t="s">
        <v>327</v>
      </c>
      <c r="M103" t="s">
        <v>328</v>
      </c>
      <c r="N103" t="s">
        <v>327</v>
      </c>
      <c r="O103" t="s">
        <v>329</v>
      </c>
      <c r="P103" s="10">
        <v>43617</v>
      </c>
      <c r="Q103">
        <v>12528300</v>
      </c>
      <c r="R103">
        <v>6889</v>
      </c>
      <c r="S103">
        <v>2017</v>
      </c>
      <c r="T103" t="s">
        <v>249</v>
      </c>
      <c r="U103" t="s">
        <v>263</v>
      </c>
      <c r="V103">
        <v>189573</v>
      </c>
      <c r="W103">
        <v>400000</v>
      </c>
      <c r="X103">
        <v>2.11</v>
      </c>
      <c r="Y103">
        <v>227.26202114888099</v>
      </c>
      <c r="Z103">
        <v>107.706857838142</v>
      </c>
      <c r="AA103">
        <v>2194.9392304805401</v>
      </c>
      <c r="AB103">
        <v>1040.25303684971</v>
      </c>
      <c r="AC103">
        <v>1</v>
      </c>
      <c r="AD103">
        <v>0</v>
      </c>
      <c r="AE103">
        <v>0</v>
      </c>
      <c r="AF103">
        <v>170571726.614467</v>
      </c>
      <c r="AG103">
        <v>0</v>
      </c>
      <c r="AH103">
        <v>233705290.21142599</v>
      </c>
      <c r="AI103">
        <v>0</v>
      </c>
      <c r="AJ103">
        <v>2903087.74265282</v>
      </c>
      <c r="AK103">
        <v>6832194.6938125798</v>
      </c>
      <c r="AL103">
        <v>5539405.2603051104</v>
      </c>
      <c r="AM103">
        <v>426309.28112829698</v>
      </c>
      <c r="AN103">
        <v>2903087.74265282</v>
      </c>
      <c r="AO103">
        <v>22439134.946873199</v>
      </c>
      <c r="AP103">
        <v>5539405.2603051104</v>
      </c>
      <c r="AQ103">
        <v>12201115.185425701</v>
      </c>
      <c r="AR103">
        <v>43082743.135256901</v>
      </c>
    </row>
    <row r="104" spans="1:44" hidden="1" x14ac:dyDescent="0.2">
      <c r="A104">
        <v>38</v>
      </c>
      <c r="B104" t="s">
        <v>165</v>
      </c>
      <c r="C104" t="s">
        <v>166</v>
      </c>
      <c r="D104" t="s">
        <v>374</v>
      </c>
      <c r="E104">
        <v>-1.2920700000000001</v>
      </c>
      <c r="F104">
        <v>36.821899999999999</v>
      </c>
      <c r="G104" t="s">
        <v>158</v>
      </c>
      <c r="H104" t="s">
        <v>213</v>
      </c>
      <c r="I104" t="s">
        <v>461</v>
      </c>
      <c r="J104" t="s">
        <v>159</v>
      </c>
      <c r="K104" t="s">
        <v>159</v>
      </c>
      <c r="L104" t="s">
        <v>462</v>
      </c>
      <c r="M104" t="s">
        <v>463</v>
      </c>
      <c r="N104" t="s">
        <v>462</v>
      </c>
      <c r="O104" t="s">
        <v>377</v>
      </c>
      <c r="P104" s="10">
        <v>43647</v>
      </c>
      <c r="Q104">
        <v>4000000</v>
      </c>
      <c r="R104">
        <v>4850</v>
      </c>
      <c r="S104">
        <v>2017</v>
      </c>
      <c r="T104" t="s">
        <v>171</v>
      </c>
      <c r="U104" t="s">
        <v>164</v>
      </c>
      <c r="V104">
        <v>20000</v>
      </c>
      <c r="W104">
        <v>80000</v>
      </c>
      <c r="X104">
        <v>4</v>
      </c>
      <c r="Y104">
        <v>101.416643334577</v>
      </c>
      <c r="Z104">
        <v>25.354160833644301</v>
      </c>
      <c r="AA104">
        <v>101.63295361254799</v>
      </c>
      <c r="AB104">
        <v>25.408238403137101</v>
      </c>
      <c r="AC104">
        <v>1</v>
      </c>
      <c r="AD104">
        <v>0</v>
      </c>
      <c r="AE104">
        <v>0</v>
      </c>
      <c r="AF104">
        <v>11634.4351921735</v>
      </c>
      <c r="AG104">
        <v>0</v>
      </c>
      <c r="AH104">
        <v>77601.394036135098</v>
      </c>
      <c r="AI104">
        <v>0</v>
      </c>
      <c r="AJ104">
        <v>0</v>
      </c>
      <c r="AK104">
        <v>1578787.31262123</v>
      </c>
      <c r="AL104">
        <v>0</v>
      </c>
      <c r="AM104">
        <v>428934.32642849901</v>
      </c>
      <c r="AN104">
        <v>0</v>
      </c>
      <c r="AO104">
        <v>1581474.5739410799</v>
      </c>
      <c r="AP104">
        <v>0</v>
      </c>
      <c r="AQ104">
        <v>446858.29275046702</v>
      </c>
      <c r="AR104">
        <v>2028332.86669154</v>
      </c>
    </row>
    <row r="105" spans="1:44" hidden="1" x14ac:dyDescent="0.2">
      <c r="A105">
        <v>35</v>
      </c>
      <c r="B105" t="s">
        <v>165</v>
      </c>
      <c r="C105" t="s">
        <v>166</v>
      </c>
      <c r="D105" t="s">
        <v>172</v>
      </c>
      <c r="E105">
        <v>-0.30309900000000001</v>
      </c>
      <c r="F105">
        <v>36.08</v>
      </c>
      <c r="G105" t="s">
        <v>158</v>
      </c>
      <c r="H105" t="s">
        <v>464</v>
      </c>
      <c r="I105" t="s">
        <v>465</v>
      </c>
      <c r="J105" t="s">
        <v>159</v>
      </c>
      <c r="K105" t="s">
        <v>159</v>
      </c>
      <c r="L105" t="s">
        <v>466</v>
      </c>
      <c r="M105" t="s">
        <v>467</v>
      </c>
      <c r="N105" t="s">
        <v>466</v>
      </c>
      <c r="O105" t="s">
        <v>170</v>
      </c>
      <c r="P105" s="10">
        <v>43497</v>
      </c>
      <c r="Q105">
        <v>1892000</v>
      </c>
      <c r="R105">
        <v>88.55</v>
      </c>
      <c r="S105">
        <v>2014</v>
      </c>
      <c r="T105" t="s">
        <v>171</v>
      </c>
      <c r="U105" t="s">
        <v>164</v>
      </c>
      <c r="V105">
        <v>3600</v>
      </c>
      <c r="W105">
        <v>14400</v>
      </c>
      <c r="X105">
        <v>4</v>
      </c>
      <c r="Y105">
        <v>1.33981916767301</v>
      </c>
      <c r="Z105">
        <v>0.334954791918254</v>
      </c>
      <c r="AA105">
        <v>6.4956524025782798</v>
      </c>
      <c r="AB105">
        <v>1.62391310064457</v>
      </c>
      <c r="AC105">
        <v>1</v>
      </c>
      <c r="AD105">
        <v>0</v>
      </c>
      <c r="AE105">
        <v>0</v>
      </c>
      <c r="AF105">
        <v>23095.6529869449</v>
      </c>
      <c r="AG105">
        <v>0</v>
      </c>
      <c r="AH105">
        <v>0</v>
      </c>
      <c r="AI105">
        <v>0</v>
      </c>
      <c r="AJ105">
        <v>0</v>
      </c>
      <c r="AK105">
        <v>2598.2609610313102</v>
      </c>
      <c r="AL105">
        <v>0</v>
      </c>
      <c r="AM105">
        <v>0</v>
      </c>
      <c r="AN105">
        <v>0</v>
      </c>
      <c r="AO105">
        <v>4823.3490036228704</v>
      </c>
      <c r="AP105">
        <v>0</v>
      </c>
      <c r="AQ105">
        <v>0</v>
      </c>
      <c r="AR105">
        <v>4823.3490036228704</v>
      </c>
    </row>
    <row r="106" spans="1:44" hidden="1" x14ac:dyDescent="0.2">
      <c r="A106">
        <v>24</v>
      </c>
      <c r="B106" t="s">
        <v>165</v>
      </c>
      <c r="C106" t="s">
        <v>166</v>
      </c>
      <c r="D106" t="s">
        <v>167</v>
      </c>
      <c r="E106">
        <v>-9.1702000000000006E-2</v>
      </c>
      <c r="F106">
        <v>34.768000000000001</v>
      </c>
      <c r="G106" t="s">
        <v>158</v>
      </c>
      <c r="H106" t="s">
        <v>213</v>
      </c>
      <c r="I106" t="s">
        <v>468</v>
      </c>
      <c r="J106" t="s">
        <v>159</v>
      </c>
      <c r="K106" t="s">
        <v>159</v>
      </c>
      <c r="L106" t="s">
        <v>469</v>
      </c>
      <c r="M106" t="s">
        <v>470</v>
      </c>
      <c r="N106" t="s">
        <v>469</v>
      </c>
      <c r="O106" t="s">
        <v>170</v>
      </c>
      <c r="P106" s="10">
        <v>43435</v>
      </c>
      <c r="Q106">
        <v>216479</v>
      </c>
      <c r="R106">
        <v>460</v>
      </c>
      <c r="S106">
        <v>2009</v>
      </c>
      <c r="T106" t="s">
        <v>171</v>
      </c>
      <c r="U106" t="s">
        <v>164</v>
      </c>
      <c r="V106">
        <v>210</v>
      </c>
      <c r="W106">
        <v>963</v>
      </c>
      <c r="X106">
        <v>4.585</v>
      </c>
      <c r="Y106">
        <v>134.686082076514</v>
      </c>
      <c r="Z106">
        <v>29.3707967145046</v>
      </c>
      <c r="AA106">
        <v>79.734992454929099</v>
      </c>
      <c r="AB106">
        <v>17.3876930587072</v>
      </c>
      <c r="AC106">
        <v>1</v>
      </c>
      <c r="AD106">
        <v>0</v>
      </c>
      <c r="AE106">
        <v>0</v>
      </c>
      <c r="AF106">
        <v>0</v>
      </c>
      <c r="AG106">
        <v>0</v>
      </c>
      <c r="AH106">
        <v>1039.30438441252</v>
      </c>
      <c r="AI106">
        <v>0</v>
      </c>
      <c r="AJ106">
        <v>6625.5654506298397</v>
      </c>
      <c r="AK106">
        <v>19717.913737604202</v>
      </c>
      <c r="AL106">
        <v>0</v>
      </c>
      <c r="AM106">
        <v>1558.95657661878</v>
      </c>
      <c r="AN106">
        <v>6625.5654506298397</v>
      </c>
      <c r="AO106">
        <v>19717.913737604202</v>
      </c>
      <c r="AP106">
        <v>0</v>
      </c>
      <c r="AQ106">
        <v>1940.5980478338599</v>
      </c>
      <c r="AR106">
        <v>28284.077236067998</v>
      </c>
    </row>
    <row r="107" spans="1:44" hidden="1" x14ac:dyDescent="0.2">
      <c r="A107">
        <v>41</v>
      </c>
      <c r="B107" t="s">
        <v>175</v>
      </c>
      <c r="C107" t="s">
        <v>176</v>
      </c>
      <c r="D107" t="s">
        <v>177</v>
      </c>
      <c r="E107">
        <v>-15.419600000000001</v>
      </c>
      <c r="F107">
        <v>28.283100000000001</v>
      </c>
      <c r="G107" t="s">
        <v>158</v>
      </c>
      <c r="H107" t="s">
        <v>213</v>
      </c>
      <c r="I107" t="s">
        <v>468</v>
      </c>
      <c r="J107" t="s">
        <v>159</v>
      </c>
      <c r="K107" t="s">
        <v>159</v>
      </c>
      <c r="L107" t="s">
        <v>471</v>
      </c>
      <c r="M107" t="s">
        <v>472</v>
      </c>
      <c r="N107" t="s">
        <v>471</v>
      </c>
      <c r="O107" t="s">
        <v>180</v>
      </c>
      <c r="P107" s="10">
        <v>43466</v>
      </c>
      <c r="Q107">
        <v>2238000</v>
      </c>
      <c r="R107">
        <v>140.80000000000001</v>
      </c>
      <c r="S107">
        <v>2019</v>
      </c>
      <c r="T107" t="s">
        <v>171</v>
      </c>
      <c r="U107" t="s">
        <v>164</v>
      </c>
      <c r="V107">
        <v>936</v>
      </c>
      <c r="W107">
        <v>5616</v>
      </c>
      <c r="X107">
        <v>6</v>
      </c>
      <c r="Y107">
        <v>159.269956971846</v>
      </c>
      <c r="Z107">
        <v>26.544992828641099</v>
      </c>
      <c r="AA107">
        <v>167.95800934847199</v>
      </c>
      <c r="AB107">
        <v>27.993001558078699</v>
      </c>
      <c r="AC107">
        <v>1</v>
      </c>
      <c r="AD107">
        <v>0</v>
      </c>
      <c r="AE107">
        <v>0</v>
      </c>
      <c r="AF107">
        <v>33224.803821804097</v>
      </c>
      <c r="AG107">
        <v>0</v>
      </c>
      <c r="AH107">
        <v>0</v>
      </c>
      <c r="AI107">
        <v>0</v>
      </c>
      <c r="AJ107">
        <v>116785.185433641</v>
      </c>
      <c r="AK107">
        <v>29625.450074442</v>
      </c>
      <c r="AL107">
        <v>0</v>
      </c>
      <c r="AM107">
        <v>0</v>
      </c>
      <c r="AN107">
        <v>116785.185433641</v>
      </c>
      <c r="AO107">
        <v>32291.494292006701</v>
      </c>
      <c r="AP107">
        <v>0</v>
      </c>
      <c r="AQ107">
        <v>0</v>
      </c>
      <c r="AR107">
        <v>149076.67972564799</v>
      </c>
    </row>
    <row r="108" spans="1:44" ht="17" x14ac:dyDescent="0.2">
      <c r="A108">
        <v>67</v>
      </c>
      <c r="B108" t="s">
        <v>324</v>
      </c>
      <c r="C108" t="s">
        <v>325</v>
      </c>
      <c r="D108" t="s">
        <v>326</v>
      </c>
      <c r="E108">
        <v>22.543099999999999</v>
      </c>
      <c r="F108">
        <v>114.05800000000001</v>
      </c>
      <c r="G108" t="s">
        <v>259</v>
      </c>
      <c r="H108" t="s">
        <v>79</v>
      </c>
      <c r="I108" s="11" t="s">
        <v>479</v>
      </c>
      <c r="J108" t="s">
        <v>159</v>
      </c>
      <c r="K108" t="s">
        <v>159</v>
      </c>
      <c r="L108" t="s">
        <v>330</v>
      </c>
      <c r="M108" t="s">
        <v>331</v>
      </c>
      <c r="N108" t="s">
        <v>330</v>
      </c>
      <c r="O108" t="s">
        <v>329</v>
      </c>
      <c r="P108" s="10">
        <v>43617</v>
      </c>
      <c r="Q108">
        <v>12528300</v>
      </c>
      <c r="R108">
        <v>6889</v>
      </c>
      <c r="S108">
        <v>2017</v>
      </c>
      <c r="T108" t="s">
        <v>249</v>
      </c>
      <c r="U108" t="s">
        <v>263</v>
      </c>
      <c r="V108">
        <v>61611</v>
      </c>
      <c r="W108">
        <v>130000</v>
      </c>
      <c r="X108">
        <v>2.11</v>
      </c>
      <c r="Y108">
        <v>283.40568525066197</v>
      </c>
      <c r="Z108">
        <v>134.314674415219</v>
      </c>
      <c r="AA108">
        <v>2869.3409582551099</v>
      </c>
      <c r="AB108">
        <v>1359.86896753119</v>
      </c>
      <c r="AC108">
        <v>1</v>
      </c>
      <c r="AD108">
        <v>0</v>
      </c>
      <c r="AE108">
        <v>0</v>
      </c>
      <c r="AF108">
        <v>164019841.28883401</v>
      </c>
      <c r="AG108">
        <v>0</v>
      </c>
      <c r="AH108">
        <v>11931167.5434305</v>
      </c>
      <c r="AI108">
        <v>0</v>
      </c>
      <c r="AJ108">
        <v>0</v>
      </c>
      <c r="AK108">
        <v>3759009.5479895701</v>
      </c>
      <c r="AL108">
        <v>0</v>
      </c>
      <c r="AM108">
        <v>0</v>
      </c>
      <c r="AN108">
        <v>0</v>
      </c>
      <c r="AO108">
        <v>16614362.0183233</v>
      </c>
      <c r="AP108">
        <v>0</v>
      </c>
      <c r="AQ108">
        <v>846545.65565521002</v>
      </c>
      <c r="AR108">
        <v>17460907.6739785</v>
      </c>
    </row>
    <row r="109" spans="1:44" ht="17" x14ac:dyDescent="0.2">
      <c r="A109">
        <v>68</v>
      </c>
      <c r="B109" t="s">
        <v>324</v>
      </c>
      <c r="C109" t="s">
        <v>325</v>
      </c>
      <c r="D109" t="s">
        <v>326</v>
      </c>
      <c r="E109">
        <v>22.543099999999999</v>
      </c>
      <c r="F109">
        <v>114.05800000000001</v>
      </c>
      <c r="G109" t="s">
        <v>259</v>
      </c>
      <c r="H109" t="s">
        <v>79</v>
      </c>
      <c r="I109" s="11" t="s">
        <v>479</v>
      </c>
      <c r="J109" t="s">
        <v>159</v>
      </c>
      <c r="K109" t="s">
        <v>159</v>
      </c>
      <c r="L109" t="s">
        <v>332</v>
      </c>
      <c r="M109" t="s">
        <v>333</v>
      </c>
      <c r="N109" t="s">
        <v>332</v>
      </c>
      <c r="O109" t="s">
        <v>329</v>
      </c>
      <c r="P109" s="10">
        <v>43617</v>
      </c>
      <c r="Q109">
        <v>12528300</v>
      </c>
      <c r="R109">
        <v>6889</v>
      </c>
      <c r="S109">
        <v>2017</v>
      </c>
      <c r="T109" t="s">
        <v>249</v>
      </c>
      <c r="U109" t="s">
        <v>263</v>
      </c>
      <c r="V109">
        <v>85308</v>
      </c>
      <c r="W109">
        <v>180000</v>
      </c>
      <c r="X109">
        <v>2.11</v>
      </c>
      <c r="Y109">
        <v>156.736733805424</v>
      </c>
      <c r="Z109">
        <v>74.282762708183895</v>
      </c>
      <c r="AA109">
        <v>1498.16151550678</v>
      </c>
      <c r="AB109">
        <v>710.02868091584901</v>
      </c>
      <c r="AC109">
        <v>1</v>
      </c>
      <c r="AD109">
        <v>0</v>
      </c>
      <c r="AE109">
        <v>0</v>
      </c>
      <c r="AF109">
        <v>120197817.28980801</v>
      </c>
      <c r="AG109">
        <v>0</v>
      </c>
      <c r="AH109">
        <v>6920019.6365137296</v>
      </c>
      <c r="AI109">
        <v>0</v>
      </c>
      <c r="AJ109">
        <v>0</v>
      </c>
      <c r="AK109">
        <v>4552135.7346766796</v>
      </c>
      <c r="AL109">
        <v>0</v>
      </c>
      <c r="AM109">
        <v>0</v>
      </c>
      <c r="AN109">
        <v>0</v>
      </c>
      <c r="AO109">
        <v>12879904.889703499</v>
      </c>
      <c r="AP109">
        <v>0</v>
      </c>
      <c r="AQ109">
        <v>490992.39776957099</v>
      </c>
      <c r="AR109">
        <v>13370897.287473099</v>
      </c>
    </row>
    <row r="110" spans="1:44" ht="17" x14ac:dyDescent="0.2">
      <c r="A110">
        <v>69</v>
      </c>
      <c r="B110" t="s">
        <v>324</v>
      </c>
      <c r="C110" t="s">
        <v>325</v>
      </c>
      <c r="D110" t="s">
        <v>326</v>
      </c>
      <c r="E110">
        <v>22.543099999999999</v>
      </c>
      <c r="F110">
        <v>114.05800000000001</v>
      </c>
      <c r="G110" t="s">
        <v>259</v>
      </c>
      <c r="H110" t="s">
        <v>79</v>
      </c>
      <c r="I110" s="11" t="s">
        <v>479</v>
      </c>
      <c r="J110" t="s">
        <v>159</v>
      </c>
      <c r="K110" t="s">
        <v>159</v>
      </c>
      <c r="L110" t="s">
        <v>334</v>
      </c>
      <c r="M110" t="s">
        <v>335</v>
      </c>
      <c r="N110" t="s">
        <v>334</v>
      </c>
      <c r="O110" t="s">
        <v>329</v>
      </c>
      <c r="P110" s="10">
        <v>43617</v>
      </c>
      <c r="Q110">
        <v>12528300</v>
      </c>
      <c r="R110">
        <v>6889</v>
      </c>
      <c r="S110">
        <v>2017</v>
      </c>
      <c r="T110" t="s">
        <v>249</v>
      </c>
      <c r="U110" t="s">
        <v>263</v>
      </c>
      <c r="V110">
        <v>175355</v>
      </c>
      <c r="W110">
        <v>370000</v>
      </c>
      <c r="X110">
        <v>2.11</v>
      </c>
      <c r="Y110">
        <v>110.835349551965</v>
      </c>
      <c r="Z110">
        <v>52.528466812661797</v>
      </c>
      <c r="AA110">
        <v>924.00936909029804</v>
      </c>
      <c r="AB110">
        <v>437.91800788332199</v>
      </c>
      <c r="AC110">
        <v>1</v>
      </c>
      <c r="AD110">
        <v>0</v>
      </c>
      <c r="AE110">
        <v>0</v>
      </c>
      <c r="AF110">
        <v>150917689.19569901</v>
      </c>
      <c r="AG110">
        <v>0</v>
      </c>
      <c r="AH110">
        <v>10607934.919540601</v>
      </c>
      <c r="AI110">
        <v>0</v>
      </c>
      <c r="AJ110">
        <v>0</v>
      </c>
      <c r="AK110">
        <v>7596606.4657910597</v>
      </c>
      <c r="AL110">
        <v>0</v>
      </c>
      <c r="AM110">
        <v>0</v>
      </c>
      <c r="AN110">
        <v>0</v>
      </c>
      <c r="AO110">
        <v>18682873.671273101</v>
      </c>
      <c r="AP110">
        <v>0</v>
      </c>
      <c r="AQ110">
        <v>752659.04941171606</v>
      </c>
      <c r="AR110">
        <v>19435532.7206848</v>
      </c>
    </row>
    <row r="111" spans="1:44" ht="17" x14ac:dyDescent="0.2">
      <c r="A111">
        <v>70</v>
      </c>
      <c r="B111" t="s">
        <v>324</v>
      </c>
      <c r="C111" t="s">
        <v>325</v>
      </c>
      <c r="D111" t="s">
        <v>336</v>
      </c>
      <c r="E111">
        <v>39.904200000000003</v>
      </c>
      <c r="F111">
        <v>116.407</v>
      </c>
      <c r="G111" t="s">
        <v>259</v>
      </c>
      <c r="H111" t="s">
        <v>79</v>
      </c>
      <c r="I111" s="11" t="s">
        <v>479</v>
      </c>
      <c r="J111" t="s">
        <v>159</v>
      </c>
      <c r="K111" t="s">
        <v>159</v>
      </c>
      <c r="L111" t="s">
        <v>337</v>
      </c>
      <c r="M111" t="s">
        <v>338</v>
      </c>
      <c r="N111" t="s">
        <v>337</v>
      </c>
      <c r="O111" t="s">
        <v>329</v>
      </c>
      <c r="P111" s="10">
        <v>43617</v>
      </c>
      <c r="Q111">
        <v>21542000</v>
      </c>
      <c r="R111">
        <v>1300</v>
      </c>
      <c r="S111">
        <v>2018</v>
      </c>
      <c r="T111" t="s">
        <v>249</v>
      </c>
      <c r="U111" t="s">
        <v>164</v>
      </c>
      <c r="V111">
        <v>243600</v>
      </c>
      <c r="W111">
        <v>638232</v>
      </c>
      <c r="X111">
        <v>2.62</v>
      </c>
      <c r="Y111">
        <v>165.50629586064699</v>
      </c>
      <c r="Z111">
        <v>63.170341931544897</v>
      </c>
      <c r="AA111">
        <v>2736.3801134478899</v>
      </c>
      <c r="AB111">
        <v>1044.41989062896</v>
      </c>
      <c r="AC111">
        <v>1</v>
      </c>
      <c r="AD111">
        <v>0</v>
      </c>
      <c r="AE111">
        <v>0</v>
      </c>
      <c r="AF111">
        <v>665600638.13156605</v>
      </c>
      <c r="AG111">
        <v>0</v>
      </c>
      <c r="AH111">
        <v>0</v>
      </c>
      <c r="AI111">
        <v>0</v>
      </c>
      <c r="AJ111">
        <v>0</v>
      </c>
      <c r="AK111">
        <v>4885028.3599562598</v>
      </c>
      <c r="AL111">
        <v>0</v>
      </c>
      <c r="AM111">
        <v>0</v>
      </c>
      <c r="AN111">
        <v>0</v>
      </c>
      <c r="AO111">
        <v>40317333.671653703</v>
      </c>
      <c r="AP111">
        <v>0</v>
      </c>
      <c r="AQ111">
        <v>0</v>
      </c>
      <c r="AR111">
        <v>40317333.671653703</v>
      </c>
    </row>
    <row r="112" spans="1:44" ht="17" x14ac:dyDescent="0.2">
      <c r="A112">
        <v>71</v>
      </c>
      <c r="B112" t="s">
        <v>324</v>
      </c>
      <c r="C112" t="s">
        <v>325</v>
      </c>
      <c r="D112" t="s">
        <v>336</v>
      </c>
      <c r="E112">
        <v>39.904200000000003</v>
      </c>
      <c r="F112">
        <v>116.407</v>
      </c>
      <c r="G112" t="s">
        <v>259</v>
      </c>
      <c r="H112" t="s">
        <v>79</v>
      </c>
      <c r="I112" s="11" t="s">
        <v>479</v>
      </c>
      <c r="J112" t="s">
        <v>159</v>
      </c>
      <c r="K112" t="s">
        <v>159</v>
      </c>
      <c r="L112" t="s">
        <v>339</v>
      </c>
      <c r="M112" t="s">
        <v>338</v>
      </c>
      <c r="N112" t="s">
        <v>339</v>
      </c>
      <c r="O112" t="s">
        <v>329</v>
      </c>
      <c r="P112" s="10">
        <v>43617</v>
      </c>
      <c r="Q112">
        <v>21542000</v>
      </c>
      <c r="R112">
        <v>1300</v>
      </c>
      <c r="S112">
        <v>2018</v>
      </c>
      <c r="T112" t="s">
        <v>249</v>
      </c>
      <c r="U112" t="s">
        <v>164</v>
      </c>
      <c r="V112">
        <v>102214</v>
      </c>
      <c r="W112">
        <v>267800</v>
      </c>
      <c r="X112">
        <v>2.62</v>
      </c>
      <c r="Y112">
        <v>170.839639628985</v>
      </c>
      <c r="Z112">
        <v>65.206134895583105</v>
      </c>
      <c r="AA112">
        <v>1779.29904194899</v>
      </c>
      <c r="AB112">
        <v>679.12349616794097</v>
      </c>
      <c r="AC112">
        <v>1</v>
      </c>
      <c r="AD112">
        <v>0</v>
      </c>
      <c r="AE112">
        <v>0</v>
      </c>
      <c r="AF112">
        <v>181391178.184264</v>
      </c>
      <c r="AG112">
        <v>0</v>
      </c>
      <c r="AH112">
        <v>0</v>
      </c>
      <c r="AI112">
        <v>0</v>
      </c>
      <c r="AJ112">
        <v>0</v>
      </c>
      <c r="AK112">
        <v>7532730.4277301701</v>
      </c>
      <c r="AL112">
        <v>0</v>
      </c>
      <c r="AM112">
        <v>0</v>
      </c>
      <c r="AN112">
        <v>0</v>
      </c>
      <c r="AO112">
        <v>17462202.925037101</v>
      </c>
      <c r="AP112">
        <v>0</v>
      </c>
      <c r="AQ112">
        <v>0</v>
      </c>
      <c r="AR112">
        <v>17462202.925037101</v>
      </c>
    </row>
    <row r="113" spans="1:44" ht="17" x14ac:dyDescent="0.2">
      <c r="A113">
        <v>72</v>
      </c>
      <c r="B113" t="s">
        <v>324</v>
      </c>
      <c r="C113" t="s">
        <v>325</v>
      </c>
      <c r="D113" t="s">
        <v>336</v>
      </c>
      <c r="E113">
        <v>39.904200000000003</v>
      </c>
      <c r="F113">
        <v>116.407</v>
      </c>
      <c r="G113" t="s">
        <v>259</v>
      </c>
      <c r="H113" t="s">
        <v>79</v>
      </c>
      <c r="I113" s="11" t="s">
        <v>479</v>
      </c>
      <c r="J113" t="s">
        <v>159</v>
      </c>
      <c r="K113" t="s">
        <v>159</v>
      </c>
      <c r="L113" t="s">
        <v>340</v>
      </c>
      <c r="M113" t="s">
        <v>338</v>
      </c>
      <c r="N113" t="s">
        <v>340</v>
      </c>
      <c r="O113" t="s">
        <v>329</v>
      </c>
      <c r="P113" s="10">
        <v>43617</v>
      </c>
      <c r="Q113">
        <v>21542000</v>
      </c>
      <c r="R113">
        <v>1300</v>
      </c>
      <c r="S113">
        <v>2018</v>
      </c>
      <c r="T113" t="s">
        <v>249</v>
      </c>
      <c r="U113" t="s">
        <v>164</v>
      </c>
      <c r="V113">
        <v>126794</v>
      </c>
      <c r="W113">
        <v>332200</v>
      </c>
      <c r="X113">
        <v>2.62</v>
      </c>
      <c r="Y113">
        <v>124.590131439594</v>
      </c>
      <c r="Z113">
        <v>47.553525363491502</v>
      </c>
      <c r="AA113">
        <v>1562.5554622427701</v>
      </c>
      <c r="AB113">
        <v>596.39571727757505</v>
      </c>
      <c r="AC113">
        <v>1</v>
      </c>
      <c r="AD113">
        <v>0</v>
      </c>
      <c r="AE113">
        <v>0</v>
      </c>
      <c r="AF113">
        <v>197501134.96324599</v>
      </c>
      <c r="AG113">
        <v>0</v>
      </c>
      <c r="AH113">
        <v>0</v>
      </c>
      <c r="AI113">
        <v>0</v>
      </c>
      <c r="AJ113">
        <v>0</v>
      </c>
      <c r="AK113">
        <v>5033025.6807612097</v>
      </c>
      <c r="AL113">
        <v>0</v>
      </c>
      <c r="AM113">
        <v>0</v>
      </c>
      <c r="AN113">
        <v>0</v>
      </c>
      <c r="AO113">
        <v>15797281.125751801</v>
      </c>
      <c r="AP113">
        <v>0</v>
      </c>
      <c r="AQ113">
        <v>0</v>
      </c>
      <c r="AR113">
        <v>15797281.125751801</v>
      </c>
    </row>
    <row r="114" spans="1:44" ht="17" x14ac:dyDescent="0.2">
      <c r="A114">
        <v>73</v>
      </c>
      <c r="B114" t="s">
        <v>324</v>
      </c>
      <c r="C114" t="s">
        <v>325</v>
      </c>
      <c r="D114" t="s">
        <v>341</v>
      </c>
      <c r="E114">
        <v>23.020700000000001</v>
      </c>
      <c r="F114">
        <v>113.752</v>
      </c>
      <c r="G114" t="s">
        <v>259</v>
      </c>
      <c r="H114" t="s">
        <v>79</v>
      </c>
      <c r="I114" s="11" t="s">
        <v>479</v>
      </c>
      <c r="J114" t="s">
        <v>159</v>
      </c>
      <c r="K114" t="s">
        <v>159</v>
      </c>
      <c r="L114" t="s">
        <v>342</v>
      </c>
      <c r="M114" t="s">
        <v>338</v>
      </c>
      <c r="N114" t="s">
        <v>342</v>
      </c>
      <c r="O114" t="s">
        <v>329</v>
      </c>
      <c r="P114" s="10">
        <v>43617</v>
      </c>
      <c r="Q114">
        <v>8220210</v>
      </c>
      <c r="R114">
        <v>3300</v>
      </c>
      <c r="S114">
        <v>2010</v>
      </c>
      <c r="T114" t="s">
        <v>249</v>
      </c>
      <c r="U114" t="s">
        <v>263</v>
      </c>
      <c r="V114">
        <v>160290</v>
      </c>
      <c r="W114">
        <v>496900</v>
      </c>
      <c r="X114">
        <v>3.1</v>
      </c>
      <c r="Y114">
        <v>250.97454490374699</v>
      </c>
      <c r="Z114">
        <v>80.959367684889699</v>
      </c>
      <c r="AA114">
        <v>2621.8617441660699</v>
      </c>
      <c r="AB114">
        <v>845.76015088021802</v>
      </c>
      <c r="AC114">
        <v>1</v>
      </c>
      <c r="AD114">
        <v>0</v>
      </c>
      <c r="AE114">
        <v>0</v>
      </c>
      <c r="AF114">
        <v>419316677.00178999</v>
      </c>
      <c r="AG114">
        <v>0</v>
      </c>
      <c r="AH114">
        <v>0</v>
      </c>
      <c r="AI114">
        <v>0</v>
      </c>
      <c r="AJ114">
        <v>0</v>
      </c>
      <c r="AK114">
        <v>15469377.653133599</v>
      </c>
      <c r="AL114">
        <v>0</v>
      </c>
      <c r="AM114">
        <v>0</v>
      </c>
      <c r="AN114">
        <v>0</v>
      </c>
      <c r="AO114">
        <v>40228709.8026217</v>
      </c>
      <c r="AP114">
        <v>0</v>
      </c>
      <c r="AQ114">
        <v>0</v>
      </c>
      <c r="AR114">
        <v>40228709.8026217</v>
      </c>
    </row>
    <row r="115" spans="1:44" ht="17" x14ac:dyDescent="0.2">
      <c r="A115">
        <v>74</v>
      </c>
      <c r="B115" t="s">
        <v>324</v>
      </c>
      <c r="C115" t="s">
        <v>325</v>
      </c>
      <c r="D115" t="s">
        <v>341</v>
      </c>
      <c r="E115">
        <v>23.020700000000001</v>
      </c>
      <c r="F115">
        <v>113.752</v>
      </c>
      <c r="G115" t="s">
        <v>259</v>
      </c>
      <c r="H115" t="s">
        <v>79</v>
      </c>
      <c r="I115" s="11" t="s">
        <v>479</v>
      </c>
      <c r="J115" t="s">
        <v>159</v>
      </c>
      <c r="K115" t="s">
        <v>159</v>
      </c>
      <c r="L115" t="s">
        <v>343</v>
      </c>
      <c r="M115" t="s">
        <v>338</v>
      </c>
      <c r="N115" t="s">
        <v>343</v>
      </c>
      <c r="O115" t="s">
        <v>329</v>
      </c>
      <c r="P115" s="10">
        <v>43617</v>
      </c>
      <c r="Q115">
        <v>8220210</v>
      </c>
      <c r="R115">
        <v>3300</v>
      </c>
      <c r="S115">
        <v>2010</v>
      </c>
      <c r="T115" t="s">
        <v>249</v>
      </c>
      <c r="U115" t="s">
        <v>263</v>
      </c>
      <c r="V115">
        <v>129032</v>
      </c>
      <c r="W115">
        <v>400000</v>
      </c>
      <c r="X115">
        <v>3.1</v>
      </c>
      <c r="Y115">
        <v>120.30433509155699</v>
      </c>
      <c r="Z115">
        <v>38.807772413834599</v>
      </c>
      <c r="AA115">
        <v>1207.45669466303</v>
      </c>
      <c r="AB115">
        <v>389.50138056440198</v>
      </c>
      <c r="AC115">
        <v>1</v>
      </c>
      <c r="AD115">
        <v>0</v>
      </c>
      <c r="AE115">
        <v>0</v>
      </c>
      <c r="AF115">
        <v>154368623.81215501</v>
      </c>
      <c r="AG115">
        <v>0</v>
      </c>
      <c r="AH115">
        <v>0</v>
      </c>
      <c r="AI115">
        <v>0</v>
      </c>
      <c r="AJ115">
        <v>0</v>
      </c>
      <c r="AK115">
        <v>6737396.3251220202</v>
      </c>
      <c r="AL115">
        <v>0</v>
      </c>
      <c r="AM115">
        <v>0</v>
      </c>
      <c r="AN115">
        <v>0</v>
      </c>
      <c r="AO115">
        <v>15523108.9655338</v>
      </c>
      <c r="AP115">
        <v>0</v>
      </c>
      <c r="AQ115">
        <v>0</v>
      </c>
      <c r="AR115">
        <v>15523108.9655338</v>
      </c>
    </row>
    <row r="116" spans="1:44" ht="17" x14ac:dyDescent="0.2">
      <c r="A116">
        <v>75</v>
      </c>
      <c r="B116" t="s">
        <v>324</v>
      </c>
      <c r="C116" t="s">
        <v>325</v>
      </c>
      <c r="D116" t="s">
        <v>341</v>
      </c>
      <c r="E116">
        <v>23.020700000000001</v>
      </c>
      <c r="F116">
        <v>113.752</v>
      </c>
      <c r="G116" t="s">
        <v>259</v>
      </c>
      <c r="H116" t="s">
        <v>79</v>
      </c>
      <c r="I116" s="11" t="s">
        <v>479</v>
      </c>
      <c r="J116" t="s">
        <v>159</v>
      </c>
      <c r="K116" t="s">
        <v>159</v>
      </c>
      <c r="L116" t="s">
        <v>344</v>
      </c>
      <c r="M116" t="s">
        <v>338</v>
      </c>
      <c r="N116" t="s">
        <v>344</v>
      </c>
      <c r="O116" t="s">
        <v>329</v>
      </c>
      <c r="P116" s="10">
        <v>43617</v>
      </c>
      <c r="Q116">
        <v>8220210</v>
      </c>
      <c r="R116">
        <v>3300</v>
      </c>
      <c r="S116">
        <v>2010</v>
      </c>
      <c r="T116" t="s">
        <v>249</v>
      </c>
      <c r="U116" t="s">
        <v>263</v>
      </c>
      <c r="V116">
        <v>377419</v>
      </c>
      <c r="W116">
        <v>1170000</v>
      </c>
      <c r="X116">
        <v>3.1</v>
      </c>
      <c r="Y116">
        <v>53.984118402354198</v>
      </c>
      <c r="Z116">
        <v>17.414215370340202</v>
      </c>
      <c r="AA116">
        <v>849.38798791968497</v>
      </c>
      <c r="AB116">
        <v>273.99586753218699</v>
      </c>
      <c r="AC116">
        <v>1</v>
      </c>
      <c r="AD116">
        <v>0</v>
      </c>
      <c r="AE116">
        <v>0</v>
      </c>
      <c r="AF116">
        <v>320114855.60481501</v>
      </c>
      <c r="AG116">
        <v>0</v>
      </c>
      <c r="AH116">
        <v>0</v>
      </c>
      <c r="AI116">
        <v>0</v>
      </c>
      <c r="AJ116">
        <v>0</v>
      </c>
      <c r="AK116">
        <v>2992913.46204148</v>
      </c>
      <c r="AL116">
        <v>0</v>
      </c>
      <c r="AM116">
        <v>0</v>
      </c>
      <c r="AN116">
        <v>0</v>
      </c>
      <c r="AO116">
        <v>20374631.983298101</v>
      </c>
      <c r="AP116">
        <v>0</v>
      </c>
      <c r="AQ116">
        <v>0</v>
      </c>
      <c r="AR116">
        <v>20374631.983298101</v>
      </c>
    </row>
    <row r="117" spans="1:44" x14ac:dyDescent="0.2">
      <c r="A117">
        <v>26</v>
      </c>
      <c r="B117" t="s">
        <v>165</v>
      </c>
      <c r="C117" t="s">
        <v>166</v>
      </c>
      <c r="D117" t="s">
        <v>167</v>
      </c>
      <c r="E117">
        <v>-9.1702000000000006E-2</v>
      </c>
      <c r="F117">
        <v>34.768000000000001</v>
      </c>
      <c r="G117" t="s">
        <v>158</v>
      </c>
      <c r="H117" t="s">
        <v>79</v>
      </c>
      <c r="I117" t="s">
        <v>345</v>
      </c>
      <c r="J117" t="s">
        <v>159</v>
      </c>
      <c r="K117" t="s">
        <v>159</v>
      </c>
      <c r="L117" t="s">
        <v>346</v>
      </c>
      <c r="M117" t="s">
        <v>347</v>
      </c>
      <c r="N117" t="s">
        <v>346</v>
      </c>
      <c r="O117" t="s">
        <v>170</v>
      </c>
      <c r="P117" s="10">
        <v>43435</v>
      </c>
      <c r="Q117">
        <v>216479</v>
      </c>
      <c r="R117">
        <v>460</v>
      </c>
      <c r="S117">
        <v>2009</v>
      </c>
      <c r="T117" t="s">
        <v>171</v>
      </c>
      <c r="U117" t="s">
        <v>164</v>
      </c>
      <c r="V117">
        <v>58170</v>
      </c>
      <c r="W117">
        <v>277468</v>
      </c>
      <c r="X117">
        <v>4.585</v>
      </c>
      <c r="Y117">
        <v>0.77422250858763497</v>
      </c>
      <c r="Z117">
        <v>0.162312494862624</v>
      </c>
      <c r="AA117">
        <v>0.74444471979580296</v>
      </c>
      <c r="AB117">
        <v>0.156069706598677</v>
      </c>
      <c r="AC117">
        <v>1</v>
      </c>
      <c r="AD117">
        <v>0</v>
      </c>
      <c r="AE117">
        <v>0</v>
      </c>
      <c r="AF117">
        <v>0</v>
      </c>
      <c r="AG117">
        <v>0</v>
      </c>
      <c r="AH117">
        <v>0</v>
      </c>
      <c r="AI117">
        <v>0</v>
      </c>
      <c r="AJ117">
        <v>45036.523324542701</v>
      </c>
      <c r="AK117">
        <v>0</v>
      </c>
      <c r="AL117">
        <v>0</v>
      </c>
      <c r="AM117">
        <v>0</v>
      </c>
      <c r="AN117">
        <v>45036.523324542701</v>
      </c>
      <c r="AO117">
        <v>0</v>
      </c>
      <c r="AP117">
        <v>0</v>
      </c>
      <c r="AQ117">
        <v>0</v>
      </c>
      <c r="AR117">
        <v>45036.523324542701</v>
      </c>
    </row>
    <row r="118" spans="1:44" x14ac:dyDescent="0.2">
      <c r="A118">
        <v>14</v>
      </c>
      <c r="B118" t="s">
        <v>256</v>
      </c>
      <c r="C118" t="s">
        <v>257</v>
      </c>
      <c r="D118" t="s">
        <v>258</v>
      </c>
      <c r="E118">
        <v>5.60372</v>
      </c>
      <c r="F118">
        <v>-0.18696399999999999</v>
      </c>
      <c r="G118" t="s">
        <v>259</v>
      </c>
      <c r="H118" t="s">
        <v>79</v>
      </c>
      <c r="I118" t="s">
        <v>345</v>
      </c>
      <c r="J118" t="s">
        <v>159</v>
      </c>
      <c r="K118" t="s">
        <v>159</v>
      </c>
      <c r="L118" t="s">
        <v>348</v>
      </c>
      <c r="M118" t="s">
        <v>349</v>
      </c>
      <c r="N118" t="s">
        <v>348</v>
      </c>
      <c r="O118" t="s">
        <v>170</v>
      </c>
      <c r="P118" s="10">
        <v>43556</v>
      </c>
      <c r="Q118">
        <v>2291000</v>
      </c>
      <c r="R118">
        <v>14942</v>
      </c>
      <c r="S118">
        <v>2012</v>
      </c>
      <c r="T118" t="s">
        <v>171</v>
      </c>
      <c r="U118" t="s">
        <v>263</v>
      </c>
      <c r="V118">
        <v>16000</v>
      </c>
      <c r="W118">
        <v>64000</v>
      </c>
      <c r="X118">
        <v>4</v>
      </c>
      <c r="Y118">
        <v>305.863493024712</v>
      </c>
      <c r="Z118">
        <v>76.465873256178</v>
      </c>
      <c r="AA118">
        <v>5812.9437637984101</v>
      </c>
      <c r="AB118">
        <v>1453.2359409496</v>
      </c>
      <c r="AC118">
        <v>1</v>
      </c>
      <c r="AD118">
        <v>0</v>
      </c>
      <c r="AE118">
        <v>0</v>
      </c>
      <c r="AF118">
        <v>93007100.220774606</v>
      </c>
      <c r="AG118">
        <v>0</v>
      </c>
      <c r="AH118">
        <v>0</v>
      </c>
      <c r="AI118">
        <v>0</v>
      </c>
      <c r="AJ118">
        <v>0</v>
      </c>
      <c r="AK118">
        <v>0</v>
      </c>
      <c r="AL118">
        <v>0</v>
      </c>
      <c r="AM118">
        <v>0</v>
      </c>
      <c r="AN118">
        <v>0</v>
      </c>
      <c r="AO118">
        <v>4893815.8883953895</v>
      </c>
      <c r="AP118">
        <v>0</v>
      </c>
      <c r="AQ118">
        <v>0</v>
      </c>
      <c r="AR118">
        <v>4893815.8883953895</v>
      </c>
    </row>
    <row r="119" spans="1:44" x14ac:dyDescent="0.2">
      <c r="A119">
        <v>65</v>
      </c>
      <c r="B119" t="s">
        <v>280</v>
      </c>
      <c r="C119" t="s">
        <v>281</v>
      </c>
      <c r="D119" t="s">
        <v>282</v>
      </c>
      <c r="E119">
        <v>-15.8392</v>
      </c>
      <c r="F119">
        <v>-70.029200000000003</v>
      </c>
      <c r="G119" t="s">
        <v>259</v>
      </c>
      <c r="H119" t="s">
        <v>79</v>
      </c>
      <c r="I119" t="s">
        <v>345</v>
      </c>
      <c r="J119" t="s">
        <v>159</v>
      </c>
      <c r="K119" t="s">
        <v>159</v>
      </c>
      <c r="L119" t="s">
        <v>350</v>
      </c>
      <c r="M119" t="s">
        <v>351</v>
      </c>
      <c r="N119" t="s">
        <v>350</v>
      </c>
      <c r="O119" t="s">
        <v>285</v>
      </c>
      <c r="P119" s="10">
        <v>43617</v>
      </c>
      <c r="Q119">
        <v>128637</v>
      </c>
      <c r="R119">
        <v>6300</v>
      </c>
      <c r="S119">
        <v>2017</v>
      </c>
      <c r="T119" t="s">
        <v>205</v>
      </c>
      <c r="U119" t="s">
        <v>263</v>
      </c>
      <c r="V119">
        <v>43036</v>
      </c>
      <c r="W119">
        <v>113147</v>
      </c>
      <c r="X119">
        <v>2.6291199999999999</v>
      </c>
      <c r="Y119">
        <v>134.78532349858901</v>
      </c>
      <c r="Z119">
        <v>51.266239335424501</v>
      </c>
      <c r="AA119">
        <v>2370.0322477976702</v>
      </c>
      <c r="AB119">
        <v>901.45304618081502</v>
      </c>
      <c r="AC119">
        <v>1</v>
      </c>
      <c r="AD119">
        <v>0</v>
      </c>
      <c r="AE119">
        <v>0</v>
      </c>
      <c r="AF119">
        <v>97798035.511600107</v>
      </c>
      <c r="AG119">
        <v>0</v>
      </c>
      <c r="AH119">
        <v>4037896.5308395801</v>
      </c>
      <c r="AI119">
        <v>0</v>
      </c>
      <c r="AJ119">
        <v>0</v>
      </c>
      <c r="AK119">
        <v>43725.883826687197</v>
      </c>
      <c r="AL119">
        <v>0</v>
      </c>
      <c r="AM119">
        <v>149956.18804749101</v>
      </c>
      <c r="AN119">
        <v>0</v>
      </c>
      <c r="AO119">
        <v>5127738.9200569103</v>
      </c>
      <c r="AP119">
        <v>0</v>
      </c>
      <c r="AQ119">
        <v>672882.26202836295</v>
      </c>
      <c r="AR119">
        <v>5800621.1820852803</v>
      </c>
    </row>
    <row r="120" spans="1:44" x14ac:dyDescent="0.2">
      <c r="A120">
        <v>77</v>
      </c>
      <c r="B120" t="s">
        <v>280</v>
      </c>
      <c r="C120" t="s">
        <v>281</v>
      </c>
      <c r="D120" t="s">
        <v>286</v>
      </c>
      <c r="E120">
        <v>-5.1952699999999998</v>
      </c>
      <c r="F120">
        <v>-80.626900000000006</v>
      </c>
      <c r="G120" t="s">
        <v>259</v>
      </c>
      <c r="H120" t="s">
        <v>79</v>
      </c>
      <c r="I120" t="s">
        <v>345</v>
      </c>
      <c r="J120" t="s">
        <v>159</v>
      </c>
      <c r="K120" t="s">
        <v>159</v>
      </c>
      <c r="L120" t="s">
        <v>352</v>
      </c>
      <c r="M120" t="s">
        <v>353</v>
      </c>
      <c r="N120" t="s">
        <v>352</v>
      </c>
      <c r="O120" t="s">
        <v>285</v>
      </c>
      <c r="P120" s="10">
        <v>43617</v>
      </c>
      <c r="Q120">
        <v>642428</v>
      </c>
      <c r="R120">
        <v>100</v>
      </c>
      <c r="S120">
        <v>2018</v>
      </c>
      <c r="T120" t="s">
        <v>205</v>
      </c>
      <c r="U120" t="s">
        <v>164</v>
      </c>
      <c r="V120">
        <v>110398</v>
      </c>
      <c r="W120">
        <v>464173</v>
      </c>
      <c r="X120">
        <v>4.2045399999999997</v>
      </c>
      <c r="Y120">
        <v>24.0418071983282</v>
      </c>
      <c r="Z120">
        <v>5.7180564812710797</v>
      </c>
      <c r="AA120">
        <v>27.982058192687798</v>
      </c>
      <c r="AB120">
        <v>6.6551980842408902</v>
      </c>
      <c r="AC120">
        <v>1</v>
      </c>
      <c r="AD120">
        <v>0</v>
      </c>
      <c r="AE120">
        <v>0</v>
      </c>
      <c r="AF120">
        <v>1015746.24770543</v>
      </c>
      <c r="AG120">
        <v>0</v>
      </c>
      <c r="AH120">
        <v>533107.58609284204</v>
      </c>
      <c r="AI120">
        <v>0</v>
      </c>
      <c r="AJ120">
        <v>1044438.39763643</v>
      </c>
      <c r="AK120">
        <v>1436270.7485114399</v>
      </c>
      <c r="AL120">
        <v>53241.930143616199</v>
      </c>
      <c r="AM120">
        <v>0</v>
      </c>
      <c r="AN120">
        <v>1044438.39763643</v>
      </c>
      <c r="AO120">
        <v>1487447.2319531699</v>
      </c>
      <c r="AP120">
        <v>53241.930143616199</v>
      </c>
      <c r="AQ120">
        <v>69039.871347814202</v>
      </c>
      <c r="AR120">
        <v>2654167.4310810398</v>
      </c>
    </row>
    <row r="121" spans="1:44" x14ac:dyDescent="0.2">
      <c r="A121">
        <v>79</v>
      </c>
      <c r="B121" t="s">
        <v>280</v>
      </c>
      <c r="C121" t="s">
        <v>281</v>
      </c>
      <c r="D121" t="s">
        <v>289</v>
      </c>
      <c r="E121">
        <v>-5.0882800000000001</v>
      </c>
      <c r="F121">
        <v>-81.1023</v>
      </c>
      <c r="G121" t="s">
        <v>259</v>
      </c>
      <c r="H121" t="s">
        <v>79</v>
      </c>
      <c r="I121" t="s">
        <v>345</v>
      </c>
      <c r="J121" t="s">
        <v>159</v>
      </c>
      <c r="K121" t="s">
        <v>159</v>
      </c>
      <c r="L121" t="s">
        <v>354</v>
      </c>
      <c r="M121" t="s">
        <v>355</v>
      </c>
      <c r="N121" t="s">
        <v>354</v>
      </c>
      <c r="O121" t="s">
        <v>285</v>
      </c>
      <c r="P121" s="10">
        <v>43617</v>
      </c>
      <c r="Q121">
        <v>129892</v>
      </c>
      <c r="R121">
        <v>73</v>
      </c>
      <c r="S121">
        <v>2017</v>
      </c>
      <c r="T121" t="s">
        <v>205</v>
      </c>
      <c r="U121" t="s">
        <v>263</v>
      </c>
      <c r="V121">
        <v>20856</v>
      </c>
      <c r="W121">
        <v>83322</v>
      </c>
      <c r="X121">
        <v>3.9951099999999999</v>
      </c>
      <c r="Y121">
        <v>318.647451366143</v>
      </c>
      <c r="Z121">
        <v>79.759382224289894</v>
      </c>
      <c r="AA121">
        <v>375.17045358569197</v>
      </c>
      <c r="AB121">
        <v>93.907431170437604</v>
      </c>
      <c r="AC121">
        <v>1</v>
      </c>
      <c r="AD121">
        <v>0</v>
      </c>
      <c r="AE121">
        <v>0</v>
      </c>
      <c r="AF121">
        <v>2092757.6218040499</v>
      </c>
      <c r="AG121">
        <v>0</v>
      </c>
      <c r="AH121">
        <v>300784.466840712</v>
      </c>
      <c r="AI121">
        <v>0</v>
      </c>
      <c r="AJ121">
        <v>1119614.1974182599</v>
      </c>
      <c r="AK121">
        <v>5330580.2791673103</v>
      </c>
      <c r="AL121">
        <v>51124.108366916902</v>
      </c>
      <c r="AM121">
        <v>0</v>
      </c>
      <c r="AN121">
        <v>1119614.1974182599</v>
      </c>
      <c r="AO121">
        <v>5436019.9753726805</v>
      </c>
      <c r="AP121">
        <v>51124.108366916902</v>
      </c>
      <c r="AQ121">
        <v>38952.964534417901</v>
      </c>
      <c r="AR121">
        <v>6645711.2456922801</v>
      </c>
    </row>
    <row r="122" spans="1:44" x14ac:dyDescent="0.2">
      <c r="A122">
        <v>81</v>
      </c>
      <c r="B122" t="s">
        <v>280</v>
      </c>
      <c r="C122" t="s">
        <v>281</v>
      </c>
      <c r="D122" t="s">
        <v>292</v>
      </c>
      <c r="E122">
        <v>-5.1858399999999998</v>
      </c>
      <c r="F122">
        <v>-79.970799999999997</v>
      </c>
      <c r="G122" t="s">
        <v>259</v>
      </c>
      <c r="H122" t="s">
        <v>79</v>
      </c>
      <c r="I122" t="s">
        <v>345</v>
      </c>
      <c r="J122" t="s">
        <v>159</v>
      </c>
      <c r="K122" t="s">
        <v>159</v>
      </c>
      <c r="L122" t="s">
        <v>356</v>
      </c>
      <c r="M122" t="s">
        <v>357</v>
      </c>
      <c r="N122" t="s">
        <v>356</v>
      </c>
      <c r="O122" t="s">
        <v>285</v>
      </c>
      <c r="P122" s="10">
        <v>43617</v>
      </c>
      <c r="Q122">
        <v>162027</v>
      </c>
      <c r="R122">
        <v>42.44</v>
      </c>
      <c r="S122">
        <v>2017</v>
      </c>
      <c r="T122" t="s">
        <v>205</v>
      </c>
      <c r="U122" t="s">
        <v>164</v>
      </c>
      <c r="V122">
        <v>17561</v>
      </c>
      <c r="W122">
        <v>65600</v>
      </c>
      <c r="X122">
        <v>4</v>
      </c>
      <c r="Y122">
        <v>9.9817307918477898</v>
      </c>
      <c r="Z122">
        <v>2.67209107371401</v>
      </c>
      <c r="AA122">
        <v>10.3973133258643</v>
      </c>
      <c r="AB122">
        <v>2.7833417578582802</v>
      </c>
      <c r="AC122">
        <v>1</v>
      </c>
      <c r="AD122">
        <v>0</v>
      </c>
      <c r="AE122">
        <v>0</v>
      </c>
      <c r="AF122">
        <v>4449.01513093414</v>
      </c>
      <c r="AG122">
        <v>0</v>
      </c>
      <c r="AH122">
        <v>77705.3500233058</v>
      </c>
      <c r="AI122">
        <v>0</v>
      </c>
      <c r="AJ122">
        <v>113877.712397796</v>
      </c>
      <c r="AK122">
        <v>0</v>
      </c>
      <c r="AL122">
        <v>51124.108366916902</v>
      </c>
      <c r="AM122">
        <v>0</v>
      </c>
      <c r="AN122">
        <v>113877.712397796</v>
      </c>
      <c r="AO122">
        <v>224.15534361519801</v>
      </c>
      <c r="AP122">
        <v>51124.108366916902</v>
      </c>
      <c r="AQ122">
        <v>10063.1983273102</v>
      </c>
      <c r="AR122">
        <v>175289.174435639</v>
      </c>
    </row>
    <row r="123" spans="1:44" x14ac:dyDescent="0.2">
      <c r="A123">
        <v>83</v>
      </c>
      <c r="B123" t="s">
        <v>280</v>
      </c>
      <c r="C123" t="s">
        <v>281</v>
      </c>
      <c r="D123" t="s">
        <v>295</v>
      </c>
      <c r="E123">
        <v>-4.9052300000000004</v>
      </c>
      <c r="F123">
        <v>-80.690600000000003</v>
      </c>
      <c r="G123" t="s">
        <v>259</v>
      </c>
      <c r="H123" t="s">
        <v>79</v>
      </c>
      <c r="I123" t="s">
        <v>345</v>
      </c>
      <c r="J123" t="s">
        <v>159</v>
      </c>
      <c r="K123" t="s">
        <v>159</v>
      </c>
      <c r="L123" t="s">
        <v>358</v>
      </c>
      <c r="M123" t="s">
        <v>359</v>
      </c>
      <c r="N123" t="s">
        <v>358</v>
      </c>
      <c r="O123" t="s">
        <v>285</v>
      </c>
      <c r="P123" s="10">
        <v>43617</v>
      </c>
      <c r="Q123">
        <v>311454</v>
      </c>
      <c r="R123">
        <v>57</v>
      </c>
      <c r="S123">
        <v>2017</v>
      </c>
      <c r="T123" t="s">
        <v>205</v>
      </c>
      <c r="U123" t="s">
        <v>164</v>
      </c>
      <c r="V123">
        <v>49591</v>
      </c>
      <c r="W123">
        <v>204240</v>
      </c>
      <c r="X123">
        <v>4.12</v>
      </c>
      <c r="Y123">
        <v>37.588355961690198</v>
      </c>
      <c r="Z123">
        <v>9.1267340408156095</v>
      </c>
      <c r="AA123">
        <v>48.872036033076199</v>
      </c>
      <c r="AB123">
        <v>11.8664959798094</v>
      </c>
      <c r="AC123">
        <v>1</v>
      </c>
      <c r="AD123">
        <v>0</v>
      </c>
      <c r="AE123">
        <v>0</v>
      </c>
      <c r="AF123">
        <v>1605879.9190137801</v>
      </c>
      <c r="AG123">
        <v>0</v>
      </c>
      <c r="AH123">
        <v>717300.36574123695</v>
      </c>
      <c r="AI123">
        <v>0</v>
      </c>
      <c r="AJ123">
        <v>1511989.2779568499</v>
      </c>
      <c r="AK123">
        <v>0</v>
      </c>
      <c r="AL123">
        <v>51397.414876671697</v>
      </c>
      <c r="AM123">
        <v>0</v>
      </c>
      <c r="AN123">
        <v>1511989.2779568499</v>
      </c>
      <c r="AO123">
        <v>207763.78867476399</v>
      </c>
      <c r="AP123">
        <v>51397.414876671697</v>
      </c>
      <c r="AQ123">
        <v>92893.678987885505</v>
      </c>
      <c r="AR123">
        <v>1864044.1604961799</v>
      </c>
    </row>
    <row r="124" spans="1:44" x14ac:dyDescent="0.2">
      <c r="A124">
        <v>85</v>
      </c>
      <c r="B124" t="s">
        <v>280</v>
      </c>
      <c r="C124" t="s">
        <v>281</v>
      </c>
      <c r="D124" t="s">
        <v>298</v>
      </c>
      <c r="E124">
        <v>-4.4862599999999997</v>
      </c>
      <c r="F124">
        <v>-81.070700000000002</v>
      </c>
      <c r="G124" t="s">
        <v>259</v>
      </c>
      <c r="H124" t="s">
        <v>79</v>
      </c>
      <c r="I124" t="s">
        <v>345</v>
      </c>
      <c r="J124" t="s">
        <v>159</v>
      </c>
      <c r="K124" t="s">
        <v>159</v>
      </c>
      <c r="L124" t="s">
        <v>360</v>
      </c>
      <c r="M124" t="s">
        <v>361</v>
      </c>
      <c r="N124" t="s">
        <v>360</v>
      </c>
      <c r="O124" t="s">
        <v>285</v>
      </c>
      <c r="P124" s="10">
        <v>43617</v>
      </c>
      <c r="Q124">
        <v>144150</v>
      </c>
      <c r="R124">
        <v>51</v>
      </c>
      <c r="S124">
        <v>2017</v>
      </c>
      <c r="T124" t="s">
        <v>205</v>
      </c>
      <c r="U124" t="s">
        <v>263</v>
      </c>
      <c r="V124">
        <v>31236</v>
      </c>
      <c r="W124">
        <v>120638</v>
      </c>
      <c r="X124">
        <v>3.8621500000000002</v>
      </c>
      <c r="Y124">
        <v>14.206733921235401</v>
      </c>
      <c r="Z124">
        <v>3.6784557168032599</v>
      </c>
      <c r="AA124">
        <v>60.921018425817302</v>
      </c>
      <c r="AB124">
        <v>15.773876652040199</v>
      </c>
      <c r="AC124">
        <v>1</v>
      </c>
      <c r="AD124">
        <v>0</v>
      </c>
      <c r="AE124">
        <v>0</v>
      </c>
      <c r="AF124">
        <v>1123756.88995101</v>
      </c>
      <c r="AG124">
        <v>0</v>
      </c>
      <c r="AH124">
        <v>678739.42942669499</v>
      </c>
      <c r="AI124">
        <v>0</v>
      </c>
      <c r="AJ124">
        <v>167586.14733515499</v>
      </c>
      <c r="AK124">
        <v>0</v>
      </c>
      <c r="AL124">
        <v>51124.108366916902</v>
      </c>
      <c r="AM124">
        <v>0</v>
      </c>
      <c r="AN124">
        <v>167586.14733515499</v>
      </c>
      <c r="AO124">
        <v>137151.42374143799</v>
      </c>
      <c r="AP124">
        <v>51124.108366916902</v>
      </c>
      <c r="AQ124">
        <v>87899.861320200696</v>
      </c>
      <c r="AR124">
        <v>443761.54076371097</v>
      </c>
    </row>
    <row r="125" spans="1:44" x14ac:dyDescent="0.2">
      <c r="A125">
        <v>133</v>
      </c>
      <c r="B125" t="s">
        <v>155</v>
      </c>
      <c r="C125" t="s">
        <v>156</v>
      </c>
      <c r="D125" t="s">
        <v>181</v>
      </c>
      <c r="E125">
        <v>23.810300000000002</v>
      </c>
      <c r="F125">
        <v>90.412499999999994</v>
      </c>
      <c r="G125" t="s">
        <v>259</v>
      </c>
      <c r="H125" t="s">
        <v>79</v>
      </c>
      <c r="I125" t="s">
        <v>345</v>
      </c>
      <c r="J125" t="s">
        <v>182</v>
      </c>
      <c r="K125" t="s">
        <v>182</v>
      </c>
      <c r="L125" t="s">
        <v>362</v>
      </c>
      <c r="M125" t="s">
        <v>363</v>
      </c>
      <c r="N125" t="s">
        <v>362</v>
      </c>
      <c r="O125" t="s">
        <v>217</v>
      </c>
      <c r="P125" s="10">
        <v>44803</v>
      </c>
      <c r="Q125">
        <v>20283600</v>
      </c>
      <c r="R125">
        <v>23234</v>
      </c>
      <c r="S125">
        <v>2019</v>
      </c>
      <c r="T125" t="s">
        <v>163</v>
      </c>
      <c r="U125" t="s">
        <v>182</v>
      </c>
      <c r="V125">
        <v>79090</v>
      </c>
      <c r="W125">
        <v>316360</v>
      </c>
      <c r="X125">
        <v>4</v>
      </c>
      <c r="Y125">
        <v>268.09629163477598</v>
      </c>
      <c r="Z125">
        <v>67.024072908694095</v>
      </c>
      <c r="AA125">
        <v>2628.7399829790702</v>
      </c>
      <c r="AB125">
        <v>657.184995744768</v>
      </c>
      <c r="AC125">
        <v>1</v>
      </c>
      <c r="AD125">
        <v>0</v>
      </c>
      <c r="AE125">
        <v>0</v>
      </c>
      <c r="AF125">
        <v>190230271.20994899</v>
      </c>
      <c r="AG125">
        <v>0</v>
      </c>
      <c r="AH125">
        <v>12079320.934388399</v>
      </c>
      <c r="AI125">
        <v>0</v>
      </c>
      <c r="AJ125">
        <v>1563847.9098346599</v>
      </c>
      <c r="AK125">
        <v>570727.40805795102</v>
      </c>
      <c r="AL125">
        <v>0</v>
      </c>
      <c r="AM125">
        <v>4839709.1924920296</v>
      </c>
      <c r="AN125">
        <v>1563847.9098346599</v>
      </c>
      <c r="AO125">
        <v>12573594.9665961</v>
      </c>
      <c r="AP125">
        <v>0</v>
      </c>
      <c r="AQ125">
        <v>7066292.8289636699</v>
      </c>
      <c r="AR125">
        <v>21203735.705394398</v>
      </c>
    </row>
    <row r="126" spans="1:44" hidden="1" x14ac:dyDescent="0.2">
      <c r="A126">
        <v>17</v>
      </c>
      <c r="B126" t="s">
        <v>256</v>
      </c>
      <c r="C126" t="s">
        <v>257</v>
      </c>
      <c r="D126" t="s">
        <v>371</v>
      </c>
      <c r="E126">
        <v>6.6950700000000003</v>
      </c>
      <c r="F126">
        <v>-1.6157999999999999</v>
      </c>
      <c r="G126" t="s">
        <v>158</v>
      </c>
      <c r="H126" t="s">
        <v>464</v>
      </c>
      <c r="I126" t="s">
        <v>473</v>
      </c>
      <c r="J126" t="s">
        <v>159</v>
      </c>
      <c r="K126" t="s">
        <v>159</v>
      </c>
      <c r="L126" t="s">
        <v>474</v>
      </c>
      <c r="M126" t="s">
        <v>475</v>
      </c>
      <c r="N126" t="s">
        <v>474</v>
      </c>
      <c r="O126" t="s">
        <v>170</v>
      </c>
      <c r="P126" s="10">
        <v>43556</v>
      </c>
      <c r="Q126">
        <v>2069000</v>
      </c>
      <c r="R126">
        <v>8100</v>
      </c>
      <c r="S126">
        <v>2012</v>
      </c>
      <c r="T126" t="s">
        <v>171</v>
      </c>
      <c r="U126" t="s">
        <v>263</v>
      </c>
      <c r="V126">
        <v>2000</v>
      </c>
      <c r="W126">
        <v>10000</v>
      </c>
      <c r="X126">
        <v>5</v>
      </c>
      <c r="Y126">
        <v>23.4684773322934</v>
      </c>
      <c r="Z126">
        <v>4.6936954664586796</v>
      </c>
      <c r="AA126">
        <v>50.1932976420727</v>
      </c>
      <c r="AB126">
        <v>10.038659528414501</v>
      </c>
      <c r="AC126">
        <v>1</v>
      </c>
      <c r="AD126">
        <v>0</v>
      </c>
      <c r="AE126">
        <v>0</v>
      </c>
      <c r="AF126">
        <v>91024.1148949505</v>
      </c>
      <c r="AG126">
        <v>0</v>
      </c>
      <c r="AH126">
        <v>0</v>
      </c>
      <c r="AI126">
        <v>0</v>
      </c>
      <c r="AJ126">
        <v>0</v>
      </c>
      <c r="AK126">
        <v>29517.820115933901</v>
      </c>
      <c r="AL126">
        <v>0</v>
      </c>
      <c r="AM126">
        <v>2470.6545471486502</v>
      </c>
      <c r="AN126">
        <v>0</v>
      </c>
      <c r="AO126">
        <v>44466.300117438201</v>
      </c>
      <c r="AP126">
        <v>0</v>
      </c>
      <c r="AQ126">
        <v>2470.6545471486502</v>
      </c>
      <c r="AR126">
        <v>46936.954664586803</v>
      </c>
    </row>
  </sheetData>
  <autoFilter ref="A1:AR126" xr:uid="{00000000-0009-0000-0000-000000000000}">
    <filterColumn colId="3">
      <filters>
        <filter val="Accra"/>
        <filter val="Beijing"/>
        <filter val="Dakar"/>
        <filter val="Dhaka"/>
        <filter val="Dhenkanal"/>
        <filter val="Dongguan"/>
        <filter val="Faridpur"/>
        <filter val="Georgetown"/>
        <filter val="Jhenaidah"/>
        <filter val="Karad"/>
        <filter val="Khulna"/>
        <filter val="Kisumu"/>
        <filter val="Kushtia"/>
        <filter val="Lusaka"/>
        <filter val="Morrop√≥n Province"/>
        <filter val="Nakuru"/>
        <filter val="Nonthaburi"/>
        <filter val="Paita Province"/>
        <filter val="Piura Province"/>
        <filter val="Puno"/>
        <filter val="Shenzhen"/>
        <filter val="Sullana Province"/>
        <filter val="Talara Province"/>
      </filters>
    </filterColumn>
    <filterColumn colId="8">
      <filters>
        <filter val="Anaerobic wastewater"/>
        <filter val="Direct"/>
        <filter val="Infiltrating pit"/>
        <filter val="Machine-powered aerobic waste water"/>
        <filter val="Passive aerobic waste water"/>
        <filter val="Pipes - conventional, combined, with pumping"/>
        <filter val="Pipes - conventional, separate, no pumping"/>
        <filter val="Pipes - conventional, separate, with pumping"/>
        <filter val="Sealed tank with infiltration structure"/>
        <filter val="Sealed tank without infiltration structure"/>
        <filter val="Wheels - Machine Powered"/>
        <filter val="Wheels - machine-powered"/>
      </filters>
    </filterColumn>
    <sortState xmlns:xlrd2="http://schemas.microsoft.com/office/spreadsheetml/2017/richdata2" ref="A11:AR125">
      <sortCondition ref="G2:G126"/>
      <sortCondition ref="H2:H126"/>
      <sortCondition ref="I2:I126"/>
    </sortState>
  </autoFilter>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EF9D-24CC-0040-A763-5065A76B7568}">
  <dimension ref="A1:AR76"/>
  <sheetViews>
    <sheetView tabSelected="1" workbookViewId="0">
      <selection activeCell="M10" sqref="M10"/>
    </sheetView>
  </sheetViews>
  <sheetFormatPr baseColWidth="10" defaultRowHeight="16" x14ac:dyDescent="0.2"/>
  <sheetData>
    <row r="1" spans="1:44" x14ac:dyDescent="0.2">
      <c r="A1" t="s">
        <v>111</v>
      </c>
      <c r="B1" t="s">
        <v>112</v>
      </c>
      <c r="C1" t="s">
        <v>113</v>
      </c>
      <c r="D1" t="s">
        <v>114</v>
      </c>
      <c r="E1" t="s">
        <v>115</v>
      </c>
      <c r="F1" t="s">
        <v>116</v>
      </c>
      <c r="G1" t="s">
        <v>117</v>
      </c>
      <c r="H1" t="s">
        <v>118</v>
      </c>
      <c r="I1" t="s">
        <v>119</v>
      </c>
      <c r="J1" t="s">
        <v>120</v>
      </c>
      <c r="K1" t="s">
        <v>121</v>
      </c>
      <c r="L1" t="s">
        <v>122</v>
      </c>
      <c r="M1" t="s">
        <v>123</v>
      </c>
      <c r="N1" t="s">
        <v>124</v>
      </c>
      <c r="O1" t="s">
        <v>125</v>
      </c>
      <c r="P1" t="s">
        <v>126</v>
      </c>
      <c r="Q1" t="s">
        <v>127</v>
      </c>
      <c r="R1" t="s">
        <v>128</v>
      </c>
      <c r="S1" t="s">
        <v>129</v>
      </c>
      <c r="T1" t="s">
        <v>130</v>
      </c>
      <c r="U1" t="s">
        <v>131</v>
      </c>
      <c r="V1" t="s">
        <v>132</v>
      </c>
      <c r="W1" t="s">
        <v>133</v>
      </c>
      <c r="X1" t="s">
        <v>134</v>
      </c>
      <c r="Y1" t="s">
        <v>135</v>
      </c>
      <c r="Z1" t="s">
        <v>136</v>
      </c>
      <c r="AA1" t="s">
        <v>137</v>
      </c>
      <c r="AB1" t="s">
        <v>138</v>
      </c>
      <c r="AC1" t="s">
        <v>139</v>
      </c>
      <c r="AD1" t="s">
        <v>140</v>
      </c>
      <c r="AE1" t="s">
        <v>141</v>
      </c>
      <c r="AF1" t="s">
        <v>142</v>
      </c>
      <c r="AG1" t="s">
        <v>143</v>
      </c>
      <c r="AH1" t="s">
        <v>144</v>
      </c>
      <c r="AI1" t="s">
        <v>145</v>
      </c>
      <c r="AJ1" t="s">
        <v>146</v>
      </c>
      <c r="AK1" t="s">
        <v>147</v>
      </c>
      <c r="AL1" t="s">
        <v>148</v>
      </c>
      <c r="AM1" t="s">
        <v>149</v>
      </c>
      <c r="AN1" t="s">
        <v>150</v>
      </c>
      <c r="AO1" t="s">
        <v>151</v>
      </c>
      <c r="AP1" t="s">
        <v>152</v>
      </c>
      <c r="AQ1" t="s">
        <v>153</v>
      </c>
      <c r="AR1" t="s">
        <v>154</v>
      </c>
    </row>
    <row r="2" spans="1:44" x14ac:dyDescent="0.2">
      <c r="A2">
        <v>9</v>
      </c>
      <c r="B2" t="s">
        <v>155</v>
      </c>
      <c r="C2" t="s">
        <v>156</v>
      </c>
      <c r="D2" t="s">
        <v>157</v>
      </c>
      <c r="E2">
        <v>23.890699999999999</v>
      </c>
      <c r="F2">
        <v>89.109899999999996</v>
      </c>
      <c r="G2" t="s">
        <v>158</v>
      </c>
      <c r="H2" t="s">
        <v>88</v>
      </c>
      <c r="I2" t="s">
        <v>35</v>
      </c>
      <c r="J2" t="s">
        <v>159</v>
      </c>
      <c r="K2" t="s">
        <v>159</v>
      </c>
      <c r="L2" t="s">
        <v>160</v>
      </c>
      <c r="M2" t="s">
        <v>161</v>
      </c>
      <c r="N2" t="s">
        <v>160</v>
      </c>
      <c r="O2" t="s">
        <v>162</v>
      </c>
      <c r="P2">
        <v>43556</v>
      </c>
      <c r="Q2">
        <v>2170000</v>
      </c>
      <c r="R2">
        <v>1355</v>
      </c>
      <c r="S2">
        <v>2016</v>
      </c>
      <c r="T2" t="s">
        <v>163</v>
      </c>
      <c r="U2" t="s">
        <v>164</v>
      </c>
      <c r="V2">
        <v>1</v>
      </c>
      <c r="W2">
        <v>4</v>
      </c>
      <c r="X2">
        <v>4</v>
      </c>
      <c r="Y2">
        <v>61.916693395662797</v>
      </c>
      <c r="Z2">
        <v>15.479173348915699</v>
      </c>
      <c r="AA2">
        <v>581.61897853168603</v>
      </c>
      <c r="AB2">
        <v>145.40474463292099</v>
      </c>
      <c r="AC2">
        <v>1</v>
      </c>
      <c r="AD2">
        <v>0</v>
      </c>
      <c r="AE2">
        <v>0</v>
      </c>
      <c r="AF2">
        <v>581.61897853168603</v>
      </c>
      <c r="AG2">
        <v>0</v>
      </c>
      <c r="AH2">
        <v>0</v>
      </c>
      <c r="AI2">
        <v>0</v>
      </c>
      <c r="AJ2">
        <v>0</v>
      </c>
      <c r="AK2">
        <v>0</v>
      </c>
      <c r="AL2">
        <v>0</v>
      </c>
      <c r="AM2">
        <v>0</v>
      </c>
      <c r="AN2">
        <v>0</v>
      </c>
      <c r="AO2">
        <v>61.916693395662797</v>
      </c>
      <c r="AP2">
        <v>0</v>
      </c>
      <c r="AQ2">
        <v>0</v>
      </c>
      <c r="AR2">
        <v>61.916693395662797</v>
      </c>
    </row>
    <row r="3" spans="1:44" x14ac:dyDescent="0.2">
      <c r="A3">
        <v>20</v>
      </c>
      <c r="B3" t="s">
        <v>165</v>
      </c>
      <c r="C3" t="s">
        <v>166</v>
      </c>
      <c r="D3" t="s">
        <v>167</v>
      </c>
      <c r="E3">
        <v>-9.1702000000000006E-2</v>
      </c>
      <c r="F3">
        <v>34.768000000000001</v>
      </c>
      <c r="G3" t="s">
        <v>158</v>
      </c>
      <c r="H3" t="s">
        <v>88</v>
      </c>
      <c r="I3" t="s">
        <v>35</v>
      </c>
      <c r="J3" t="s">
        <v>159</v>
      </c>
      <c r="K3" t="s">
        <v>159</v>
      </c>
      <c r="L3" t="s">
        <v>168</v>
      </c>
      <c r="M3" t="s">
        <v>169</v>
      </c>
      <c r="N3" t="s">
        <v>168</v>
      </c>
      <c r="O3" t="s">
        <v>170</v>
      </c>
      <c r="P3">
        <v>43435</v>
      </c>
      <c r="Q3">
        <v>216479</v>
      </c>
      <c r="R3">
        <v>460</v>
      </c>
      <c r="S3">
        <v>2009</v>
      </c>
      <c r="T3" t="s">
        <v>171</v>
      </c>
      <c r="U3" t="s">
        <v>164</v>
      </c>
      <c r="V3">
        <v>4</v>
      </c>
      <c r="W3">
        <v>17</v>
      </c>
      <c r="X3">
        <v>4.585</v>
      </c>
      <c r="Y3">
        <v>32.270555051793998</v>
      </c>
      <c r="Z3">
        <v>7.5930717768927201</v>
      </c>
      <c r="AA3">
        <v>496.07752714403</v>
      </c>
      <c r="AB3">
        <v>116.724124033889</v>
      </c>
      <c r="AC3">
        <v>1</v>
      </c>
      <c r="AD3">
        <v>0</v>
      </c>
      <c r="AE3">
        <v>0</v>
      </c>
      <c r="AF3">
        <v>1984.31010857612</v>
      </c>
      <c r="AG3">
        <v>0</v>
      </c>
      <c r="AH3">
        <v>0</v>
      </c>
      <c r="AI3">
        <v>0</v>
      </c>
      <c r="AJ3">
        <v>0</v>
      </c>
      <c r="AK3">
        <v>0</v>
      </c>
      <c r="AL3">
        <v>0</v>
      </c>
      <c r="AM3">
        <v>0</v>
      </c>
      <c r="AN3">
        <v>0</v>
      </c>
      <c r="AO3">
        <v>129.08222020717599</v>
      </c>
      <c r="AP3">
        <v>0</v>
      </c>
      <c r="AQ3">
        <v>0</v>
      </c>
      <c r="AR3">
        <v>129.08222020717599</v>
      </c>
    </row>
    <row r="4" spans="1:44" x14ac:dyDescent="0.2">
      <c r="A4">
        <v>29</v>
      </c>
      <c r="B4" t="s">
        <v>165</v>
      </c>
      <c r="C4" t="s">
        <v>166</v>
      </c>
      <c r="D4" t="s">
        <v>172</v>
      </c>
      <c r="E4">
        <v>-0.30309900000000001</v>
      </c>
      <c r="F4">
        <v>36.08</v>
      </c>
      <c r="G4" t="s">
        <v>158</v>
      </c>
      <c r="H4" t="s">
        <v>88</v>
      </c>
      <c r="I4" t="s">
        <v>35</v>
      </c>
      <c r="J4" t="s">
        <v>159</v>
      </c>
      <c r="K4" t="s">
        <v>159</v>
      </c>
      <c r="L4" t="s">
        <v>173</v>
      </c>
      <c r="M4" t="s">
        <v>174</v>
      </c>
      <c r="N4" t="s">
        <v>173</v>
      </c>
      <c r="O4" t="s">
        <v>170</v>
      </c>
      <c r="P4">
        <v>43497</v>
      </c>
      <c r="Q4">
        <v>1892000</v>
      </c>
      <c r="R4">
        <v>88.55</v>
      </c>
      <c r="S4">
        <v>2014</v>
      </c>
      <c r="T4" t="s">
        <v>171</v>
      </c>
      <c r="U4" t="s">
        <v>164</v>
      </c>
      <c r="V4">
        <v>2</v>
      </c>
      <c r="W4">
        <v>8</v>
      </c>
      <c r="X4">
        <v>4</v>
      </c>
      <c r="Y4">
        <v>84.298461489580703</v>
      </c>
      <c r="Z4">
        <v>21.074615372395101</v>
      </c>
      <c r="AA4">
        <v>1295.8739708901401</v>
      </c>
      <c r="AB4">
        <v>323.96849272253701</v>
      </c>
      <c r="AC4">
        <v>1</v>
      </c>
      <c r="AD4">
        <v>0</v>
      </c>
      <c r="AE4">
        <v>0</v>
      </c>
      <c r="AF4">
        <v>2591.7479417802901</v>
      </c>
      <c r="AG4">
        <v>0</v>
      </c>
      <c r="AH4">
        <v>0</v>
      </c>
      <c r="AI4">
        <v>0</v>
      </c>
      <c r="AJ4">
        <v>0</v>
      </c>
      <c r="AK4">
        <v>0</v>
      </c>
      <c r="AL4">
        <v>0</v>
      </c>
      <c r="AM4">
        <v>0</v>
      </c>
      <c r="AN4">
        <v>0</v>
      </c>
      <c r="AO4">
        <v>168.59692297916101</v>
      </c>
      <c r="AP4">
        <v>0</v>
      </c>
      <c r="AQ4">
        <v>0</v>
      </c>
      <c r="AR4">
        <v>168.59692297916101</v>
      </c>
    </row>
    <row r="5" spans="1:44" x14ac:dyDescent="0.2">
      <c r="A5">
        <v>40</v>
      </c>
      <c r="B5" t="s">
        <v>175</v>
      </c>
      <c r="C5" t="s">
        <v>176</v>
      </c>
      <c r="D5" t="s">
        <v>177</v>
      </c>
      <c r="E5">
        <v>-15.419600000000001</v>
      </c>
      <c r="F5">
        <v>28.283100000000001</v>
      </c>
      <c r="G5" t="s">
        <v>158</v>
      </c>
      <c r="H5" t="s">
        <v>88</v>
      </c>
      <c r="I5" t="s">
        <v>35</v>
      </c>
      <c r="J5" t="s">
        <v>159</v>
      </c>
      <c r="K5" t="s">
        <v>159</v>
      </c>
      <c r="L5" t="s">
        <v>178</v>
      </c>
      <c r="M5" t="s">
        <v>179</v>
      </c>
      <c r="N5" t="s">
        <v>178</v>
      </c>
      <c r="O5" t="s">
        <v>180</v>
      </c>
      <c r="P5">
        <v>43466</v>
      </c>
      <c r="Q5">
        <v>2238000</v>
      </c>
      <c r="R5">
        <v>140.80000000000001</v>
      </c>
      <c r="S5">
        <v>2019</v>
      </c>
      <c r="T5" t="s">
        <v>171</v>
      </c>
      <c r="U5" t="s">
        <v>164</v>
      </c>
      <c r="V5">
        <v>1</v>
      </c>
      <c r="W5">
        <v>6</v>
      </c>
      <c r="X5">
        <v>6</v>
      </c>
      <c r="Y5">
        <v>208.89115011323199</v>
      </c>
      <c r="Z5">
        <v>34.8151916855387</v>
      </c>
      <c r="AA5">
        <v>3211.1689750648902</v>
      </c>
      <c r="AB5">
        <v>535.19482917748201</v>
      </c>
      <c r="AC5">
        <v>1</v>
      </c>
      <c r="AD5">
        <v>0</v>
      </c>
      <c r="AE5">
        <v>0</v>
      </c>
      <c r="AF5">
        <v>3211.1689750648902</v>
      </c>
      <c r="AG5">
        <v>0</v>
      </c>
      <c r="AH5">
        <v>0</v>
      </c>
      <c r="AI5">
        <v>0</v>
      </c>
      <c r="AJ5">
        <v>0</v>
      </c>
      <c r="AK5">
        <v>0</v>
      </c>
      <c r="AL5">
        <v>0</v>
      </c>
      <c r="AM5">
        <v>0</v>
      </c>
      <c r="AN5">
        <v>0</v>
      </c>
      <c r="AO5">
        <v>208.89115011323199</v>
      </c>
      <c r="AP5">
        <v>0</v>
      </c>
      <c r="AQ5">
        <v>0</v>
      </c>
      <c r="AR5">
        <v>208.89115011323199</v>
      </c>
    </row>
    <row r="6" spans="1:44" x14ac:dyDescent="0.2">
      <c r="A6">
        <v>126</v>
      </c>
      <c r="B6" t="s">
        <v>155</v>
      </c>
      <c r="C6" t="s">
        <v>156</v>
      </c>
      <c r="D6" t="s">
        <v>181</v>
      </c>
      <c r="E6">
        <v>23.810300000000002</v>
      </c>
      <c r="F6">
        <v>90.412499999999994</v>
      </c>
      <c r="G6" t="s">
        <v>158</v>
      </c>
      <c r="H6" t="s">
        <v>88</v>
      </c>
      <c r="I6" t="s">
        <v>35</v>
      </c>
      <c r="J6" t="s">
        <v>182</v>
      </c>
      <c r="K6" t="s">
        <v>182</v>
      </c>
      <c r="L6" t="s">
        <v>183</v>
      </c>
      <c r="M6" t="s">
        <v>184</v>
      </c>
      <c r="N6" t="s">
        <v>183</v>
      </c>
      <c r="O6" t="s">
        <v>185</v>
      </c>
      <c r="P6">
        <v>44799</v>
      </c>
      <c r="Q6">
        <v>20283600</v>
      </c>
      <c r="R6">
        <v>23234</v>
      </c>
      <c r="S6">
        <v>2019</v>
      </c>
      <c r="T6" t="s">
        <v>163</v>
      </c>
      <c r="U6" t="s">
        <v>182</v>
      </c>
      <c r="V6">
        <v>8</v>
      </c>
      <c r="W6">
        <v>32</v>
      </c>
      <c r="X6">
        <v>4</v>
      </c>
      <c r="Y6">
        <v>82.772798475884599</v>
      </c>
      <c r="Z6">
        <v>20.6931996189711</v>
      </c>
      <c r="AA6">
        <v>328.46769050601802</v>
      </c>
      <c r="AB6">
        <v>82.116922626504504</v>
      </c>
      <c r="AC6">
        <v>1</v>
      </c>
      <c r="AD6">
        <v>0</v>
      </c>
      <c r="AE6">
        <v>586.92774069664199</v>
      </c>
      <c r="AF6">
        <v>2354.4973147883702</v>
      </c>
      <c r="AG6">
        <v>0</v>
      </c>
      <c r="AH6">
        <v>23.451431117657599</v>
      </c>
      <c r="AI6">
        <v>0</v>
      </c>
      <c r="AJ6">
        <v>102.712354621912</v>
      </c>
      <c r="AK6">
        <v>0</v>
      </c>
      <c r="AL6">
        <v>0</v>
      </c>
      <c r="AM6">
        <v>173.125342013612</v>
      </c>
      <c r="AN6">
        <v>178.72218221626599</v>
      </c>
      <c r="AO6">
        <v>304.91817400897702</v>
      </c>
      <c r="AP6">
        <v>0</v>
      </c>
      <c r="AQ6">
        <v>178.54203158183199</v>
      </c>
      <c r="AR6">
        <v>662.18238780707702</v>
      </c>
    </row>
    <row r="7" spans="1:44" x14ac:dyDescent="0.2">
      <c r="A7">
        <v>127</v>
      </c>
      <c r="B7" t="s">
        <v>155</v>
      </c>
      <c r="C7" t="s">
        <v>156</v>
      </c>
      <c r="D7" t="s">
        <v>181</v>
      </c>
      <c r="E7">
        <v>23.810300000000002</v>
      </c>
      <c r="F7">
        <v>90.412499999999994</v>
      </c>
      <c r="G7" t="s">
        <v>158</v>
      </c>
      <c r="H7" t="s">
        <v>88</v>
      </c>
      <c r="I7" t="s">
        <v>428</v>
      </c>
      <c r="J7" t="s">
        <v>182</v>
      </c>
      <c r="K7" t="s">
        <v>182</v>
      </c>
      <c r="L7" t="s">
        <v>186</v>
      </c>
      <c r="M7" t="s">
        <v>441</v>
      </c>
      <c r="N7" t="s">
        <v>186</v>
      </c>
      <c r="O7" t="s">
        <v>185</v>
      </c>
      <c r="P7">
        <v>44799</v>
      </c>
      <c r="Q7">
        <v>20283600</v>
      </c>
      <c r="R7">
        <v>23234</v>
      </c>
      <c r="S7">
        <v>2019</v>
      </c>
      <c r="T7" t="s">
        <v>163</v>
      </c>
      <c r="U7" t="s">
        <v>182</v>
      </c>
      <c r="V7">
        <v>20</v>
      </c>
      <c r="W7">
        <v>80</v>
      </c>
      <c r="X7">
        <v>4</v>
      </c>
      <c r="Y7">
        <v>73.803137407901303</v>
      </c>
      <c r="Z7">
        <v>18.450784351975301</v>
      </c>
      <c r="AA7">
        <v>296.137119082384</v>
      </c>
      <c r="AB7">
        <v>74.034279770596001</v>
      </c>
      <c r="AC7">
        <v>1</v>
      </c>
      <c r="AD7">
        <v>0</v>
      </c>
      <c r="AE7">
        <v>1357.11094990726</v>
      </c>
      <c r="AF7">
        <v>5392.7711689457901</v>
      </c>
      <c r="AG7">
        <v>0</v>
      </c>
      <c r="AH7">
        <v>23.280268503674399</v>
      </c>
      <c r="AI7">
        <v>0</v>
      </c>
      <c r="AJ7">
        <v>395.50090540154599</v>
      </c>
      <c r="AK7">
        <v>0</v>
      </c>
      <c r="AL7">
        <v>0</v>
      </c>
      <c r="AM7">
        <v>181.97694595862001</v>
      </c>
      <c r="AN7">
        <v>571.25298215025396</v>
      </c>
      <c r="AO7">
        <v>698.38853812029402</v>
      </c>
      <c r="AP7">
        <v>0</v>
      </c>
      <c r="AQ7">
        <v>206.42122788747801</v>
      </c>
      <c r="AR7">
        <v>1476.06274815802</v>
      </c>
    </row>
    <row r="8" spans="1:44" x14ac:dyDescent="0.2">
      <c r="A8">
        <v>1</v>
      </c>
      <c r="B8" t="s">
        <v>155</v>
      </c>
      <c r="C8" t="s">
        <v>156</v>
      </c>
      <c r="D8" t="s">
        <v>187</v>
      </c>
      <c r="E8">
        <v>22.845600000000001</v>
      </c>
      <c r="F8">
        <v>89.540300000000002</v>
      </c>
      <c r="G8" t="s">
        <v>158</v>
      </c>
      <c r="H8" t="s">
        <v>88</v>
      </c>
      <c r="I8" t="s">
        <v>476</v>
      </c>
      <c r="J8" t="s">
        <v>159</v>
      </c>
      <c r="K8" t="s">
        <v>159</v>
      </c>
      <c r="L8" t="s">
        <v>188</v>
      </c>
      <c r="M8" t="s">
        <v>161</v>
      </c>
      <c r="N8" t="s">
        <v>188</v>
      </c>
      <c r="O8" t="s">
        <v>162</v>
      </c>
      <c r="P8">
        <v>43556</v>
      </c>
      <c r="Q8">
        <v>2528000</v>
      </c>
      <c r="R8">
        <v>575.29999999999995</v>
      </c>
      <c r="S8">
        <v>2016</v>
      </c>
      <c r="T8" t="s">
        <v>163</v>
      </c>
      <c r="U8" t="s">
        <v>164</v>
      </c>
      <c r="V8">
        <v>11</v>
      </c>
      <c r="W8">
        <v>44</v>
      </c>
      <c r="X8">
        <v>4</v>
      </c>
      <c r="Y8">
        <v>9.2442776094802497</v>
      </c>
      <c r="Z8">
        <v>2.3110694023700602</v>
      </c>
      <c r="AA8">
        <v>158.62335778136901</v>
      </c>
      <c r="AB8">
        <v>39.655839445342203</v>
      </c>
      <c r="AC8">
        <v>1</v>
      </c>
      <c r="AD8">
        <v>0</v>
      </c>
      <c r="AE8">
        <v>0</v>
      </c>
      <c r="AF8">
        <v>1744.8569355950499</v>
      </c>
      <c r="AG8">
        <v>0</v>
      </c>
      <c r="AH8">
        <v>0</v>
      </c>
      <c r="AI8">
        <v>0</v>
      </c>
      <c r="AJ8">
        <v>0</v>
      </c>
      <c r="AK8">
        <v>0</v>
      </c>
      <c r="AL8">
        <v>0</v>
      </c>
      <c r="AM8">
        <v>0</v>
      </c>
      <c r="AN8">
        <v>0</v>
      </c>
      <c r="AO8">
        <v>101.68705370428199</v>
      </c>
      <c r="AP8">
        <v>0</v>
      </c>
      <c r="AQ8">
        <v>0</v>
      </c>
      <c r="AR8">
        <v>101.68705370428199</v>
      </c>
    </row>
    <row r="9" spans="1:44" x14ac:dyDescent="0.2">
      <c r="A9">
        <v>5</v>
      </c>
      <c r="B9" t="s">
        <v>155</v>
      </c>
      <c r="C9" t="s">
        <v>156</v>
      </c>
      <c r="D9" t="s">
        <v>189</v>
      </c>
      <c r="E9">
        <v>23.541699999999999</v>
      </c>
      <c r="F9">
        <v>89.183300000000003</v>
      </c>
      <c r="G9" t="s">
        <v>158</v>
      </c>
      <c r="H9" t="s">
        <v>88</v>
      </c>
      <c r="I9" t="s">
        <v>476</v>
      </c>
      <c r="J9" t="s">
        <v>159</v>
      </c>
      <c r="K9" t="s">
        <v>159</v>
      </c>
      <c r="L9" t="s">
        <v>190</v>
      </c>
      <c r="M9" t="s">
        <v>191</v>
      </c>
      <c r="N9" t="s">
        <v>190</v>
      </c>
      <c r="O9" t="s">
        <v>162</v>
      </c>
      <c r="P9">
        <v>43556</v>
      </c>
      <c r="Q9">
        <v>1976000</v>
      </c>
      <c r="R9">
        <v>572.9</v>
      </c>
      <c r="S9">
        <v>2016</v>
      </c>
      <c r="T9" t="s">
        <v>163</v>
      </c>
      <c r="U9" t="s">
        <v>164</v>
      </c>
      <c r="V9">
        <v>21</v>
      </c>
      <c r="W9">
        <v>97</v>
      </c>
      <c r="X9">
        <v>4.5999999999999996</v>
      </c>
      <c r="Y9">
        <v>16.1408021752829</v>
      </c>
      <c r="Z9">
        <v>3.49440047093755</v>
      </c>
      <c r="AA9">
        <v>276.961418348422</v>
      </c>
      <c r="AB9">
        <v>59.960719436256298</v>
      </c>
      <c r="AC9">
        <v>1</v>
      </c>
      <c r="AD9">
        <v>0</v>
      </c>
      <c r="AE9">
        <v>0</v>
      </c>
      <c r="AF9">
        <v>5816.1897853168603</v>
      </c>
      <c r="AG9">
        <v>0</v>
      </c>
      <c r="AH9">
        <v>0</v>
      </c>
      <c r="AI9">
        <v>0</v>
      </c>
      <c r="AJ9">
        <v>0</v>
      </c>
      <c r="AK9">
        <v>0</v>
      </c>
      <c r="AL9">
        <v>0</v>
      </c>
      <c r="AM9">
        <v>0</v>
      </c>
      <c r="AN9">
        <v>0</v>
      </c>
      <c r="AO9">
        <v>338.95684568094202</v>
      </c>
      <c r="AP9">
        <v>0</v>
      </c>
      <c r="AQ9">
        <v>0</v>
      </c>
      <c r="AR9">
        <v>338.95684568094202</v>
      </c>
    </row>
    <row r="10" spans="1:44" x14ac:dyDescent="0.2">
      <c r="A10">
        <v>8</v>
      </c>
      <c r="B10" t="s">
        <v>155</v>
      </c>
      <c r="C10" t="s">
        <v>156</v>
      </c>
      <c r="D10" t="s">
        <v>157</v>
      </c>
      <c r="E10">
        <v>23.890699999999999</v>
      </c>
      <c r="F10">
        <v>89.109899999999996</v>
      </c>
      <c r="G10" t="s">
        <v>158</v>
      </c>
      <c r="H10" t="s">
        <v>88</v>
      </c>
      <c r="I10" t="s">
        <v>476</v>
      </c>
      <c r="J10" t="s">
        <v>159</v>
      </c>
      <c r="K10" t="s">
        <v>159</v>
      </c>
      <c r="L10" t="s">
        <v>192</v>
      </c>
      <c r="M10" t="s">
        <v>161</v>
      </c>
      <c r="N10" t="s">
        <v>192</v>
      </c>
      <c r="O10" t="s">
        <v>162</v>
      </c>
      <c r="P10">
        <v>43556</v>
      </c>
      <c r="Q10">
        <v>2170000</v>
      </c>
      <c r="R10">
        <v>1355</v>
      </c>
      <c r="S10">
        <v>2016</v>
      </c>
      <c r="T10" t="s">
        <v>163</v>
      </c>
      <c r="U10" t="s">
        <v>164</v>
      </c>
      <c r="V10">
        <v>11</v>
      </c>
      <c r="W10">
        <v>44</v>
      </c>
      <c r="X10">
        <v>4</v>
      </c>
      <c r="Y10">
        <v>12.036315690210699</v>
      </c>
      <c r="Z10">
        <v>3.0090789225526802</v>
      </c>
      <c r="AA10">
        <v>176.24817531263199</v>
      </c>
      <c r="AB10">
        <v>44.062043828157996</v>
      </c>
      <c r="AC10">
        <v>1</v>
      </c>
      <c r="AD10">
        <v>0</v>
      </c>
      <c r="AE10">
        <v>0</v>
      </c>
      <c r="AF10">
        <v>1938.7299284389501</v>
      </c>
      <c r="AG10">
        <v>0</v>
      </c>
      <c r="AH10">
        <v>0</v>
      </c>
      <c r="AI10">
        <v>0</v>
      </c>
      <c r="AJ10">
        <v>0</v>
      </c>
      <c r="AK10">
        <v>0</v>
      </c>
      <c r="AL10">
        <v>0</v>
      </c>
      <c r="AM10">
        <v>0</v>
      </c>
      <c r="AN10">
        <v>0</v>
      </c>
      <c r="AO10">
        <v>132.39947259231801</v>
      </c>
      <c r="AP10">
        <v>0</v>
      </c>
      <c r="AQ10">
        <v>0</v>
      </c>
      <c r="AR10">
        <v>132.39947259231801</v>
      </c>
    </row>
    <row r="11" spans="1:44" x14ac:dyDescent="0.2">
      <c r="A11">
        <v>21</v>
      </c>
      <c r="B11" t="s">
        <v>165</v>
      </c>
      <c r="C11" t="s">
        <v>166</v>
      </c>
      <c r="D11" t="s">
        <v>167</v>
      </c>
      <c r="E11">
        <v>-9.1702000000000006E-2</v>
      </c>
      <c r="F11">
        <v>34.768000000000001</v>
      </c>
      <c r="G11" t="s">
        <v>158</v>
      </c>
      <c r="H11" t="s">
        <v>88</v>
      </c>
      <c r="I11" t="s">
        <v>476</v>
      </c>
      <c r="J11" t="s">
        <v>159</v>
      </c>
      <c r="K11" t="s">
        <v>159</v>
      </c>
      <c r="L11" t="s">
        <v>193</v>
      </c>
      <c r="M11" t="s">
        <v>194</v>
      </c>
      <c r="N11" t="s">
        <v>193</v>
      </c>
      <c r="O11" t="s">
        <v>170</v>
      </c>
      <c r="P11">
        <v>43435</v>
      </c>
      <c r="Q11">
        <v>216479</v>
      </c>
      <c r="R11">
        <v>460</v>
      </c>
      <c r="S11">
        <v>2009</v>
      </c>
      <c r="T11" t="s">
        <v>171</v>
      </c>
      <c r="U11" t="s">
        <v>164</v>
      </c>
      <c r="V11">
        <v>4</v>
      </c>
      <c r="W11">
        <v>17</v>
      </c>
      <c r="X11">
        <v>4.585</v>
      </c>
      <c r="Y11">
        <v>71.055241437247105</v>
      </c>
      <c r="Z11">
        <v>16.718880338175701</v>
      </c>
      <c r="AA11">
        <v>636.70889503622595</v>
      </c>
      <c r="AB11">
        <v>149.81385765558201</v>
      </c>
      <c r="AC11">
        <v>1</v>
      </c>
      <c r="AD11">
        <v>0</v>
      </c>
      <c r="AE11">
        <v>0</v>
      </c>
      <c r="AF11">
        <v>2546.8355801449002</v>
      </c>
      <c r="AG11">
        <v>0</v>
      </c>
      <c r="AH11">
        <v>0</v>
      </c>
      <c r="AI11">
        <v>0</v>
      </c>
      <c r="AJ11">
        <v>0</v>
      </c>
      <c r="AK11">
        <v>118.545656347053</v>
      </c>
      <c r="AL11">
        <v>0</v>
      </c>
      <c r="AM11">
        <v>0</v>
      </c>
      <c r="AN11">
        <v>0</v>
      </c>
      <c r="AO11">
        <v>284.22096574898802</v>
      </c>
      <c r="AP11">
        <v>0</v>
      </c>
      <c r="AQ11">
        <v>0</v>
      </c>
      <c r="AR11">
        <v>284.22096574898802</v>
      </c>
    </row>
    <row r="12" spans="1:44" x14ac:dyDescent="0.2">
      <c r="A12">
        <v>22</v>
      </c>
      <c r="B12" t="s">
        <v>165</v>
      </c>
      <c r="C12" t="s">
        <v>166</v>
      </c>
      <c r="D12" t="s">
        <v>167</v>
      </c>
      <c r="E12">
        <v>-9.1702000000000006E-2</v>
      </c>
      <c r="F12">
        <v>34.768000000000001</v>
      </c>
      <c r="G12" t="s">
        <v>158</v>
      </c>
      <c r="H12" t="s">
        <v>88</v>
      </c>
      <c r="I12" t="s">
        <v>476</v>
      </c>
      <c r="J12" t="s">
        <v>159</v>
      </c>
      <c r="K12" t="s">
        <v>159</v>
      </c>
      <c r="L12" t="s">
        <v>195</v>
      </c>
      <c r="M12" t="s">
        <v>196</v>
      </c>
      <c r="N12" t="s">
        <v>195</v>
      </c>
      <c r="O12" t="s">
        <v>170</v>
      </c>
      <c r="P12">
        <v>43435</v>
      </c>
      <c r="Q12">
        <v>216479</v>
      </c>
      <c r="R12">
        <v>460</v>
      </c>
      <c r="S12">
        <v>2009</v>
      </c>
      <c r="T12" t="s">
        <v>171</v>
      </c>
      <c r="U12" t="s">
        <v>164</v>
      </c>
      <c r="V12">
        <v>20</v>
      </c>
      <c r="W12">
        <v>92</v>
      </c>
      <c r="X12">
        <v>4.585</v>
      </c>
      <c r="Y12">
        <v>106.222996014678</v>
      </c>
      <c r="Z12">
        <v>23.091955655364799</v>
      </c>
      <c r="AA12">
        <v>721.73915584203098</v>
      </c>
      <c r="AB12">
        <v>156.899816487398</v>
      </c>
      <c r="AC12">
        <v>1</v>
      </c>
      <c r="AD12">
        <v>0</v>
      </c>
      <c r="AE12">
        <v>14434.783116840599</v>
      </c>
      <c r="AF12">
        <v>0</v>
      </c>
      <c r="AG12">
        <v>0</v>
      </c>
      <c r="AH12">
        <v>0</v>
      </c>
      <c r="AI12">
        <v>0</v>
      </c>
      <c r="AJ12">
        <v>0</v>
      </c>
      <c r="AK12">
        <v>1185.45656347053</v>
      </c>
      <c r="AL12">
        <v>0</v>
      </c>
      <c r="AM12">
        <v>0</v>
      </c>
      <c r="AN12">
        <v>939.00335682303</v>
      </c>
      <c r="AO12">
        <v>1185.45656347053</v>
      </c>
      <c r="AP12">
        <v>0</v>
      </c>
      <c r="AQ12">
        <v>0</v>
      </c>
      <c r="AR12">
        <v>2124.4599202935601</v>
      </c>
    </row>
    <row r="13" spans="1:44" x14ac:dyDescent="0.2">
      <c r="A13">
        <v>30</v>
      </c>
      <c r="B13" t="s">
        <v>165</v>
      </c>
      <c r="C13" t="s">
        <v>166</v>
      </c>
      <c r="D13" t="s">
        <v>172</v>
      </c>
      <c r="E13">
        <v>-0.30309900000000001</v>
      </c>
      <c r="F13">
        <v>36.08</v>
      </c>
      <c r="G13" t="s">
        <v>158</v>
      </c>
      <c r="H13" t="s">
        <v>88</v>
      </c>
      <c r="I13" t="s">
        <v>476</v>
      </c>
      <c r="J13" t="s">
        <v>159</v>
      </c>
      <c r="K13" t="s">
        <v>159</v>
      </c>
      <c r="L13" t="s">
        <v>197</v>
      </c>
      <c r="M13" t="s">
        <v>198</v>
      </c>
      <c r="N13" t="s">
        <v>197</v>
      </c>
      <c r="O13" t="s">
        <v>170</v>
      </c>
      <c r="P13">
        <v>43497</v>
      </c>
      <c r="Q13">
        <v>1892000</v>
      </c>
      <c r="R13">
        <v>88.55</v>
      </c>
      <c r="S13">
        <v>2014</v>
      </c>
      <c r="T13" t="s">
        <v>171</v>
      </c>
      <c r="U13" t="s">
        <v>164</v>
      </c>
      <c r="V13">
        <v>2</v>
      </c>
      <c r="W13">
        <v>8</v>
      </c>
      <c r="X13">
        <v>4</v>
      </c>
      <c r="Y13">
        <v>118.524256619406</v>
      </c>
      <c r="Z13">
        <v>29.631064154851501</v>
      </c>
      <c r="AA13">
        <v>1327.1757980790101</v>
      </c>
      <c r="AB13">
        <v>331.79394951975399</v>
      </c>
      <c r="AC13">
        <v>1</v>
      </c>
      <c r="AD13">
        <v>0</v>
      </c>
      <c r="AE13">
        <v>0</v>
      </c>
      <c r="AF13">
        <v>2654.3515961580301</v>
      </c>
      <c r="AG13">
        <v>0</v>
      </c>
      <c r="AH13">
        <v>0</v>
      </c>
      <c r="AI13">
        <v>0</v>
      </c>
      <c r="AJ13">
        <v>0</v>
      </c>
      <c r="AK13">
        <v>64.3791327011091</v>
      </c>
      <c r="AL13">
        <v>0</v>
      </c>
      <c r="AM13">
        <v>0</v>
      </c>
      <c r="AN13">
        <v>0</v>
      </c>
      <c r="AO13">
        <v>237.04851323881201</v>
      </c>
      <c r="AP13">
        <v>0</v>
      </c>
      <c r="AQ13">
        <v>0</v>
      </c>
      <c r="AR13">
        <v>237.04851323881201</v>
      </c>
    </row>
    <row r="14" spans="1:44" x14ac:dyDescent="0.2">
      <c r="A14">
        <v>52</v>
      </c>
      <c r="B14" t="s">
        <v>199</v>
      </c>
      <c r="C14" t="s">
        <v>200</v>
      </c>
      <c r="D14" t="s">
        <v>201</v>
      </c>
      <c r="E14">
        <v>6.7930799999999998</v>
      </c>
      <c r="F14">
        <v>-58.128999999999998</v>
      </c>
      <c r="G14" t="s">
        <v>158</v>
      </c>
      <c r="H14" t="s">
        <v>88</v>
      </c>
      <c r="I14" t="s">
        <v>476</v>
      </c>
      <c r="J14" t="s">
        <v>159</v>
      </c>
      <c r="K14" t="s">
        <v>159</v>
      </c>
      <c r="L14" t="s">
        <v>202</v>
      </c>
      <c r="M14" t="s">
        <v>203</v>
      </c>
      <c r="N14" t="s">
        <v>202</v>
      </c>
      <c r="O14" t="s">
        <v>204</v>
      </c>
      <c r="P14">
        <v>43617</v>
      </c>
      <c r="Q14">
        <v>118363</v>
      </c>
      <c r="R14">
        <v>2900</v>
      </c>
      <c r="S14">
        <v>2012</v>
      </c>
      <c r="T14" t="s">
        <v>205</v>
      </c>
      <c r="U14" t="s">
        <v>164</v>
      </c>
      <c r="V14">
        <v>1</v>
      </c>
      <c r="W14">
        <v>4</v>
      </c>
      <c r="X14">
        <v>4</v>
      </c>
      <c r="Y14">
        <v>282.12629200966802</v>
      </c>
      <c r="Z14">
        <v>70.531573002417105</v>
      </c>
      <c r="AA14">
        <v>4336.9726073146703</v>
      </c>
      <c r="AB14">
        <v>1084.2431518286601</v>
      </c>
      <c r="AC14">
        <v>1</v>
      </c>
      <c r="AD14">
        <v>0</v>
      </c>
      <c r="AE14">
        <v>0</v>
      </c>
      <c r="AF14">
        <v>4336.9726073146703</v>
      </c>
      <c r="AG14">
        <v>0</v>
      </c>
      <c r="AH14">
        <v>0</v>
      </c>
      <c r="AI14">
        <v>0</v>
      </c>
      <c r="AJ14">
        <v>0</v>
      </c>
      <c r="AK14">
        <v>0</v>
      </c>
      <c r="AL14">
        <v>0</v>
      </c>
      <c r="AM14">
        <v>0</v>
      </c>
      <c r="AN14">
        <v>0</v>
      </c>
      <c r="AO14">
        <v>282.12629200966802</v>
      </c>
      <c r="AP14">
        <v>0</v>
      </c>
      <c r="AQ14">
        <v>0</v>
      </c>
      <c r="AR14">
        <v>282.12629200966802</v>
      </c>
    </row>
    <row r="15" spans="1:44" x14ac:dyDescent="0.2">
      <c r="A15">
        <v>57</v>
      </c>
      <c r="B15" t="s">
        <v>206</v>
      </c>
      <c r="C15" t="s">
        <v>207</v>
      </c>
      <c r="D15" t="s">
        <v>208</v>
      </c>
      <c r="E15">
        <v>14.716699999999999</v>
      </c>
      <c r="F15">
        <v>-17.467700000000001</v>
      </c>
      <c r="G15" t="s">
        <v>158</v>
      </c>
      <c r="H15" t="s">
        <v>88</v>
      </c>
      <c r="I15" t="s">
        <v>476</v>
      </c>
      <c r="J15" t="s">
        <v>209</v>
      </c>
      <c r="K15" t="s">
        <v>209</v>
      </c>
      <c r="L15" t="s">
        <v>210</v>
      </c>
      <c r="M15" t="s">
        <v>211</v>
      </c>
      <c r="N15" t="s">
        <v>210</v>
      </c>
      <c r="O15" t="s">
        <v>170</v>
      </c>
      <c r="P15">
        <v>43040</v>
      </c>
      <c r="Q15">
        <v>2450000</v>
      </c>
      <c r="R15">
        <v>29879</v>
      </c>
      <c r="S15">
        <v>2005</v>
      </c>
      <c r="T15" t="s">
        <v>171</v>
      </c>
      <c r="U15" t="s">
        <v>164</v>
      </c>
      <c r="V15">
        <v>1</v>
      </c>
      <c r="W15">
        <v>10</v>
      </c>
      <c r="X15">
        <v>10</v>
      </c>
      <c r="Y15">
        <v>63.172898552579497</v>
      </c>
      <c r="Z15">
        <v>6.3172898552579504</v>
      </c>
      <c r="AA15">
        <v>1153.2797271029201</v>
      </c>
      <c r="AB15">
        <v>115.327972710292</v>
      </c>
      <c r="AC15">
        <v>1</v>
      </c>
      <c r="AD15">
        <v>0</v>
      </c>
      <c r="AE15">
        <v>0</v>
      </c>
      <c r="AF15">
        <v>1153.2797271029201</v>
      </c>
      <c r="AG15">
        <v>0</v>
      </c>
      <c r="AH15">
        <v>0</v>
      </c>
      <c r="AI15">
        <v>0</v>
      </c>
      <c r="AJ15">
        <v>0</v>
      </c>
      <c r="AK15">
        <v>0</v>
      </c>
      <c r="AL15">
        <v>0</v>
      </c>
      <c r="AM15">
        <v>0</v>
      </c>
      <c r="AN15">
        <v>0</v>
      </c>
      <c r="AO15">
        <v>63.172898552579497</v>
      </c>
      <c r="AP15">
        <v>0</v>
      </c>
      <c r="AQ15">
        <v>0</v>
      </c>
      <c r="AR15">
        <v>63.172898552579497</v>
      </c>
    </row>
    <row r="16" spans="1:44" x14ac:dyDescent="0.2">
      <c r="A16">
        <v>128</v>
      </c>
      <c r="B16" t="s">
        <v>155</v>
      </c>
      <c r="C16" t="s">
        <v>156</v>
      </c>
      <c r="D16" t="s">
        <v>181</v>
      </c>
      <c r="E16">
        <v>23.810300000000002</v>
      </c>
      <c r="F16">
        <v>90.412499999999994</v>
      </c>
      <c r="G16" t="s">
        <v>158</v>
      </c>
      <c r="H16" t="s">
        <v>88</v>
      </c>
      <c r="I16" t="s">
        <v>476</v>
      </c>
      <c r="J16" t="s">
        <v>182</v>
      </c>
      <c r="K16" t="s">
        <v>182</v>
      </c>
      <c r="L16" t="s">
        <v>212</v>
      </c>
      <c r="M16" t="s">
        <v>442</v>
      </c>
      <c r="N16" t="s">
        <v>212</v>
      </c>
      <c r="O16" t="s">
        <v>185</v>
      </c>
      <c r="P16">
        <v>44799</v>
      </c>
      <c r="Q16">
        <v>20283600</v>
      </c>
      <c r="R16">
        <v>23234</v>
      </c>
      <c r="S16">
        <v>2019</v>
      </c>
      <c r="T16" t="s">
        <v>163</v>
      </c>
      <c r="U16" t="s">
        <v>182</v>
      </c>
      <c r="V16">
        <v>15</v>
      </c>
      <c r="W16">
        <v>60</v>
      </c>
      <c r="X16">
        <v>4</v>
      </c>
      <c r="Y16">
        <v>70.7365719658888</v>
      </c>
      <c r="Z16">
        <v>17.6841429914722</v>
      </c>
      <c r="AA16">
        <v>284.12459484703197</v>
      </c>
      <c r="AB16">
        <v>71.031148711758206</v>
      </c>
      <c r="AC16">
        <v>1</v>
      </c>
      <c r="AD16">
        <v>0</v>
      </c>
      <c r="AE16">
        <v>1029.68661158795</v>
      </c>
      <c r="AF16">
        <v>3885.16753346527</v>
      </c>
      <c r="AG16">
        <v>0</v>
      </c>
      <c r="AH16">
        <v>22.219625968920901</v>
      </c>
      <c r="AI16">
        <v>0</v>
      </c>
      <c r="AJ16">
        <v>246.768883489991</v>
      </c>
      <c r="AK16">
        <v>0</v>
      </c>
      <c r="AL16">
        <v>0</v>
      </c>
      <c r="AM16">
        <v>154.45299165864199</v>
      </c>
      <c r="AN16">
        <v>380.11801047131001</v>
      </c>
      <c r="AO16">
        <v>503.14697009101099</v>
      </c>
      <c r="AP16">
        <v>0</v>
      </c>
      <c r="AQ16">
        <v>177.78359892600901</v>
      </c>
      <c r="AR16">
        <v>1061.04857948833</v>
      </c>
    </row>
    <row r="17" spans="1:44" x14ac:dyDescent="0.2">
      <c r="A17">
        <v>130</v>
      </c>
      <c r="B17" t="s">
        <v>155</v>
      </c>
      <c r="C17" t="s">
        <v>156</v>
      </c>
      <c r="D17" t="s">
        <v>181</v>
      </c>
      <c r="E17">
        <v>23.810300000000002</v>
      </c>
      <c r="F17">
        <v>90.412499999999994</v>
      </c>
      <c r="G17" t="s">
        <v>158</v>
      </c>
      <c r="H17" t="s">
        <v>213</v>
      </c>
      <c r="I17" t="s">
        <v>214</v>
      </c>
      <c r="J17" t="s">
        <v>182</v>
      </c>
      <c r="K17" t="s">
        <v>182</v>
      </c>
      <c r="L17" t="s">
        <v>215</v>
      </c>
      <c r="M17" t="s">
        <v>216</v>
      </c>
      <c r="N17" t="s">
        <v>215</v>
      </c>
      <c r="O17" t="s">
        <v>217</v>
      </c>
      <c r="P17">
        <v>44799</v>
      </c>
      <c r="Q17">
        <v>20283600</v>
      </c>
      <c r="R17">
        <v>23234</v>
      </c>
      <c r="S17">
        <v>2019</v>
      </c>
      <c r="T17" t="s">
        <v>163</v>
      </c>
      <c r="U17" t="s">
        <v>182</v>
      </c>
      <c r="V17">
        <v>7232</v>
      </c>
      <c r="W17">
        <v>28928</v>
      </c>
      <c r="X17">
        <v>4</v>
      </c>
      <c r="Y17">
        <v>22.899530364531302</v>
      </c>
      <c r="Z17">
        <v>5.7248825911328201</v>
      </c>
      <c r="AA17">
        <v>61.5964703972572</v>
      </c>
      <c r="AB17">
        <v>15.3991175993143</v>
      </c>
      <c r="AC17">
        <v>1</v>
      </c>
      <c r="AD17">
        <v>0</v>
      </c>
      <c r="AE17">
        <v>0</v>
      </c>
      <c r="AF17">
        <v>331012.84784359898</v>
      </c>
      <c r="AG17">
        <v>0</v>
      </c>
      <c r="AH17">
        <v>218.00130177920201</v>
      </c>
      <c r="AI17">
        <v>0</v>
      </c>
      <c r="AJ17">
        <v>29841.263909261601</v>
      </c>
      <c r="AK17">
        <v>13391.5085378652</v>
      </c>
      <c r="AL17">
        <v>0</v>
      </c>
      <c r="AM17">
        <v>92123.264158551901</v>
      </c>
      <c r="AN17">
        <v>29841.263909261601</v>
      </c>
      <c r="AO17">
        <v>43527.633364959001</v>
      </c>
      <c r="AP17">
        <v>0</v>
      </c>
      <c r="AQ17">
        <v>92240.506322069705</v>
      </c>
      <c r="AR17">
        <v>165609.40359629001</v>
      </c>
    </row>
    <row r="18" spans="1:44" x14ac:dyDescent="0.2">
      <c r="A18">
        <v>134</v>
      </c>
      <c r="B18" t="s">
        <v>175</v>
      </c>
      <c r="C18" t="s">
        <v>176</v>
      </c>
      <c r="D18" t="s">
        <v>177</v>
      </c>
      <c r="E18">
        <v>-15.419600000000001</v>
      </c>
      <c r="F18">
        <v>28.283100000000001</v>
      </c>
      <c r="G18" t="s">
        <v>158</v>
      </c>
      <c r="H18" t="s">
        <v>213</v>
      </c>
      <c r="I18" t="s">
        <v>214</v>
      </c>
      <c r="J18" t="s">
        <v>182</v>
      </c>
      <c r="K18" t="s">
        <v>182</v>
      </c>
      <c r="L18" t="s">
        <v>218</v>
      </c>
      <c r="M18" t="s">
        <v>219</v>
      </c>
      <c r="N18" t="s">
        <v>218</v>
      </c>
      <c r="O18" t="s">
        <v>220</v>
      </c>
      <c r="P18">
        <v>44809</v>
      </c>
      <c r="Q18">
        <v>2238000</v>
      </c>
      <c r="R18">
        <v>140.80000000000001</v>
      </c>
      <c r="S18">
        <v>2019</v>
      </c>
      <c r="T18" t="s">
        <v>171</v>
      </c>
      <c r="U18" t="s">
        <v>182</v>
      </c>
      <c r="V18">
        <v>3840</v>
      </c>
      <c r="W18">
        <v>23040</v>
      </c>
      <c r="X18">
        <v>6</v>
      </c>
      <c r="Y18">
        <v>53.154613152215603</v>
      </c>
      <c r="Z18">
        <v>8.8591021920359392</v>
      </c>
      <c r="AA18">
        <v>102.03874619729601</v>
      </c>
      <c r="AB18">
        <v>17.006457699549401</v>
      </c>
      <c r="AC18">
        <v>1</v>
      </c>
      <c r="AD18">
        <v>0</v>
      </c>
      <c r="AE18">
        <v>0</v>
      </c>
      <c r="AF18">
        <v>201334.56447751401</v>
      </c>
      <c r="AG18">
        <v>0</v>
      </c>
      <c r="AH18">
        <v>22149.869214536098</v>
      </c>
      <c r="AI18">
        <v>0</v>
      </c>
      <c r="AJ18">
        <v>71826.592749970601</v>
      </c>
      <c r="AK18">
        <v>58611.739600496898</v>
      </c>
      <c r="AL18">
        <v>0</v>
      </c>
      <c r="AM18">
        <v>45609.000741573502</v>
      </c>
      <c r="AN18">
        <v>71826.592749970601</v>
      </c>
      <c r="AO18">
        <v>82850.184636701306</v>
      </c>
      <c r="AP18">
        <v>0</v>
      </c>
      <c r="AQ18">
        <v>49436.937117836002</v>
      </c>
      <c r="AR18">
        <v>204113.71450450801</v>
      </c>
    </row>
    <row r="19" spans="1:44" x14ac:dyDescent="0.2">
      <c r="A19">
        <v>3</v>
      </c>
      <c r="B19" t="s">
        <v>155</v>
      </c>
      <c r="C19" t="s">
        <v>156</v>
      </c>
      <c r="D19" t="s">
        <v>187</v>
      </c>
      <c r="E19">
        <v>22.845600000000001</v>
      </c>
      <c r="F19">
        <v>89.540300000000002</v>
      </c>
      <c r="G19" t="s">
        <v>158</v>
      </c>
      <c r="H19" t="s">
        <v>213</v>
      </c>
      <c r="I19" t="s">
        <v>214</v>
      </c>
      <c r="J19" t="s">
        <v>159</v>
      </c>
      <c r="K19" t="s">
        <v>159</v>
      </c>
      <c r="L19" t="s">
        <v>221</v>
      </c>
      <c r="M19" t="s">
        <v>222</v>
      </c>
      <c r="N19" t="s">
        <v>221</v>
      </c>
      <c r="O19" t="s">
        <v>162</v>
      </c>
      <c r="P19">
        <v>43556</v>
      </c>
      <c r="Q19">
        <v>2528000</v>
      </c>
      <c r="R19">
        <v>575.29999999999995</v>
      </c>
      <c r="S19">
        <v>2016</v>
      </c>
      <c r="T19" t="s">
        <v>163</v>
      </c>
      <c r="U19" t="s">
        <v>164</v>
      </c>
      <c r="V19">
        <v>7280</v>
      </c>
      <c r="W19">
        <v>29120</v>
      </c>
      <c r="X19">
        <v>4</v>
      </c>
      <c r="Y19">
        <v>16.437050362031101</v>
      </c>
      <c r="Z19">
        <v>4.1092625905077904</v>
      </c>
      <c r="AA19">
        <v>49.5068535297804</v>
      </c>
      <c r="AB19">
        <v>12.3767133824451</v>
      </c>
      <c r="AC19">
        <v>1</v>
      </c>
      <c r="AD19">
        <v>0</v>
      </c>
      <c r="AE19">
        <v>0</v>
      </c>
      <c r="AF19">
        <v>290809.489265843</v>
      </c>
      <c r="AG19">
        <v>0</v>
      </c>
      <c r="AH19">
        <v>1240.78715420093</v>
      </c>
      <c r="AI19">
        <v>0</v>
      </c>
      <c r="AJ19">
        <v>13354.3594930732</v>
      </c>
      <c r="AK19">
        <v>40829.6522929243</v>
      </c>
      <c r="AL19">
        <v>27219.768195282901</v>
      </c>
      <c r="AM19">
        <v>310.19678855023199</v>
      </c>
      <c r="AN19">
        <v>13354.3594930732</v>
      </c>
      <c r="AO19">
        <v>78490.811596218904</v>
      </c>
      <c r="AP19">
        <v>27219.768195282901</v>
      </c>
      <c r="AQ19">
        <v>596.78735101194002</v>
      </c>
      <c r="AR19">
        <v>119661.72663558699</v>
      </c>
    </row>
    <row r="20" spans="1:44" x14ac:dyDescent="0.2">
      <c r="A20">
        <v>6</v>
      </c>
      <c r="B20" t="s">
        <v>155</v>
      </c>
      <c r="C20" t="s">
        <v>156</v>
      </c>
      <c r="D20" t="s">
        <v>189</v>
      </c>
      <c r="E20">
        <v>23.541699999999999</v>
      </c>
      <c r="F20">
        <v>89.183300000000003</v>
      </c>
      <c r="G20" t="s">
        <v>158</v>
      </c>
      <c r="H20" t="s">
        <v>213</v>
      </c>
      <c r="I20" t="s">
        <v>214</v>
      </c>
      <c r="J20" t="s">
        <v>159</v>
      </c>
      <c r="K20" t="s">
        <v>159</v>
      </c>
      <c r="L20" t="s">
        <v>223</v>
      </c>
      <c r="M20" t="s">
        <v>224</v>
      </c>
      <c r="N20" t="s">
        <v>223</v>
      </c>
      <c r="O20" t="s">
        <v>162</v>
      </c>
      <c r="P20">
        <v>43556</v>
      </c>
      <c r="Q20">
        <v>1976000</v>
      </c>
      <c r="R20">
        <v>572.9</v>
      </c>
      <c r="S20">
        <v>2016</v>
      </c>
      <c r="T20" t="s">
        <v>163</v>
      </c>
      <c r="U20" t="s">
        <v>164</v>
      </c>
      <c r="V20">
        <v>8064</v>
      </c>
      <c r="W20">
        <v>37094</v>
      </c>
      <c r="X20">
        <v>4.5999999999999996</v>
      </c>
      <c r="Y20">
        <v>9.7931519828804205</v>
      </c>
      <c r="Z20">
        <v>2.1289690405442299</v>
      </c>
      <c r="AA20">
        <v>24.636778334535499</v>
      </c>
      <c r="AB20">
        <v>5.3558791311180904</v>
      </c>
      <c r="AC20">
        <v>1</v>
      </c>
      <c r="AD20">
        <v>0</v>
      </c>
      <c r="AE20">
        <v>0</v>
      </c>
      <c r="AF20">
        <v>152062.98241965601</v>
      </c>
      <c r="AG20">
        <v>0</v>
      </c>
      <c r="AH20">
        <v>930.590365650698</v>
      </c>
      <c r="AI20">
        <v>0</v>
      </c>
      <c r="AJ20">
        <v>2512.5939872568802</v>
      </c>
      <c r="AK20">
        <v>22810.398395238499</v>
      </c>
      <c r="AL20">
        <v>0</v>
      </c>
      <c r="AM20">
        <v>33741.190379368702</v>
      </c>
      <c r="AN20">
        <v>2512.5939872568802</v>
      </c>
      <c r="AO20">
        <v>42503.250301475797</v>
      </c>
      <c r="AP20">
        <v>0</v>
      </c>
      <c r="AQ20">
        <v>33956.133301214999</v>
      </c>
      <c r="AR20">
        <v>78971.977589947695</v>
      </c>
    </row>
    <row r="21" spans="1:44" x14ac:dyDescent="0.2">
      <c r="A21">
        <v>10</v>
      </c>
      <c r="B21" t="s">
        <v>155</v>
      </c>
      <c r="C21" t="s">
        <v>156</v>
      </c>
      <c r="D21" t="s">
        <v>157</v>
      </c>
      <c r="E21">
        <v>23.890699999999999</v>
      </c>
      <c r="F21">
        <v>89.109899999999996</v>
      </c>
      <c r="G21" t="s">
        <v>158</v>
      </c>
      <c r="H21" t="s">
        <v>213</v>
      </c>
      <c r="I21" t="s">
        <v>214</v>
      </c>
      <c r="J21" t="s">
        <v>159</v>
      </c>
      <c r="K21" t="s">
        <v>159</v>
      </c>
      <c r="L21" t="s">
        <v>225</v>
      </c>
      <c r="M21" t="s">
        <v>226</v>
      </c>
      <c r="N21" t="s">
        <v>225</v>
      </c>
      <c r="O21" t="s">
        <v>162</v>
      </c>
      <c r="P21">
        <v>43556</v>
      </c>
      <c r="Q21">
        <v>2170000</v>
      </c>
      <c r="R21">
        <v>1355</v>
      </c>
      <c r="S21">
        <v>2016</v>
      </c>
      <c r="T21" t="s">
        <v>163</v>
      </c>
      <c r="U21" t="s">
        <v>164</v>
      </c>
      <c r="V21">
        <v>5760</v>
      </c>
      <c r="W21">
        <v>23040</v>
      </c>
      <c r="X21">
        <v>4</v>
      </c>
      <c r="Y21">
        <v>17.488889072439498</v>
      </c>
      <c r="Z21">
        <v>4.3722222681098897</v>
      </c>
      <c r="AA21">
        <v>48.574953875410699</v>
      </c>
      <c r="AB21">
        <v>12.1437384688526</v>
      </c>
      <c r="AC21">
        <v>1</v>
      </c>
      <c r="AD21">
        <v>0</v>
      </c>
      <c r="AE21">
        <v>0</v>
      </c>
      <c r="AF21">
        <v>220679.08331229101</v>
      </c>
      <c r="AG21">
        <v>0</v>
      </c>
      <c r="AH21">
        <v>2481.57430840186</v>
      </c>
      <c r="AI21">
        <v>0</v>
      </c>
      <c r="AJ21">
        <v>64424.771013997801</v>
      </c>
      <c r="AK21">
        <v>17913.864538775899</v>
      </c>
      <c r="AL21">
        <v>0</v>
      </c>
      <c r="AM21">
        <v>116.32379570633699</v>
      </c>
      <c r="AN21">
        <v>64424.771013997801</v>
      </c>
      <c r="AO21">
        <v>35621.725122624201</v>
      </c>
      <c r="AP21">
        <v>0</v>
      </c>
      <c r="AQ21">
        <v>689.50492062975297</v>
      </c>
      <c r="AR21">
        <v>100736.00105725099</v>
      </c>
    </row>
    <row r="22" spans="1:44" x14ac:dyDescent="0.2">
      <c r="A22">
        <v>23</v>
      </c>
      <c r="B22" t="s">
        <v>165</v>
      </c>
      <c r="C22" t="s">
        <v>166</v>
      </c>
      <c r="D22" t="s">
        <v>167</v>
      </c>
      <c r="E22">
        <v>-9.1702000000000006E-2</v>
      </c>
      <c r="F22">
        <v>34.768000000000001</v>
      </c>
      <c r="G22" t="s">
        <v>158</v>
      </c>
      <c r="H22" t="s">
        <v>213</v>
      </c>
      <c r="I22" t="s">
        <v>214</v>
      </c>
      <c r="J22" t="s">
        <v>159</v>
      </c>
      <c r="K22" t="s">
        <v>159</v>
      </c>
      <c r="L22" t="s">
        <v>227</v>
      </c>
      <c r="M22" t="s">
        <v>228</v>
      </c>
      <c r="N22" t="s">
        <v>227</v>
      </c>
      <c r="O22" t="s">
        <v>170</v>
      </c>
      <c r="P22">
        <v>43435</v>
      </c>
      <c r="Q22">
        <v>216479</v>
      </c>
      <c r="R22">
        <v>460</v>
      </c>
      <c r="S22">
        <v>2009</v>
      </c>
      <c r="T22" t="s">
        <v>171</v>
      </c>
      <c r="U22" t="s">
        <v>164</v>
      </c>
      <c r="V22">
        <v>1440</v>
      </c>
      <c r="W22">
        <v>6602</v>
      </c>
      <c r="X22">
        <v>4.585</v>
      </c>
      <c r="Y22">
        <v>101.534437350141</v>
      </c>
      <c r="Z22">
        <v>22.146257162102899</v>
      </c>
      <c r="AA22">
        <v>348.359432553087</v>
      </c>
      <c r="AB22">
        <v>75.982669323908695</v>
      </c>
      <c r="AC22">
        <v>1</v>
      </c>
      <c r="AD22">
        <v>0</v>
      </c>
      <c r="AE22">
        <v>0</v>
      </c>
      <c r="AF22">
        <v>433043.49350521801</v>
      </c>
      <c r="AG22">
        <v>0</v>
      </c>
      <c r="AH22">
        <v>0</v>
      </c>
      <c r="AI22">
        <v>0</v>
      </c>
      <c r="AJ22">
        <v>27021.913994725601</v>
      </c>
      <c r="AK22">
        <v>63106.562221528497</v>
      </c>
      <c r="AL22">
        <v>0</v>
      </c>
      <c r="AM22">
        <v>0</v>
      </c>
      <c r="AN22">
        <v>27021.913994725601</v>
      </c>
      <c r="AO22">
        <v>119187.675789478</v>
      </c>
      <c r="AP22">
        <v>0</v>
      </c>
      <c r="AQ22">
        <v>0</v>
      </c>
      <c r="AR22">
        <v>146209.58978420301</v>
      </c>
    </row>
    <row r="23" spans="1:44" x14ac:dyDescent="0.2">
      <c r="A23">
        <v>32</v>
      </c>
      <c r="B23" t="s">
        <v>165</v>
      </c>
      <c r="C23" t="s">
        <v>166</v>
      </c>
      <c r="D23" t="s">
        <v>172</v>
      </c>
      <c r="E23">
        <v>-0.30309900000000001</v>
      </c>
      <c r="F23">
        <v>36.08</v>
      </c>
      <c r="G23" t="s">
        <v>158</v>
      </c>
      <c r="H23" t="s">
        <v>213</v>
      </c>
      <c r="I23" t="s">
        <v>214</v>
      </c>
      <c r="J23" t="s">
        <v>159</v>
      </c>
      <c r="K23" t="s">
        <v>159</v>
      </c>
      <c r="L23" t="s">
        <v>229</v>
      </c>
      <c r="M23" t="s">
        <v>230</v>
      </c>
      <c r="N23" t="s">
        <v>229</v>
      </c>
      <c r="O23" t="s">
        <v>170</v>
      </c>
      <c r="P23">
        <v>43497</v>
      </c>
      <c r="Q23">
        <v>1892000</v>
      </c>
      <c r="R23">
        <v>88.55</v>
      </c>
      <c r="S23">
        <v>2014</v>
      </c>
      <c r="T23" t="s">
        <v>171</v>
      </c>
      <c r="U23" t="s">
        <v>164</v>
      </c>
      <c r="V23">
        <v>4725</v>
      </c>
      <c r="W23">
        <v>18900</v>
      </c>
      <c r="X23">
        <v>4</v>
      </c>
      <c r="Y23">
        <v>37.253464911054401</v>
      </c>
      <c r="Z23">
        <v>9.3133662277636198</v>
      </c>
      <c r="AA23">
        <v>43.116162548406002</v>
      </c>
      <c r="AB23">
        <v>10.779040637101501</v>
      </c>
      <c r="AC23">
        <v>1</v>
      </c>
      <c r="AD23">
        <v>0</v>
      </c>
      <c r="AE23">
        <v>0</v>
      </c>
      <c r="AF23">
        <v>173217.39740208699</v>
      </c>
      <c r="AG23">
        <v>0</v>
      </c>
      <c r="AH23">
        <v>0</v>
      </c>
      <c r="AI23">
        <v>0</v>
      </c>
      <c r="AJ23">
        <v>17668.174535012899</v>
      </c>
      <c r="AK23">
        <v>105252.66457475501</v>
      </c>
      <c r="AL23">
        <v>866.08698701043704</v>
      </c>
      <c r="AM23">
        <v>22300.296437206998</v>
      </c>
      <c r="AN23">
        <v>17668.174535012899</v>
      </c>
      <c r="AO23">
        <v>135188.063745502</v>
      </c>
      <c r="AP23">
        <v>866.08698701043704</v>
      </c>
      <c r="AQ23">
        <v>22300.296437206998</v>
      </c>
      <c r="AR23">
        <v>176022.62170473201</v>
      </c>
    </row>
    <row r="24" spans="1:44" x14ac:dyDescent="0.2">
      <c r="A24">
        <v>42</v>
      </c>
      <c r="B24" t="s">
        <v>175</v>
      </c>
      <c r="C24" t="s">
        <v>176</v>
      </c>
      <c r="D24" t="s">
        <v>177</v>
      </c>
      <c r="E24">
        <v>-15.419600000000001</v>
      </c>
      <c r="F24">
        <v>28.283100000000001</v>
      </c>
      <c r="G24" t="s">
        <v>158</v>
      </c>
      <c r="H24" t="s">
        <v>213</v>
      </c>
      <c r="I24" t="s">
        <v>214</v>
      </c>
      <c r="J24" t="s">
        <v>159</v>
      </c>
      <c r="K24" t="s">
        <v>159</v>
      </c>
      <c r="L24" t="s">
        <v>231</v>
      </c>
      <c r="M24" t="s">
        <v>232</v>
      </c>
      <c r="N24" t="s">
        <v>231</v>
      </c>
      <c r="O24" t="s">
        <v>180</v>
      </c>
      <c r="P24">
        <v>43466</v>
      </c>
      <c r="Q24">
        <v>2238000</v>
      </c>
      <c r="R24">
        <v>140.80000000000001</v>
      </c>
      <c r="S24">
        <v>2019</v>
      </c>
      <c r="T24" t="s">
        <v>171</v>
      </c>
      <c r="U24" t="s">
        <v>164</v>
      </c>
      <c r="V24">
        <v>3840</v>
      </c>
      <c r="W24">
        <v>23040</v>
      </c>
      <c r="X24">
        <v>6</v>
      </c>
      <c r="Y24">
        <v>106.072618692077</v>
      </c>
      <c r="Z24">
        <v>17.6787697820129</v>
      </c>
      <c r="AA24">
        <v>208.123689738797</v>
      </c>
      <c r="AB24">
        <v>34.687281623132797</v>
      </c>
      <c r="AC24">
        <v>1</v>
      </c>
      <c r="AD24">
        <v>0</v>
      </c>
      <c r="AE24">
        <v>0</v>
      </c>
      <c r="AF24">
        <v>678755.05474294105</v>
      </c>
      <c r="AG24">
        <v>0</v>
      </c>
      <c r="AH24">
        <v>53990.3062104317</v>
      </c>
      <c r="AI24">
        <v>0</v>
      </c>
      <c r="AJ24">
        <v>338983.813446182</v>
      </c>
      <c r="AK24">
        <v>0</v>
      </c>
      <c r="AL24">
        <v>0</v>
      </c>
      <c r="AM24">
        <v>0</v>
      </c>
      <c r="AN24">
        <v>338983.813446182</v>
      </c>
      <c r="AO24">
        <v>65505.308186722701</v>
      </c>
      <c r="AP24">
        <v>0</v>
      </c>
      <c r="AQ24">
        <v>2829.7341446723199</v>
      </c>
      <c r="AR24">
        <v>407318.85577757697</v>
      </c>
    </row>
    <row r="25" spans="1:44" x14ac:dyDescent="0.2">
      <c r="A25">
        <v>47</v>
      </c>
      <c r="B25" t="s">
        <v>155</v>
      </c>
      <c r="C25" t="s">
        <v>156</v>
      </c>
      <c r="D25" t="s">
        <v>181</v>
      </c>
      <c r="E25">
        <v>23.810300000000002</v>
      </c>
      <c r="F25">
        <v>90.412499999999994</v>
      </c>
      <c r="G25" t="s">
        <v>158</v>
      </c>
      <c r="H25" t="s">
        <v>213</v>
      </c>
      <c r="I25" t="s">
        <v>214</v>
      </c>
      <c r="J25" t="s">
        <v>159</v>
      </c>
      <c r="K25" t="s">
        <v>159</v>
      </c>
      <c r="L25" t="s">
        <v>233</v>
      </c>
      <c r="M25" t="s">
        <v>234</v>
      </c>
      <c r="N25" t="s">
        <v>233</v>
      </c>
      <c r="O25" t="s">
        <v>162</v>
      </c>
      <c r="P25">
        <v>43252</v>
      </c>
      <c r="Q25">
        <v>20283600</v>
      </c>
      <c r="R25">
        <v>23234</v>
      </c>
      <c r="S25">
        <v>2019</v>
      </c>
      <c r="T25" t="s">
        <v>163</v>
      </c>
      <c r="U25" t="s">
        <v>164</v>
      </c>
      <c r="V25">
        <v>9309</v>
      </c>
      <c r="W25">
        <v>37236</v>
      </c>
      <c r="X25">
        <v>4</v>
      </c>
      <c r="Y25">
        <v>3.7616921250309399</v>
      </c>
      <c r="Z25">
        <v>0.94042303125773596</v>
      </c>
      <c r="AA25">
        <v>9.9391639340993105</v>
      </c>
      <c r="AB25">
        <v>2.4847909835248201</v>
      </c>
      <c r="AC25">
        <v>1</v>
      </c>
      <c r="AD25">
        <v>0</v>
      </c>
      <c r="AE25">
        <v>0</v>
      </c>
      <c r="AF25">
        <v>71596.640845054804</v>
      </c>
      <c r="AG25">
        <v>0</v>
      </c>
      <c r="AH25">
        <v>0</v>
      </c>
      <c r="AI25">
        <v>0</v>
      </c>
      <c r="AJ25">
        <v>1027.5656366712101</v>
      </c>
      <c r="AK25">
        <v>25934.864758771098</v>
      </c>
      <c r="AL25">
        <v>269.56100925015198</v>
      </c>
      <c r="AM25">
        <v>887.81642307048799</v>
      </c>
      <c r="AN25">
        <v>1027.5656366712101</v>
      </c>
      <c r="AO25">
        <v>32832.648922921202</v>
      </c>
      <c r="AP25">
        <v>269.56100925015198</v>
      </c>
      <c r="AQ25">
        <v>887.81642307048799</v>
      </c>
      <c r="AR25">
        <v>35017.591991913003</v>
      </c>
    </row>
    <row r="26" spans="1:44" x14ac:dyDescent="0.2">
      <c r="A26">
        <v>48</v>
      </c>
      <c r="B26" t="s">
        <v>155</v>
      </c>
      <c r="C26" t="s">
        <v>156</v>
      </c>
      <c r="D26" t="s">
        <v>181</v>
      </c>
      <c r="E26">
        <v>23.810300000000002</v>
      </c>
      <c r="F26">
        <v>90.412499999999994</v>
      </c>
      <c r="G26" t="s">
        <v>158</v>
      </c>
      <c r="H26" t="s">
        <v>213</v>
      </c>
      <c r="I26" t="s">
        <v>214</v>
      </c>
      <c r="J26" t="s">
        <v>159</v>
      </c>
      <c r="K26" t="s">
        <v>159</v>
      </c>
      <c r="L26" t="s">
        <v>235</v>
      </c>
      <c r="M26" t="s">
        <v>236</v>
      </c>
      <c r="N26" t="s">
        <v>235</v>
      </c>
      <c r="O26" t="s">
        <v>162</v>
      </c>
      <c r="P26">
        <v>43252</v>
      </c>
      <c r="Q26">
        <v>20283600</v>
      </c>
      <c r="R26">
        <v>23234</v>
      </c>
      <c r="S26">
        <v>2019</v>
      </c>
      <c r="T26" t="s">
        <v>163</v>
      </c>
      <c r="U26" t="s">
        <v>164</v>
      </c>
      <c r="V26">
        <v>880562</v>
      </c>
      <c r="W26">
        <v>3522250</v>
      </c>
      <c r="X26">
        <v>4</v>
      </c>
      <c r="Y26">
        <v>0.36440730239799402</v>
      </c>
      <c r="Z26">
        <v>9.1101773870163202E-2</v>
      </c>
      <c r="AA26">
        <v>0.34344697931213097</v>
      </c>
      <c r="AB26">
        <v>8.5861696074114299E-2</v>
      </c>
      <c r="AC26">
        <v>1</v>
      </c>
      <c r="AD26">
        <v>0</v>
      </c>
      <c r="AE26">
        <v>0</v>
      </c>
      <c r="AF26">
        <v>0</v>
      </c>
      <c r="AG26">
        <v>0</v>
      </c>
      <c r="AH26">
        <v>0</v>
      </c>
      <c r="AI26">
        <v>0</v>
      </c>
      <c r="AJ26">
        <v>38608.798385298898</v>
      </c>
      <c r="AK26">
        <v>260707.99290492799</v>
      </c>
      <c r="AL26">
        <v>7578.4952902678697</v>
      </c>
      <c r="AM26">
        <v>13987.936433687</v>
      </c>
      <c r="AN26">
        <v>38608.798385298898</v>
      </c>
      <c r="AO26">
        <v>260707.99290492799</v>
      </c>
      <c r="AP26">
        <v>7578.4952902678697</v>
      </c>
      <c r="AQ26">
        <v>13987.936433687</v>
      </c>
      <c r="AR26">
        <v>320883.223014182</v>
      </c>
    </row>
    <row r="27" spans="1:44" x14ac:dyDescent="0.2">
      <c r="A27">
        <v>49</v>
      </c>
      <c r="B27" t="s">
        <v>155</v>
      </c>
      <c r="C27" t="s">
        <v>156</v>
      </c>
      <c r="D27" t="s">
        <v>237</v>
      </c>
      <c r="E27">
        <v>23.542400000000001</v>
      </c>
      <c r="F27">
        <v>89.630899999999997</v>
      </c>
      <c r="G27" t="s">
        <v>158</v>
      </c>
      <c r="H27" t="s">
        <v>213</v>
      </c>
      <c r="I27" t="s">
        <v>214</v>
      </c>
      <c r="J27" t="s">
        <v>159</v>
      </c>
      <c r="K27" t="s">
        <v>159</v>
      </c>
      <c r="L27" t="s">
        <v>238</v>
      </c>
      <c r="M27" t="s">
        <v>239</v>
      </c>
      <c r="N27" t="s">
        <v>238</v>
      </c>
      <c r="O27" t="s">
        <v>162</v>
      </c>
      <c r="P27">
        <v>43252</v>
      </c>
      <c r="Q27">
        <v>2088000</v>
      </c>
      <c r="R27">
        <v>5200</v>
      </c>
      <c r="S27">
        <v>2016</v>
      </c>
      <c r="T27" t="s">
        <v>163</v>
      </c>
      <c r="U27" t="s">
        <v>164</v>
      </c>
      <c r="V27">
        <v>1512</v>
      </c>
      <c r="W27">
        <v>6350</v>
      </c>
      <c r="X27">
        <v>4.2</v>
      </c>
      <c r="Y27">
        <v>31.025092386652801</v>
      </c>
      <c r="Z27">
        <v>7.3873920769478998</v>
      </c>
      <c r="AA27">
        <v>132.866361642626</v>
      </c>
      <c r="AB27">
        <v>31.6368407564804</v>
      </c>
      <c r="AC27">
        <v>1</v>
      </c>
      <c r="AD27">
        <v>0</v>
      </c>
      <c r="AE27">
        <v>0</v>
      </c>
      <c r="AF27">
        <v>0</v>
      </c>
      <c r="AG27">
        <v>0</v>
      </c>
      <c r="AH27">
        <v>185937.412897715</v>
      </c>
      <c r="AI27">
        <v>0</v>
      </c>
      <c r="AJ27">
        <v>8496.6777843765594</v>
      </c>
      <c r="AK27">
        <v>14039.7780719735</v>
      </c>
      <c r="AL27">
        <v>0</v>
      </c>
      <c r="AM27">
        <v>6459.8481215585898</v>
      </c>
      <c r="AN27">
        <v>8496.6777843765594</v>
      </c>
      <c r="AO27">
        <v>14039.7780719735</v>
      </c>
      <c r="AP27">
        <v>0</v>
      </c>
      <c r="AQ27">
        <v>24373.483832269099</v>
      </c>
      <c r="AR27">
        <v>46909.939688619103</v>
      </c>
    </row>
    <row r="28" spans="1:44" x14ac:dyDescent="0.2">
      <c r="A28">
        <v>53</v>
      </c>
      <c r="B28" t="s">
        <v>199</v>
      </c>
      <c r="C28" t="s">
        <v>200</v>
      </c>
      <c r="D28" t="s">
        <v>201</v>
      </c>
      <c r="E28">
        <v>6.7930799999999998</v>
      </c>
      <c r="F28">
        <v>-58.128999999999998</v>
      </c>
      <c r="G28" t="s">
        <v>158</v>
      </c>
      <c r="H28" t="s">
        <v>213</v>
      </c>
      <c r="I28" t="s">
        <v>214</v>
      </c>
      <c r="J28" t="s">
        <v>159</v>
      </c>
      <c r="K28" t="s">
        <v>159</v>
      </c>
      <c r="L28" t="s">
        <v>240</v>
      </c>
      <c r="M28" t="s">
        <v>241</v>
      </c>
      <c r="N28" t="s">
        <v>240</v>
      </c>
      <c r="O28" t="s">
        <v>204</v>
      </c>
      <c r="P28">
        <v>43617</v>
      </c>
      <c r="Q28">
        <v>118363</v>
      </c>
      <c r="R28">
        <v>2900</v>
      </c>
      <c r="S28">
        <v>2012</v>
      </c>
      <c r="T28" t="s">
        <v>205</v>
      </c>
      <c r="U28" t="s">
        <v>164</v>
      </c>
      <c r="V28">
        <v>63017</v>
      </c>
      <c r="W28">
        <v>252068</v>
      </c>
      <c r="X28">
        <v>4</v>
      </c>
      <c r="Y28">
        <v>82.323932529008204</v>
      </c>
      <c r="Z28">
        <v>20.580983132252001</v>
      </c>
      <c r="AA28">
        <v>115.636131399886</v>
      </c>
      <c r="AB28">
        <v>28.909032849971499</v>
      </c>
      <c r="AC28">
        <v>1</v>
      </c>
      <c r="AD28">
        <v>0</v>
      </c>
      <c r="AE28">
        <v>0</v>
      </c>
      <c r="AF28">
        <v>112081.828748368</v>
      </c>
      <c r="AG28">
        <v>0</v>
      </c>
      <c r="AH28">
        <v>2891322.2998307901</v>
      </c>
      <c r="AI28">
        <v>0</v>
      </c>
      <c r="AJ28">
        <v>0</v>
      </c>
      <c r="AK28">
        <v>1028306.32479706</v>
      </c>
      <c r="AL28">
        <v>0</v>
      </c>
      <c r="AM28">
        <v>3886216.5876611001</v>
      </c>
      <c r="AN28">
        <v>0</v>
      </c>
      <c r="AO28">
        <v>1047676.28609246</v>
      </c>
      <c r="AP28">
        <v>0</v>
      </c>
      <c r="AQ28">
        <v>4140130.97008804</v>
      </c>
      <c r="AR28">
        <v>5187807.2561805099</v>
      </c>
    </row>
    <row r="29" spans="1:44" x14ac:dyDescent="0.2">
      <c r="A29">
        <v>58</v>
      </c>
      <c r="B29" t="s">
        <v>206</v>
      </c>
      <c r="C29" t="s">
        <v>207</v>
      </c>
      <c r="D29" t="s">
        <v>208</v>
      </c>
      <c r="E29">
        <v>14.716699999999999</v>
      </c>
      <c r="F29">
        <v>-17.467700000000001</v>
      </c>
      <c r="G29" t="s">
        <v>158</v>
      </c>
      <c r="H29" t="s">
        <v>213</v>
      </c>
      <c r="I29" t="s">
        <v>214</v>
      </c>
      <c r="J29" t="s">
        <v>209</v>
      </c>
      <c r="K29" t="s">
        <v>209</v>
      </c>
      <c r="L29" t="s">
        <v>242</v>
      </c>
      <c r="M29" t="s">
        <v>243</v>
      </c>
      <c r="N29" t="s">
        <v>242</v>
      </c>
      <c r="O29" t="s">
        <v>170</v>
      </c>
      <c r="P29">
        <v>43040</v>
      </c>
      <c r="Q29">
        <v>2450000</v>
      </c>
      <c r="R29">
        <v>29879</v>
      </c>
      <c r="S29">
        <v>2005</v>
      </c>
      <c r="T29" t="s">
        <v>171</v>
      </c>
      <c r="U29" t="s">
        <v>164</v>
      </c>
      <c r="V29">
        <v>4150</v>
      </c>
      <c r="W29">
        <v>41500</v>
      </c>
      <c r="X29">
        <v>10</v>
      </c>
      <c r="Y29">
        <v>26.683985302052001</v>
      </c>
      <c r="Z29">
        <v>2.6683985302052</v>
      </c>
      <c r="AA29">
        <v>29.112670894289799</v>
      </c>
      <c r="AB29">
        <v>2.9112670894289798</v>
      </c>
      <c r="AC29">
        <v>1</v>
      </c>
      <c r="AD29">
        <v>0</v>
      </c>
      <c r="AE29">
        <v>0</v>
      </c>
      <c r="AF29">
        <v>69196.783626175704</v>
      </c>
      <c r="AG29">
        <v>0</v>
      </c>
      <c r="AH29">
        <v>0</v>
      </c>
      <c r="AI29">
        <v>0</v>
      </c>
      <c r="AJ29">
        <v>0</v>
      </c>
      <c r="AK29">
        <v>66890.224171969894</v>
      </c>
      <c r="AL29">
        <v>3044.6584795517301</v>
      </c>
      <c r="AM29">
        <v>34137.079922246703</v>
      </c>
      <c r="AN29">
        <v>0</v>
      </c>
      <c r="AO29">
        <v>73556.800601717507</v>
      </c>
      <c r="AP29">
        <v>3044.6584795517301</v>
      </c>
      <c r="AQ29">
        <v>34137.079922246703</v>
      </c>
      <c r="AR29">
        <v>110738.53900351599</v>
      </c>
    </row>
    <row r="30" spans="1:44" x14ac:dyDescent="0.2">
      <c r="A30">
        <v>60</v>
      </c>
      <c r="B30" t="s">
        <v>244</v>
      </c>
      <c r="C30" t="s">
        <v>245</v>
      </c>
      <c r="D30" t="s">
        <v>246</v>
      </c>
      <c r="E30">
        <v>13.8621</v>
      </c>
      <c r="F30">
        <v>100.514</v>
      </c>
      <c r="G30" t="s">
        <v>158</v>
      </c>
      <c r="H30" t="s">
        <v>213</v>
      </c>
      <c r="I30" t="s">
        <v>214</v>
      </c>
      <c r="J30" t="s">
        <v>209</v>
      </c>
      <c r="K30" t="s">
        <v>209</v>
      </c>
      <c r="L30" t="s">
        <v>247</v>
      </c>
      <c r="M30" t="s">
        <v>248</v>
      </c>
      <c r="N30" t="s">
        <v>247</v>
      </c>
      <c r="O30" t="s">
        <v>170</v>
      </c>
      <c r="P30">
        <v>43040</v>
      </c>
      <c r="Q30">
        <v>258550</v>
      </c>
      <c r="R30">
        <v>6600</v>
      </c>
      <c r="S30">
        <v>2012</v>
      </c>
      <c r="T30" t="s">
        <v>249</v>
      </c>
      <c r="U30" t="s">
        <v>164</v>
      </c>
      <c r="V30">
        <v>16000</v>
      </c>
      <c r="W30">
        <v>58529</v>
      </c>
      <c r="X30">
        <v>3.6580400000000002</v>
      </c>
      <c r="Y30">
        <v>14.8451701906059</v>
      </c>
      <c r="Z30">
        <v>4.0582057279245198</v>
      </c>
      <c r="AA30">
        <v>57.434897786983903</v>
      </c>
      <c r="AB30">
        <v>15.700906637594001</v>
      </c>
      <c r="AC30">
        <v>1</v>
      </c>
      <c r="AD30">
        <v>0</v>
      </c>
      <c r="AE30">
        <v>0</v>
      </c>
      <c r="AF30">
        <v>837398.51079038996</v>
      </c>
      <c r="AG30">
        <v>0</v>
      </c>
      <c r="AH30">
        <v>0</v>
      </c>
      <c r="AI30">
        <v>0</v>
      </c>
      <c r="AJ30">
        <v>0</v>
      </c>
      <c r="AK30">
        <v>156845.834879573</v>
      </c>
      <c r="AL30">
        <v>0</v>
      </c>
      <c r="AM30">
        <v>0</v>
      </c>
      <c r="AN30">
        <v>0</v>
      </c>
      <c r="AO30">
        <v>237522.723049694</v>
      </c>
      <c r="AP30">
        <v>0</v>
      </c>
      <c r="AQ30">
        <v>0</v>
      </c>
      <c r="AR30">
        <v>237522.723049694</v>
      </c>
    </row>
    <row r="31" spans="1:44" x14ac:dyDescent="0.2">
      <c r="A31">
        <v>86</v>
      </c>
      <c r="B31" t="s">
        <v>250</v>
      </c>
      <c r="C31" t="s">
        <v>251</v>
      </c>
      <c r="D31" t="s">
        <v>252</v>
      </c>
      <c r="E31">
        <v>20.6629</v>
      </c>
      <c r="F31">
        <v>85.597899999999996</v>
      </c>
      <c r="G31" t="s">
        <v>158</v>
      </c>
      <c r="H31" t="s">
        <v>213</v>
      </c>
      <c r="I31" t="s">
        <v>214</v>
      </c>
      <c r="J31" t="s">
        <v>159</v>
      </c>
      <c r="K31" t="s">
        <v>159</v>
      </c>
      <c r="L31" t="s">
        <v>253</v>
      </c>
      <c r="M31" t="s">
        <v>254</v>
      </c>
      <c r="N31" t="s">
        <v>253</v>
      </c>
      <c r="O31" t="s">
        <v>255</v>
      </c>
      <c r="P31">
        <v>43922</v>
      </c>
      <c r="Q31">
        <v>67414</v>
      </c>
      <c r="R31">
        <v>1865</v>
      </c>
      <c r="S31">
        <v>2011</v>
      </c>
      <c r="T31" t="s">
        <v>163</v>
      </c>
      <c r="U31" t="s">
        <v>164</v>
      </c>
      <c r="V31">
        <v>3276</v>
      </c>
      <c r="W31">
        <v>14315</v>
      </c>
      <c r="X31">
        <v>4.3697499999999998</v>
      </c>
      <c r="Y31">
        <v>41.6635196686155</v>
      </c>
      <c r="Z31">
        <v>9.5347321295413607</v>
      </c>
      <c r="AA31">
        <v>79.289424153371201</v>
      </c>
      <c r="AB31">
        <v>18.145452569084402</v>
      </c>
      <c r="AC31">
        <v>1</v>
      </c>
      <c r="AD31">
        <v>0</v>
      </c>
      <c r="AE31">
        <v>0</v>
      </c>
      <c r="AF31">
        <v>194472.81535388701</v>
      </c>
      <c r="AG31">
        <v>0</v>
      </c>
      <c r="AH31">
        <v>0</v>
      </c>
      <c r="AI31">
        <v>0</v>
      </c>
      <c r="AJ31">
        <v>0</v>
      </c>
      <c r="AK31">
        <v>111304.571139643</v>
      </c>
      <c r="AL31">
        <v>0</v>
      </c>
      <c r="AM31">
        <v>0</v>
      </c>
      <c r="AN31">
        <v>0</v>
      </c>
      <c r="AO31">
        <v>136489.69043438401</v>
      </c>
      <c r="AP31">
        <v>0</v>
      </c>
      <c r="AQ31">
        <v>0</v>
      </c>
      <c r="AR31">
        <v>136489.69043438401</v>
      </c>
    </row>
    <row r="32" spans="1:44" x14ac:dyDescent="0.2">
      <c r="A32">
        <v>12</v>
      </c>
      <c r="B32" t="s">
        <v>256</v>
      </c>
      <c r="C32" t="s">
        <v>257</v>
      </c>
      <c r="D32" t="s">
        <v>258</v>
      </c>
      <c r="E32">
        <v>5.60372</v>
      </c>
      <c r="F32">
        <v>-0.18696399999999999</v>
      </c>
      <c r="G32" t="s">
        <v>259</v>
      </c>
      <c r="H32" t="s">
        <v>88</v>
      </c>
      <c r="I32" t="s">
        <v>260</v>
      </c>
      <c r="J32" t="s">
        <v>159</v>
      </c>
      <c r="K32" t="s">
        <v>159</v>
      </c>
      <c r="L32" t="s">
        <v>261</v>
      </c>
      <c r="M32" t="s">
        <v>262</v>
      </c>
      <c r="N32" t="s">
        <v>261</v>
      </c>
      <c r="O32" t="s">
        <v>170</v>
      </c>
      <c r="P32">
        <v>43556</v>
      </c>
      <c r="Q32">
        <v>2291000</v>
      </c>
      <c r="R32">
        <v>14942</v>
      </c>
      <c r="S32">
        <v>2012</v>
      </c>
      <c r="T32" t="s">
        <v>171</v>
      </c>
      <c r="U32" t="s">
        <v>263</v>
      </c>
      <c r="V32">
        <v>2</v>
      </c>
      <c r="W32">
        <v>8</v>
      </c>
      <c r="X32">
        <v>4</v>
      </c>
      <c r="Y32">
        <v>31.710679666583001</v>
      </c>
      <c r="Z32">
        <v>7.9276699166457698</v>
      </c>
      <c r="AA32">
        <v>487.47087020371703</v>
      </c>
      <c r="AB32">
        <v>121.867717550929</v>
      </c>
      <c r="AC32">
        <v>1</v>
      </c>
      <c r="AD32">
        <v>0</v>
      </c>
      <c r="AE32">
        <v>715.18947417461095</v>
      </c>
      <c r="AF32">
        <v>259.75226623282401</v>
      </c>
      <c r="AG32">
        <v>0</v>
      </c>
      <c r="AH32">
        <v>0</v>
      </c>
      <c r="AI32">
        <v>0</v>
      </c>
      <c r="AJ32">
        <v>0</v>
      </c>
      <c r="AK32">
        <v>0</v>
      </c>
      <c r="AL32">
        <v>0</v>
      </c>
      <c r="AM32">
        <v>0</v>
      </c>
      <c r="AN32">
        <v>46.524101649366798</v>
      </c>
      <c r="AO32">
        <v>16.8972576837992</v>
      </c>
      <c r="AP32">
        <v>0</v>
      </c>
      <c r="AQ32">
        <v>0</v>
      </c>
      <c r="AR32">
        <v>63.421359333166102</v>
      </c>
    </row>
    <row r="33" spans="1:44" x14ac:dyDescent="0.2">
      <c r="A33">
        <v>19</v>
      </c>
      <c r="B33" t="s">
        <v>165</v>
      </c>
      <c r="C33" t="s">
        <v>166</v>
      </c>
      <c r="D33" t="s">
        <v>167</v>
      </c>
      <c r="E33">
        <v>-9.1702000000000006E-2</v>
      </c>
      <c r="F33">
        <v>34.768000000000001</v>
      </c>
      <c r="G33" t="s">
        <v>259</v>
      </c>
      <c r="H33" t="s">
        <v>88</v>
      </c>
      <c r="I33" t="s">
        <v>260</v>
      </c>
      <c r="J33" t="s">
        <v>159</v>
      </c>
      <c r="K33" t="s">
        <v>159</v>
      </c>
      <c r="L33" t="s">
        <v>264</v>
      </c>
      <c r="M33" t="s">
        <v>265</v>
      </c>
      <c r="N33" t="s">
        <v>264</v>
      </c>
      <c r="O33" t="s">
        <v>170</v>
      </c>
      <c r="P33">
        <v>43435</v>
      </c>
      <c r="Q33">
        <v>216479</v>
      </c>
      <c r="R33">
        <v>460</v>
      </c>
      <c r="S33">
        <v>2009</v>
      </c>
      <c r="T33" t="s">
        <v>171</v>
      </c>
      <c r="U33" t="s">
        <v>164</v>
      </c>
      <c r="V33">
        <v>4</v>
      </c>
      <c r="W33">
        <v>17</v>
      </c>
      <c r="X33">
        <v>4.585</v>
      </c>
      <c r="Y33">
        <v>44.651615086018403</v>
      </c>
      <c r="Z33">
        <v>10.5062623731808</v>
      </c>
      <c r="AA33">
        <v>686.40476618104105</v>
      </c>
      <c r="AB33">
        <v>161.50700380730299</v>
      </c>
      <c r="AC33">
        <v>1</v>
      </c>
      <c r="AD33">
        <v>0</v>
      </c>
      <c r="AE33">
        <v>0</v>
      </c>
      <c r="AF33">
        <v>2745.6190647241601</v>
      </c>
      <c r="AG33">
        <v>0</v>
      </c>
      <c r="AH33">
        <v>0</v>
      </c>
      <c r="AI33">
        <v>0</v>
      </c>
      <c r="AJ33">
        <v>0</v>
      </c>
      <c r="AK33">
        <v>0</v>
      </c>
      <c r="AL33">
        <v>0</v>
      </c>
      <c r="AM33">
        <v>0</v>
      </c>
      <c r="AN33">
        <v>0</v>
      </c>
      <c r="AO33">
        <v>178.60646034407301</v>
      </c>
      <c r="AP33">
        <v>0</v>
      </c>
      <c r="AQ33">
        <v>0</v>
      </c>
      <c r="AR33">
        <v>178.60646034407301</v>
      </c>
    </row>
    <row r="34" spans="1:44" x14ac:dyDescent="0.2">
      <c r="A34">
        <v>28</v>
      </c>
      <c r="B34" t="s">
        <v>165</v>
      </c>
      <c r="C34" t="s">
        <v>166</v>
      </c>
      <c r="D34" t="s">
        <v>172</v>
      </c>
      <c r="E34">
        <v>-0.30309900000000001</v>
      </c>
      <c r="F34">
        <v>36.08</v>
      </c>
      <c r="G34" t="s">
        <v>259</v>
      </c>
      <c r="H34" t="s">
        <v>88</v>
      </c>
      <c r="I34" t="s">
        <v>260</v>
      </c>
      <c r="J34" t="s">
        <v>159</v>
      </c>
      <c r="K34" t="s">
        <v>159</v>
      </c>
      <c r="L34" t="s">
        <v>266</v>
      </c>
      <c r="M34" t="s">
        <v>267</v>
      </c>
      <c r="N34" t="s">
        <v>266</v>
      </c>
      <c r="O34" t="s">
        <v>170</v>
      </c>
      <c r="P34">
        <v>43497</v>
      </c>
      <c r="Q34">
        <v>1892000</v>
      </c>
      <c r="R34">
        <v>88.55</v>
      </c>
      <c r="S34">
        <v>2014</v>
      </c>
      <c r="T34" t="s">
        <v>171</v>
      </c>
      <c r="U34" t="s">
        <v>164</v>
      </c>
      <c r="V34">
        <v>1</v>
      </c>
      <c r="W34">
        <v>4</v>
      </c>
      <c r="X34">
        <v>4</v>
      </c>
      <c r="Y34">
        <v>442.15630245500898</v>
      </c>
      <c r="Z34">
        <v>110.539075613752</v>
      </c>
      <c r="AA34">
        <v>4186.2805074231901</v>
      </c>
      <c r="AB34">
        <v>1046.57012685579</v>
      </c>
      <c r="AC34">
        <v>1</v>
      </c>
      <c r="AD34">
        <v>0</v>
      </c>
      <c r="AE34">
        <v>866.08698701043704</v>
      </c>
      <c r="AF34">
        <v>3320.1935204127599</v>
      </c>
      <c r="AG34">
        <v>0</v>
      </c>
      <c r="AH34">
        <v>0</v>
      </c>
      <c r="AI34">
        <v>0</v>
      </c>
      <c r="AJ34">
        <v>0</v>
      </c>
      <c r="AK34">
        <v>158.060875129404</v>
      </c>
      <c r="AL34">
        <v>0</v>
      </c>
      <c r="AM34">
        <v>0</v>
      </c>
      <c r="AN34">
        <v>61.450999963276402</v>
      </c>
      <c r="AO34">
        <v>380.70530249173299</v>
      </c>
      <c r="AP34">
        <v>0</v>
      </c>
      <c r="AQ34">
        <v>0</v>
      </c>
      <c r="AR34">
        <v>442.15630245500898</v>
      </c>
    </row>
    <row r="35" spans="1:44" x14ac:dyDescent="0.2">
      <c r="A35">
        <v>44</v>
      </c>
      <c r="B35" t="s">
        <v>175</v>
      </c>
      <c r="C35" t="s">
        <v>176</v>
      </c>
      <c r="D35" t="s">
        <v>177</v>
      </c>
      <c r="E35">
        <v>-15.419600000000001</v>
      </c>
      <c r="F35">
        <v>28.283100000000001</v>
      </c>
      <c r="G35" t="s">
        <v>259</v>
      </c>
      <c r="H35" t="s">
        <v>88</v>
      </c>
      <c r="I35" t="s">
        <v>260</v>
      </c>
      <c r="J35" t="s">
        <v>159</v>
      </c>
      <c r="K35" t="s">
        <v>159</v>
      </c>
      <c r="L35" t="s">
        <v>268</v>
      </c>
      <c r="M35" t="s">
        <v>269</v>
      </c>
      <c r="N35" t="s">
        <v>268</v>
      </c>
      <c r="O35" t="s">
        <v>180</v>
      </c>
      <c r="P35">
        <v>43617</v>
      </c>
      <c r="Q35">
        <v>2238000</v>
      </c>
      <c r="R35">
        <v>140.80000000000001</v>
      </c>
      <c r="S35">
        <v>2019</v>
      </c>
      <c r="T35" t="s">
        <v>171</v>
      </c>
      <c r="U35" t="s">
        <v>164</v>
      </c>
      <c r="V35">
        <v>1</v>
      </c>
      <c r="W35">
        <v>6</v>
      </c>
      <c r="X35">
        <v>6</v>
      </c>
      <c r="Y35">
        <v>108.318212579819</v>
      </c>
      <c r="Z35">
        <v>18.0530354299698</v>
      </c>
      <c r="AA35">
        <v>1665.1164182027501</v>
      </c>
      <c r="AB35">
        <v>277.519403033792</v>
      </c>
      <c r="AC35">
        <v>1</v>
      </c>
      <c r="AD35">
        <v>0</v>
      </c>
      <c r="AE35">
        <v>0</v>
      </c>
      <c r="AF35">
        <v>1665.1164182027501</v>
      </c>
      <c r="AG35">
        <v>0</v>
      </c>
      <c r="AH35">
        <v>0</v>
      </c>
      <c r="AI35">
        <v>0</v>
      </c>
      <c r="AJ35">
        <v>0</v>
      </c>
      <c r="AK35">
        <v>0</v>
      </c>
      <c r="AL35">
        <v>0</v>
      </c>
      <c r="AM35">
        <v>0</v>
      </c>
      <c r="AN35">
        <v>0</v>
      </c>
      <c r="AO35">
        <v>108.318212579819</v>
      </c>
      <c r="AP35">
        <v>0</v>
      </c>
      <c r="AQ35">
        <v>0</v>
      </c>
      <c r="AR35">
        <v>108.318212579819</v>
      </c>
    </row>
    <row r="36" spans="1:44" x14ac:dyDescent="0.2">
      <c r="A36">
        <v>50</v>
      </c>
      <c r="B36" t="s">
        <v>199</v>
      </c>
      <c r="C36" t="s">
        <v>200</v>
      </c>
      <c r="D36" t="s">
        <v>201</v>
      </c>
      <c r="E36">
        <v>6.7930799999999998</v>
      </c>
      <c r="F36">
        <v>-58.128999999999998</v>
      </c>
      <c r="G36" t="s">
        <v>259</v>
      </c>
      <c r="H36" t="s">
        <v>88</v>
      </c>
      <c r="I36" t="s">
        <v>260</v>
      </c>
      <c r="J36" t="s">
        <v>159</v>
      </c>
      <c r="K36" t="s">
        <v>159</v>
      </c>
      <c r="L36" t="s">
        <v>270</v>
      </c>
      <c r="M36" t="s">
        <v>271</v>
      </c>
      <c r="N36" t="s">
        <v>270</v>
      </c>
      <c r="O36" t="s">
        <v>204</v>
      </c>
      <c r="P36">
        <v>43617</v>
      </c>
      <c r="Q36">
        <v>118363</v>
      </c>
      <c r="R36">
        <v>2900</v>
      </c>
      <c r="S36">
        <v>2012</v>
      </c>
      <c r="T36" t="s">
        <v>205</v>
      </c>
      <c r="U36" t="s">
        <v>164</v>
      </c>
      <c r="V36">
        <v>1</v>
      </c>
      <c r="W36">
        <v>4</v>
      </c>
      <c r="X36">
        <v>4</v>
      </c>
      <c r="Y36">
        <v>122.081689078423</v>
      </c>
      <c r="Z36">
        <v>30.520422269605898</v>
      </c>
      <c r="AA36">
        <v>1876.6947866372</v>
      </c>
      <c r="AB36">
        <v>469.17369665930102</v>
      </c>
      <c r="AC36">
        <v>1</v>
      </c>
      <c r="AD36">
        <v>0</v>
      </c>
      <c r="AE36">
        <v>0</v>
      </c>
      <c r="AF36">
        <v>1876.6947866372</v>
      </c>
      <c r="AG36">
        <v>0</v>
      </c>
      <c r="AH36">
        <v>0</v>
      </c>
      <c r="AI36">
        <v>0</v>
      </c>
      <c r="AJ36">
        <v>0</v>
      </c>
      <c r="AK36">
        <v>0</v>
      </c>
      <c r="AL36">
        <v>0</v>
      </c>
      <c r="AM36">
        <v>0</v>
      </c>
      <c r="AN36">
        <v>0</v>
      </c>
      <c r="AO36">
        <v>122.081689078423</v>
      </c>
      <c r="AP36">
        <v>0</v>
      </c>
      <c r="AQ36">
        <v>0</v>
      </c>
      <c r="AR36">
        <v>122.081689078423</v>
      </c>
    </row>
    <row r="37" spans="1:44" x14ac:dyDescent="0.2">
      <c r="A37">
        <v>54</v>
      </c>
      <c r="B37" t="s">
        <v>206</v>
      </c>
      <c r="C37" t="s">
        <v>207</v>
      </c>
      <c r="D37" t="s">
        <v>208</v>
      </c>
      <c r="E37">
        <v>14.716699999999999</v>
      </c>
      <c r="F37">
        <v>-17.467700000000001</v>
      </c>
      <c r="G37" t="s">
        <v>259</v>
      </c>
      <c r="H37" t="s">
        <v>88</v>
      </c>
      <c r="I37" t="s">
        <v>260</v>
      </c>
      <c r="J37" t="s">
        <v>209</v>
      </c>
      <c r="K37" t="s">
        <v>209</v>
      </c>
      <c r="L37" t="s">
        <v>272</v>
      </c>
      <c r="M37" t="s">
        <v>273</v>
      </c>
      <c r="N37" t="s">
        <v>272</v>
      </c>
      <c r="O37" t="s">
        <v>170</v>
      </c>
      <c r="P37">
        <v>43040</v>
      </c>
      <c r="Q37">
        <v>2450000</v>
      </c>
      <c r="R37">
        <v>29879</v>
      </c>
      <c r="S37">
        <v>2005</v>
      </c>
      <c r="T37" t="s">
        <v>171</v>
      </c>
      <c r="U37" t="s">
        <v>164</v>
      </c>
      <c r="V37">
        <v>1</v>
      </c>
      <c r="W37">
        <v>10</v>
      </c>
      <c r="X37">
        <v>10</v>
      </c>
      <c r="Y37">
        <v>114.752264831068</v>
      </c>
      <c r="Z37">
        <v>11.4752264831068</v>
      </c>
      <c r="AA37">
        <v>1430.06686160763</v>
      </c>
      <c r="AB37">
        <v>143.006686160763</v>
      </c>
      <c r="AC37">
        <v>1</v>
      </c>
      <c r="AD37">
        <v>0</v>
      </c>
      <c r="AE37">
        <v>0</v>
      </c>
      <c r="AF37">
        <v>1430.06686160763</v>
      </c>
      <c r="AG37">
        <v>0</v>
      </c>
      <c r="AH37">
        <v>0</v>
      </c>
      <c r="AI37">
        <v>0</v>
      </c>
      <c r="AJ37">
        <v>0</v>
      </c>
      <c r="AK37">
        <v>0</v>
      </c>
      <c r="AL37">
        <v>0</v>
      </c>
      <c r="AM37">
        <v>0</v>
      </c>
      <c r="AN37">
        <v>0</v>
      </c>
      <c r="AO37">
        <v>114.752264831068</v>
      </c>
      <c r="AP37">
        <v>0</v>
      </c>
      <c r="AQ37">
        <v>0</v>
      </c>
      <c r="AR37">
        <v>114.752264831068</v>
      </c>
    </row>
    <row r="38" spans="1:44" x14ac:dyDescent="0.2">
      <c r="A38">
        <v>125</v>
      </c>
      <c r="B38" t="s">
        <v>155</v>
      </c>
      <c r="C38" t="s">
        <v>156</v>
      </c>
      <c r="D38" t="s">
        <v>181</v>
      </c>
      <c r="E38">
        <v>23.810300000000002</v>
      </c>
      <c r="F38">
        <v>90.412499999999994</v>
      </c>
      <c r="G38" t="s">
        <v>259</v>
      </c>
      <c r="H38" t="s">
        <v>88</v>
      </c>
      <c r="I38" t="s">
        <v>260</v>
      </c>
      <c r="J38" t="s">
        <v>182</v>
      </c>
      <c r="K38" t="s">
        <v>182</v>
      </c>
      <c r="L38" t="s">
        <v>274</v>
      </c>
      <c r="M38" t="s">
        <v>275</v>
      </c>
      <c r="N38" t="s">
        <v>274</v>
      </c>
      <c r="O38" t="s">
        <v>217</v>
      </c>
      <c r="P38">
        <v>44798</v>
      </c>
      <c r="Q38">
        <v>20283600</v>
      </c>
      <c r="R38">
        <v>23234</v>
      </c>
      <c r="S38">
        <v>2019</v>
      </c>
      <c r="T38" t="s">
        <v>163</v>
      </c>
      <c r="U38" t="s">
        <v>182</v>
      </c>
      <c r="V38">
        <v>8</v>
      </c>
      <c r="W38">
        <v>32</v>
      </c>
      <c r="X38">
        <v>4</v>
      </c>
      <c r="Y38">
        <v>150.45981929429499</v>
      </c>
      <c r="Z38">
        <v>37.614954823573697</v>
      </c>
      <c r="AA38">
        <v>241.428655959688</v>
      </c>
      <c r="AB38">
        <v>60.3571639899221</v>
      </c>
      <c r="AC38">
        <v>1</v>
      </c>
      <c r="AD38">
        <v>0</v>
      </c>
      <c r="AE38">
        <v>0</v>
      </c>
      <c r="AF38">
        <v>1806.85707523224</v>
      </c>
      <c r="AG38">
        <v>0</v>
      </c>
      <c r="AH38">
        <v>0</v>
      </c>
      <c r="AI38">
        <v>0</v>
      </c>
      <c r="AJ38">
        <v>0</v>
      </c>
      <c r="AK38">
        <v>124.572172445258</v>
      </c>
      <c r="AL38">
        <v>0</v>
      </c>
      <c r="AM38">
        <v>0</v>
      </c>
      <c r="AN38">
        <v>0</v>
      </c>
      <c r="AO38">
        <v>1203.6785543543599</v>
      </c>
      <c r="AP38">
        <v>0</v>
      </c>
      <c r="AQ38">
        <v>0</v>
      </c>
      <c r="AR38">
        <v>1203.6785543543599</v>
      </c>
    </row>
    <row r="39" spans="1:44" x14ac:dyDescent="0.2">
      <c r="A39">
        <v>62</v>
      </c>
      <c r="B39" t="s">
        <v>250</v>
      </c>
      <c r="C39" t="s">
        <v>251</v>
      </c>
      <c r="D39" t="s">
        <v>276</v>
      </c>
      <c r="E39">
        <v>17.276</v>
      </c>
      <c r="F39">
        <v>74.200299999999999</v>
      </c>
      <c r="G39" t="s">
        <v>259</v>
      </c>
      <c r="H39" t="s">
        <v>213</v>
      </c>
      <c r="I39" t="s">
        <v>477</v>
      </c>
      <c r="J39" t="s">
        <v>159</v>
      </c>
      <c r="K39" t="s">
        <v>159</v>
      </c>
      <c r="L39" t="s">
        <v>277</v>
      </c>
      <c r="M39" t="s">
        <v>278</v>
      </c>
      <c r="N39" t="s">
        <v>277</v>
      </c>
      <c r="O39" t="s">
        <v>279</v>
      </c>
      <c r="P39">
        <v>43617</v>
      </c>
      <c r="Q39">
        <v>117221</v>
      </c>
      <c r="R39">
        <v>562</v>
      </c>
      <c r="S39">
        <v>2017</v>
      </c>
      <c r="T39" t="s">
        <v>163</v>
      </c>
      <c r="U39" t="s">
        <v>164</v>
      </c>
      <c r="V39">
        <v>18178</v>
      </c>
      <c r="W39">
        <v>86756</v>
      </c>
      <c r="X39">
        <v>4.7725799999999996</v>
      </c>
      <c r="Y39">
        <v>99.382609758211501</v>
      </c>
      <c r="Z39">
        <v>20.823655772335801</v>
      </c>
      <c r="AA39">
        <v>1256.4885069591601</v>
      </c>
      <c r="AB39">
        <v>263.27225874295402</v>
      </c>
      <c r="AC39">
        <v>1</v>
      </c>
      <c r="AD39">
        <v>0</v>
      </c>
      <c r="AE39">
        <v>0</v>
      </c>
      <c r="AF39">
        <v>22477205.8127608</v>
      </c>
      <c r="AG39">
        <v>0</v>
      </c>
      <c r="AH39">
        <v>0</v>
      </c>
      <c r="AI39">
        <v>0</v>
      </c>
      <c r="AJ39">
        <v>0</v>
      </c>
      <c r="AK39">
        <v>363242.26674290397</v>
      </c>
      <c r="AL39">
        <v>0</v>
      </c>
      <c r="AM39">
        <v>0</v>
      </c>
      <c r="AN39">
        <v>0</v>
      </c>
      <c r="AO39">
        <v>1806577.08018476</v>
      </c>
      <c r="AP39">
        <v>0</v>
      </c>
      <c r="AQ39">
        <v>0</v>
      </c>
      <c r="AR39">
        <v>1806577.08018476</v>
      </c>
    </row>
    <row r="40" spans="1:44" x14ac:dyDescent="0.2">
      <c r="A40">
        <v>64</v>
      </c>
      <c r="B40" t="s">
        <v>280</v>
      </c>
      <c r="C40" t="s">
        <v>281</v>
      </c>
      <c r="D40" t="s">
        <v>282</v>
      </c>
      <c r="E40">
        <v>-15.8392</v>
      </c>
      <c r="F40">
        <v>-70.029200000000003</v>
      </c>
      <c r="G40" t="s">
        <v>259</v>
      </c>
      <c r="H40" t="s">
        <v>213</v>
      </c>
      <c r="I40" t="s">
        <v>477</v>
      </c>
      <c r="J40" t="s">
        <v>159</v>
      </c>
      <c r="K40" t="s">
        <v>159</v>
      </c>
      <c r="L40" t="s">
        <v>283</v>
      </c>
      <c r="M40" t="s">
        <v>284</v>
      </c>
      <c r="N40" t="s">
        <v>283</v>
      </c>
      <c r="O40" t="s">
        <v>285</v>
      </c>
      <c r="P40">
        <v>43617</v>
      </c>
      <c r="Q40">
        <v>128637</v>
      </c>
      <c r="R40">
        <v>6300</v>
      </c>
      <c r="S40">
        <v>2017</v>
      </c>
      <c r="T40" t="s">
        <v>205</v>
      </c>
      <c r="U40" t="s">
        <v>263</v>
      </c>
      <c r="V40">
        <v>43036</v>
      </c>
      <c r="W40">
        <v>113147</v>
      </c>
      <c r="X40">
        <v>2.6291199999999999</v>
      </c>
      <c r="Y40">
        <v>84.703254670033502</v>
      </c>
      <c r="Z40">
        <v>32.217286078990703</v>
      </c>
      <c r="AA40">
        <v>789.53741896585404</v>
      </c>
      <c r="AB40">
        <v>300.30431529439102</v>
      </c>
      <c r="AC40">
        <v>1</v>
      </c>
      <c r="AD40">
        <v>0</v>
      </c>
      <c r="AE40">
        <v>0</v>
      </c>
      <c r="AF40">
        <v>29690175.924192298</v>
      </c>
      <c r="AG40">
        <v>0</v>
      </c>
      <c r="AH40">
        <v>4037896.5308395801</v>
      </c>
      <c r="AI40">
        <v>0</v>
      </c>
      <c r="AJ40">
        <v>0</v>
      </c>
      <c r="AK40">
        <v>489551.23602694902</v>
      </c>
      <c r="AL40">
        <v>0</v>
      </c>
      <c r="AM40">
        <v>188461.63721779099</v>
      </c>
      <c r="AN40">
        <v>0</v>
      </c>
      <c r="AO40">
        <v>2933901.5567808901</v>
      </c>
      <c r="AP40">
        <v>0</v>
      </c>
      <c r="AQ40">
        <v>711387.71119866299</v>
      </c>
      <c r="AR40">
        <v>3645289.26797956</v>
      </c>
    </row>
    <row r="41" spans="1:44" x14ac:dyDescent="0.2">
      <c r="A41">
        <v>76</v>
      </c>
      <c r="B41" t="s">
        <v>280</v>
      </c>
      <c r="C41" t="s">
        <v>281</v>
      </c>
      <c r="D41" t="s">
        <v>286</v>
      </c>
      <c r="E41">
        <v>-5.1952699999999998</v>
      </c>
      <c r="F41">
        <v>-80.626900000000006</v>
      </c>
      <c r="G41" t="s">
        <v>259</v>
      </c>
      <c r="H41" t="s">
        <v>213</v>
      </c>
      <c r="I41" t="s">
        <v>477</v>
      </c>
      <c r="J41" t="s">
        <v>159</v>
      </c>
      <c r="K41" t="s">
        <v>159</v>
      </c>
      <c r="L41" t="s">
        <v>287</v>
      </c>
      <c r="M41" t="s">
        <v>288</v>
      </c>
      <c r="N41" t="s">
        <v>287</v>
      </c>
      <c r="O41" t="s">
        <v>285</v>
      </c>
      <c r="P41">
        <v>43617</v>
      </c>
      <c r="Q41">
        <v>642428</v>
      </c>
      <c r="R41">
        <v>100</v>
      </c>
      <c r="S41">
        <v>2018</v>
      </c>
      <c r="T41" t="s">
        <v>205</v>
      </c>
      <c r="U41" t="s">
        <v>164</v>
      </c>
      <c r="V41">
        <v>110398</v>
      </c>
      <c r="W41">
        <v>464173</v>
      </c>
      <c r="X41">
        <v>4.2045399999999997</v>
      </c>
      <c r="Y41">
        <v>422.987304316186</v>
      </c>
      <c r="Z41">
        <v>100.602474555603</v>
      </c>
      <c r="AA41">
        <v>4036.6659864851499</v>
      </c>
      <c r="AB41">
        <v>960.07275644207698</v>
      </c>
      <c r="AC41">
        <v>1</v>
      </c>
      <c r="AD41">
        <v>0</v>
      </c>
      <c r="AE41">
        <v>273619901.21923</v>
      </c>
      <c r="AF41">
        <v>171779369.15090001</v>
      </c>
      <c r="AG41">
        <v>0</v>
      </c>
      <c r="AH41">
        <v>119524.03512224799</v>
      </c>
      <c r="AI41">
        <v>0</v>
      </c>
      <c r="AJ41">
        <v>3234147.0745748002</v>
      </c>
      <c r="AK41">
        <v>367211.589767433</v>
      </c>
      <c r="AL41">
        <v>124781.42744140999</v>
      </c>
      <c r="AM41">
        <v>0</v>
      </c>
      <c r="AN41">
        <v>25190115.855267201</v>
      </c>
      <c r="AO41">
        <v>21376033.143225402</v>
      </c>
      <c r="AP41">
        <v>124781.42744140999</v>
      </c>
      <c r="AQ41">
        <v>6021.9959641893201</v>
      </c>
      <c r="AR41">
        <v>46696952.421898298</v>
      </c>
    </row>
    <row r="42" spans="1:44" x14ac:dyDescent="0.2">
      <c r="A42">
        <v>78</v>
      </c>
      <c r="B42" t="s">
        <v>280</v>
      </c>
      <c r="C42" t="s">
        <v>281</v>
      </c>
      <c r="D42" t="s">
        <v>289</v>
      </c>
      <c r="E42">
        <v>-5.0882800000000001</v>
      </c>
      <c r="F42">
        <v>-81.1023</v>
      </c>
      <c r="G42" t="s">
        <v>259</v>
      </c>
      <c r="H42" t="s">
        <v>213</v>
      </c>
      <c r="I42" t="s">
        <v>477</v>
      </c>
      <c r="J42" t="s">
        <v>159</v>
      </c>
      <c r="K42" t="s">
        <v>159</v>
      </c>
      <c r="L42" t="s">
        <v>290</v>
      </c>
      <c r="M42" t="s">
        <v>291</v>
      </c>
      <c r="N42" t="s">
        <v>290</v>
      </c>
      <c r="O42" t="s">
        <v>285</v>
      </c>
      <c r="P42">
        <v>43617</v>
      </c>
      <c r="Q42">
        <v>129892</v>
      </c>
      <c r="R42">
        <v>73</v>
      </c>
      <c r="S42">
        <v>2017</v>
      </c>
      <c r="T42" t="s">
        <v>205</v>
      </c>
      <c r="U42" t="s">
        <v>263</v>
      </c>
      <c r="V42">
        <v>20856</v>
      </c>
      <c r="W42">
        <v>83322</v>
      </c>
      <c r="X42">
        <v>3.9951099999999999</v>
      </c>
      <c r="Y42">
        <v>470.68841000578499</v>
      </c>
      <c r="Z42">
        <v>117.81615274574099</v>
      </c>
      <c r="AA42">
        <v>4405.4043999654896</v>
      </c>
      <c r="AB42">
        <v>1102.6993370979999</v>
      </c>
      <c r="AC42">
        <v>1</v>
      </c>
      <c r="AD42">
        <v>0</v>
      </c>
      <c r="AE42">
        <v>58309703.346439198</v>
      </c>
      <c r="AF42">
        <v>33465890.804226801</v>
      </c>
      <c r="AG42">
        <v>0</v>
      </c>
      <c r="AH42">
        <v>3087.4028431535899</v>
      </c>
      <c r="AI42">
        <v>0</v>
      </c>
      <c r="AJ42">
        <v>697128.13857139996</v>
      </c>
      <c r="AK42">
        <v>55179.673297777103</v>
      </c>
      <c r="AL42">
        <v>53844.595241122697</v>
      </c>
      <c r="AM42">
        <v>0</v>
      </c>
      <c r="AN42">
        <v>5376049.5934113897</v>
      </c>
      <c r="AO42">
        <v>4386627.7373844096</v>
      </c>
      <c r="AP42">
        <v>53844.595241122697</v>
      </c>
      <c r="AQ42">
        <v>155.55304372280801</v>
      </c>
      <c r="AR42">
        <v>9816677.4790806491</v>
      </c>
    </row>
    <row r="43" spans="1:44" x14ac:dyDescent="0.2">
      <c r="A43">
        <v>80</v>
      </c>
      <c r="B43" t="s">
        <v>280</v>
      </c>
      <c r="C43" t="s">
        <v>281</v>
      </c>
      <c r="D43" t="s">
        <v>292</v>
      </c>
      <c r="E43">
        <v>-5.1858399999999998</v>
      </c>
      <c r="F43">
        <v>-79.970799999999997</v>
      </c>
      <c r="G43" t="s">
        <v>259</v>
      </c>
      <c r="H43" t="s">
        <v>213</v>
      </c>
      <c r="I43" t="s">
        <v>477</v>
      </c>
      <c r="J43" t="s">
        <v>159</v>
      </c>
      <c r="K43" t="s">
        <v>159</v>
      </c>
      <c r="L43" t="s">
        <v>293</v>
      </c>
      <c r="M43" t="s">
        <v>294</v>
      </c>
      <c r="N43" t="s">
        <v>293</v>
      </c>
      <c r="O43" t="s">
        <v>285</v>
      </c>
      <c r="P43">
        <v>43617</v>
      </c>
      <c r="Q43">
        <v>162027</v>
      </c>
      <c r="R43">
        <v>42.44</v>
      </c>
      <c r="S43">
        <v>2017</v>
      </c>
      <c r="T43" t="s">
        <v>205</v>
      </c>
      <c r="U43" t="s">
        <v>164</v>
      </c>
      <c r="V43">
        <v>17561</v>
      </c>
      <c r="W43">
        <v>65600</v>
      </c>
      <c r="X43">
        <v>4</v>
      </c>
      <c r="Y43">
        <v>204.655084207925</v>
      </c>
      <c r="Z43">
        <v>54.7857916734052</v>
      </c>
      <c r="AA43">
        <v>1992.2012842819599</v>
      </c>
      <c r="AB43">
        <v>533.30863953164101</v>
      </c>
      <c r="AC43">
        <v>1</v>
      </c>
      <c r="AD43">
        <v>0</v>
      </c>
      <c r="AE43">
        <v>30259282.064442798</v>
      </c>
      <c r="AF43">
        <v>4621819.2482503001</v>
      </c>
      <c r="AG43">
        <v>0</v>
      </c>
      <c r="AH43">
        <v>3512.5864212882302</v>
      </c>
      <c r="AI43">
        <v>0</v>
      </c>
      <c r="AJ43">
        <v>505367.423100641</v>
      </c>
      <c r="AK43">
        <v>36462.7324880753</v>
      </c>
      <c r="AL43">
        <v>52922.465201102903</v>
      </c>
      <c r="AM43">
        <v>0</v>
      </c>
      <c r="AN43">
        <v>2933450.5024844101</v>
      </c>
      <c r="AO43">
        <v>607397.99096322001</v>
      </c>
      <c r="AP43">
        <v>52922.465201102903</v>
      </c>
      <c r="AQ43">
        <v>176.97512664485501</v>
      </c>
      <c r="AR43">
        <v>3593947.9337753798</v>
      </c>
    </row>
    <row r="44" spans="1:44" x14ac:dyDescent="0.2">
      <c r="A44">
        <v>82</v>
      </c>
      <c r="B44" t="s">
        <v>280</v>
      </c>
      <c r="C44" t="s">
        <v>281</v>
      </c>
      <c r="D44" t="s">
        <v>295</v>
      </c>
      <c r="E44">
        <v>-4.9052300000000004</v>
      </c>
      <c r="F44">
        <v>-80.690600000000003</v>
      </c>
      <c r="G44" t="s">
        <v>259</v>
      </c>
      <c r="H44" t="s">
        <v>213</v>
      </c>
      <c r="I44" t="s">
        <v>477</v>
      </c>
      <c r="J44" t="s">
        <v>159</v>
      </c>
      <c r="K44" t="s">
        <v>159</v>
      </c>
      <c r="L44" t="s">
        <v>296</v>
      </c>
      <c r="M44" t="s">
        <v>297</v>
      </c>
      <c r="N44" t="s">
        <v>296</v>
      </c>
      <c r="O44" t="s">
        <v>285</v>
      </c>
      <c r="P44">
        <v>43617</v>
      </c>
      <c r="Q44">
        <v>311454</v>
      </c>
      <c r="R44">
        <v>57</v>
      </c>
      <c r="S44">
        <v>2017</v>
      </c>
      <c r="T44" t="s">
        <v>205</v>
      </c>
      <c r="U44" t="s">
        <v>164</v>
      </c>
      <c r="V44">
        <v>49591</v>
      </c>
      <c r="W44">
        <v>204240</v>
      </c>
      <c r="X44">
        <v>4.12</v>
      </c>
      <c r="Y44">
        <v>262.53424904597898</v>
      </c>
      <c r="Z44">
        <v>63.745279790634399</v>
      </c>
      <c r="AA44">
        <v>2863.9357715994001</v>
      </c>
      <c r="AB44">
        <v>695.38503157748801</v>
      </c>
      <c r="AC44">
        <v>1</v>
      </c>
      <c r="AD44">
        <v>0</v>
      </c>
      <c r="AE44">
        <v>121205970.94601899</v>
      </c>
      <c r="AF44">
        <v>20719035.049205098</v>
      </c>
      <c r="AG44">
        <v>0</v>
      </c>
      <c r="AH44">
        <v>0</v>
      </c>
      <c r="AI44">
        <v>0</v>
      </c>
      <c r="AJ44">
        <v>883217.31692332705</v>
      </c>
      <c r="AK44">
        <v>26190.6591558943</v>
      </c>
      <c r="AL44">
        <v>55273.508532792897</v>
      </c>
      <c r="AM44">
        <v>0</v>
      </c>
      <c r="AN44">
        <v>10609098.0085917</v>
      </c>
      <c r="AO44">
        <v>2354964.42731466</v>
      </c>
      <c r="AP44">
        <v>55273.508532792897</v>
      </c>
      <c r="AQ44">
        <v>0</v>
      </c>
      <c r="AR44">
        <v>13019335.9444391</v>
      </c>
    </row>
    <row r="45" spans="1:44" x14ac:dyDescent="0.2">
      <c r="A45">
        <v>84</v>
      </c>
      <c r="B45" t="s">
        <v>280</v>
      </c>
      <c r="C45" t="s">
        <v>281</v>
      </c>
      <c r="D45" t="s">
        <v>298</v>
      </c>
      <c r="E45">
        <v>-4.4862599999999997</v>
      </c>
      <c r="F45">
        <v>-81.070700000000002</v>
      </c>
      <c r="G45" t="s">
        <v>259</v>
      </c>
      <c r="H45" t="s">
        <v>213</v>
      </c>
      <c r="I45" t="s">
        <v>477</v>
      </c>
      <c r="J45" t="s">
        <v>159</v>
      </c>
      <c r="K45" t="s">
        <v>159</v>
      </c>
      <c r="L45" t="s">
        <v>299</v>
      </c>
      <c r="M45" t="s">
        <v>300</v>
      </c>
      <c r="N45" t="s">
        <v>299</v>
      </c>
      <c r="O45" t="s">
        <v>285</v>
      </c>
      <c r="P45">
        <v>43617</v>
      </c>
      <c r="Q45">
        <v>144150</v>
      </c>
      <c r="R45">
        <v>51</v>
      </c>
      <c r="S45">
        <v>2017</v>
      </c>
      <c r="T45" t="s">
        <v>205</v>
      </c>
      <c r="U45" t="s">
        <v>263</v>
      </c>
      <c r="V45">
        <v>31236</v>
      </c>
      <c r="W45">
        <v>120638</v>
      </c>
      <c r="X45">
        <v>3.8621500000000002</v>
      </c>
      <c r="Y45">
        <v>341.29772517036702</v>
      </c>
      <c r="Z45">
        <v>88.369964218750297</v>
      </c>
      <c r="AA45">
        <v>3445.4007296012101</v>
      </c>
      <c r="AB45">
        <v>892.09483902106604</v>
      </c>
      <c r="AC45">
        <v>1</v>
      </c>
      <c r="AD45">
        <v>0</v>
      </c>
      <c r="AE45">
        <v>90422542.8718649</v>
      </c>
      <c r="AF45">
        <v>17097561.705787301</v>
      </c>
      <c r="AG45">
        <v>0</v>
      </c>
      <c r="AH45">
        <v>0</v>
      </c>
      <c r="AI45">
        <v>0</v>
      </c>
      <c r="AJ45">
        <v>1063225.2451268299</v>
      </c>
      <c r="AK45">
        <v>64021.746236141502</v>
      </c>
      <c r="AL45">
        <v>68091.401754571707</v>
      </c>
      <c r="AM45">
        <v>0</v>
      </c>
      <c r="AN45">
        <v>8318964.0255264696</v>
      </c>
      <c r="AO45">
        <v>2273720.3161405502</v>
      </c>
      <c r="AP45">
        <v>68091.401754571707</v>
      </c>
      <c r="AQ45">
        <v>0</v>
      </c>
      <c r="AR45">
        <v>10660775.743421599</v>
      </c>
    </row>
    <row r="46" spans="1:44" x14ac:dyDescent="0.2">
      <c r="A46">
        <v>25</v>
      </c>
      <c r="B46" t="s">
        <v>165</v>
      </c>
      <c r="C46" t="s">
        <v>166</v>
      </c>
      <c r="D46" t="s">
        <v>167</v>
      </c>
      <c r="E46">
        <v>-9.1702000000000006E-2</v>
      </c>
      <c r="F46">
        <v>34.768000000000001</v>
      </c>
      <c r="G46" t="s">
        <v>259</v>
      </c>
      <c r="H46" t="s">
        <v>213</v>
      </c>
      <c r="I46" t="s">
        <v>455</v>
      </c>
      <c r="J46" t="s">
        <v>159</v>
      </c>
      <c r="K46" t="s">
        <v>159</v>
      </c>
      <c r="L46" t="s">
        <v>301</v>
      </c>
      <c r="M46" t="s">
        <v>302</v>
      </c>
      <c r="N46" t="s">
        <v>301</v>
      </c>
      <c r="O46" t="s">
        <v>170</v>
      </c>
      <c r="P46">
        <v>43435</v>
      </c>
      <c r="Q46">
        <v>216479</v>
      </c>
      <c r="R46">
        <v>460</v>
      </c>
      <c r="S46">
        <v>2009</v>
      </c>
      <c r="T46" t="s">
        <v>171</v>
      </c>
      <c r="U46" t="s">
        <v>164</v>
      </c>
      <c r="V46">
        <v>26000</v>
      </c>
      <c r="W46">
        <v>119210</v>
      </c>
      <c r="X46">
        <v>4.585</v>
      </c>
      <c r="Y46">
        <v>860.10442908748701</v>
      </c>
      <c r="Z46">
        <v>187.590933279713</v>
      </c>
      <c r="AA46">
        <v>13213.3786758236</v>
      </c>
      <c r="AB46">
        <v>2881.87103071399</v>
      </c>
      <c r="AC46">
        <v>1</v>
      </c>
      <c r="AD46">
        <v>0</v>
      </c>
      <c r="AE46">
        <v>0</v>
      </c>
      <c r="AF46">
        <v>343547845.57141501</v>
      </c>
      <c r="AG46">
        <v>0</v>
      </c>
      <c r="AH46">
        <v>0</v>
      </c>
      <c r="AI46">
        <v>0</v>
      </c>
      <c r="AJ46">
        <v>0</v>
      </c>
      <c r="AK46">
        <v>14434.783116840599</v>
      </c>
      <c r="AL46">
        <v>0</v>
      </c>
      <c r="AM46">
        <v>0</v>
      </c>
      <c r="AN46">
        <v>0</v>
      </c>
      <c r="AO46">
        <v>22362715.156274602</v>
      </c>
      <c r="AP46">
        <v>0</v>
      </c>
      <c r="AQ46">
        <v>0</v>
      </c>
      <c r="AR46">
        <v>22362715.156274602</v>
      </c>
    </row>
    <row r="47" spans="1:44" x14ac:dyDescent="0.2">
      <c r="A47">
        <v>13</v>
      </c>
      <c r="B47" t="s">
        <v>256</v>
      </c>
      <c r="C47" t="s">
        <v>257</v>
      </c>
      <c r="D47" t="s">
        <v>258</v>
      </c>
      <c r="E47">
        <v>5.60372</v>
      </c>
      <c r="F47">
        <v>-0.18696399999999999</v>
      </c>
      <c r="G47" t="s">
        <v>259</v>
      </c>
      <c r="H47" t="s">
        <v>213</v>
      </c>
      <c r="I47" t="s">
        <v>478</v>
      </c>
      <c r="J47" t="s">
        <v>159</v>
      </c>
      <c r="K47" t="s">
        <v>159</v>
      </c>
      <c r="L47" t="s">
        <v>303</v>
      </c>
      <c r="M47" t="s">
        <v>304</v>
      </c>
      <c r="N47" t="s">
        <v>303</v>
      </c>
      <c r="O47" t="s">
        <v>170</v>
      </c>
      <c r="P47">
        <v>43556</v>
      </c>
      <c r="Q47">
        <v>2291000</v>
      </c>
      <c r="R47">
        <v>14942</v>
      </c>
      <c r="S47">
        <v>2012</v>
      </c>
      <c r="T47" t="s">
        <v>171</v>
      </c>
      <c r="U47" t="s">
        <v>263</v>
      </c>
      <c r="V47">
        <v>5200</v>
      </c>
      <c r="W47">
        <v>20800</v>
      </c>
      <c r="X47">
        <v>4</v>
      </c>
      <c r="Y47">
        <v>212.526708172875</v>
      </c>
      <c r="Z47">
        <v>53.131677043218801</v>
      </c>
      <c r="AA47">
        <v>3551.7928852426198</v>
      </c>
      <c r="AB47">
        <v>887.94822131065598</v>
      </c>
      <c r="AC47">
        <v>1</v>
      </c>
      <c r="AD47">
        <v>0</v>
      </c>
      <c r="AE47">
        <v>0</v>
      </c>
      <c r="AF47">
        <v>18331834.246413499</v>
      </c>
      <c r="AG47">
        <v>0</v>
      </c>
      <c r="AH47">
        <v>0</v>
      </c>
      <c r="AI47">
        <v>0</v>
      </c>
      <c r="AJ47">
        <v>0</v>
      </c>
      <c r="AK47">
        <v>32183.5263378575</v>
      </c>
      <c r="AL47">
        <v>0</v>
      </c>
      <c r="AM47">
        <v>137488.75684810101</v>
      </c>
      <c r="AN47">
        <v>0</v>
      </c>
      <c r="AO47">
        <v>967650.12565085106</v>
      </c>
      <c r="AP47">
        <v>0</v>
      </c>
      <c r="AQ47">
        <v>137488.75684810101</v>
      </c>
      <c r="AR47">
        <v>1105138.88249895</v>
      </c>
    </row>
    <row r="48" spans="1:44" x14ac:dyDescent="0.2">
      <c r="A48">
        <v>31</v>
      </c>
      <c r="B48" t="s">
        <v>165</v>
      </c>
      <c r="C48" t="s">
        <v>166</v>
      </c>
      <c r="D48" t="s">
        <v>172</v>
      </c>
      <c r="E48">
        <v>-0.30309900000000001</v>
      </c>
      <c r="F48">
        <v>36.08</v>
      </c>
      <c r="G48" t="s">
        <v>259</v>
      </c>
      <c r="H48" t="s">
        <v>213</v>
      </c>
      <c r="I48" t="s">
        <v>478</v>
      </c>
      <c r="J48" t="s">
        <v>159</v>
      </c>
      <c r="K48" t="s">
        <v>159</v>
      </c>
      <c r="L48" t="s">
        <v>305</v>
      </c>
      <c r="M48" t="s">
        <v>306</v>
      </c>
      <c r="N48" t="s">
        <v>305</v>
      </c>
      <c r="O48" t="s">
        <v>170</v>
      </c>
      <c r="P48">
        <v>43497</v>
      </c>
      <c r="Q48">
        <v>1892000</v>
      </c>
      <c r="R48">
        <v>88.55</v>
      </c>
      <c r="S48">
        <v>2014</v>
      </c>
      <c r="T48" t="s">
        <v>171</v>
      </c>
      <c r="U48" t="s">
        <v>164</v>
      </c>
      <c r="V48">
        <v>10800</v>
      </c>
      <c r="W48">
        <v>43200</v>
      </c>
      <c r="X48">
        <v>4</v>
      </c>
      <c r="Y48">
        <v>813.55123732630796</v>
      </c>
      <c r="Z48">
        <v>203.38780933157699</v>
      </c>
      <c r="AA48">
        <v>8108.4184290784196</v>
      </c>
      <c r="AB48">
        <v>2027.1046072695999</v>
      </c>
      <c r="AC48">
        <v>1</v>
      </c>
      <c r="AD48">
        <v>0</v>
      </c>
      <c r="AE48">
        <v>0</v>
      </c>
      <c r="AF48">
        <v>87570919.034046993</v>
      </c>
      <c r="AG48">
        <v>0</v>
      </c>
      <c r="AH48">
        <v>0</v>
      </c>
      <c r="AI48">
        <v>0</v>
      </c>
      <c r="AJ48">
        <v>0</v>
      </c>
      <c r="AK48">
        <v>2572981.4697066098</v>
      </c>
      <c r="AL48">
        <v>0</v>
      </c>
      <c r="AM48">
        <v>0</v>
      </c>
      <c r="AN48">
        <v>0</v>
      </c>
      <c r="AO48">
        <v>8786353.3631241303</v>
      </c>
      <c r="AP48">
        <v>0</v>
      </c>
      <c r="AQ48">
        <v>0</v>
      </c>
      <c r="AR48">
        <v>8786353.3631241303</v>
      </c>
    </row>
    <row r="49" spans="1:44" x14ac:dyDescent="0.2">
      <c r="A49">
        <v>45</v>
      </c>
      <c r="B49" t="s">
        <v>175</v>
      </c>
      <c r="C49" t="s">
        <v>176</v>
      </c>
      <c r="D49" t="s">
        <v>177</v>
      </c>
      <c r="E49">
        <v>-15.419600000000001</v>
      </c>
      <c r="F49">
        <v>28.283100000000001</v>
      </c>
      <c r="G49" t="s">
        <v>259</v>
      </c>
      <c r="H49" t="s">
        <v>213</v>
      </c>
      <c r="I49" t="s">
        <v>478</v>
      </c>
      <c r="J49" t="s">
        <v>159</v>
      </c>
      <c r="K49" t="s">
        <v>159</v>
      </c>
      <c r="L49" t="s">
        <v>307</v>
      </c>
      <c r="M49" t="s">
        <v>307</v>
      </c>
      <c r="N49" t="s">
        <v>307</v>
      </c>
      <c r="O49" t="s">
        <v>180</v>
      </c>
      <c r="P49">
        <v>43617</v>
      </c>
      <c r="Q49">
        <v>2238000</v>
      </c>
      <c r="R49">
        <v>140.80000000000001</v>
      </c>
      <c r="S49">
        <v>2019</v>
      </c>
      <c r="T49" t="s">
        <v>171</v>
      </c>
      <c r="U49" t="s">
        <v>164</v>
      </c>
      <c r="V49">
        <v>32396</v>
      </c>
      <c r="W49">
        <v>194376</v>
      </c>
      <c r="X49">
        <v>6</v>
      </c>
      <c r="Y49">
        <v>183.14686785593699</v>
      </c>
      <c r="Z49">
        <v>30.524477975989502</v>
      </c>
      <c r="AA49">
        <v>2282.6212325481802</v>
      </c>
      <c r="AB49">
        <v>380.43687209136402</v>
      </c>
      <c r="AC49">
        <v>1</v>
      </c>
      <c r="AD49">
        <v>0</v>
      </c>
      <c r="AE49">
        <v>0</v>
      </c>
      <c r="AF49">
        <v>72100991.191728607</v>
      </c>
      <c r="AG49">
        <v>0</v>
      </c>
      <c r="AH49">
        <v>0</v>
      </c>
      <c r="AI49">
        <v>0</v>
      </c>
      <c r="AJ49">
        <v>0</v>
      </c>
      <c r="AK49">
        <v>1846806.25790228</v>
      </c>
      <c r="AL49">
        <v>0</v>
      </c>
      <c r="AM49">
        <v>0</v>
      </c>
      <c r="AN49">
        <v>0</v>
      </c>
      <c r="AO49">
        <v>5933225.9310609298</v>
      </c>
      <c r="AP49">
        <v>0</v>
      </c>
      <c r="AQ49">
        <v>0</v>
      </c>
      <c r="AR49">
        <v>5933225.9310609298</v>
      </c>
    </row>
    <row r="50" spans="1:44" x14ac:dyDescent="0.2">
      <c r="A50">
        <v>51</v>
      </c>
      <c r="B50" t="s">
        <v>199</v>
      </c>
      <c r="C50" t="s">
        <v>200</v>
      </c>
      <c r="D50" t="s">
        <v>201</v>
      </c>
      <c r="E50">
        <v>6.7930799999999998</v>
      </c>
      <c r="F50">
        <v>-58.128999999999998</v>
      </c>
      <c r="G50" t="s">
        <v>259</v>
      </c>
      <c r="H50" t="s">
        <v>213</v>
      </c>
      <c r="I50" t="s">
        <v>478</v>
      </c>
      <c r="J50" t="s">
        <v>159</v>
      </c>
      <c r="K50" t="s">
        <v>159</v>
      </c>
      <c r="L50" t="s">
        <v>308</v>
      </c>
      <c r="M50" t="s">
        <v>309</v>
      </c>
      <c r="N50" t="s">
        <v>308</v>
      </c>
      <c r="O50" t="s">
        <v>204</v>
      </c>
      <c r="P50">
        <v>43617</v>
      </c>
      <c r="Q50">
        <v>118363</v>
      </c>
      <c r="R50">
        <v>2900</v>
      </c>
      <c r="S50">
        <v>2012</v>
      </c>
      <c r="T50" t="s">
        <v>205</v>
      </c>
      <c r="U50" t="s">
        <v>164</v>
      </c>
      <c r="V50">
        <v>15000</v>
      </c>
      <c r="W50">
        <v>60000</v>
      </c>
      <c r="X50">
        <v>4</v>
      </c>
      <c r="Y50">
        <v>170.45847767993899</v>
      </c>
      <c r="Z50">
        <v>42.614619419984699</v>
      </c>
      <c r="AA50">
        <v>1456.6998419731899</v>
      </c>
      <c r="AB50">
        <v>364.17496049329901</v>
      </c>
      <c r="AC50">
        <v>1</v>
      </c>
      <c r="AD50">
        <v>0</v>
      </c>
      <c r="AE50">
        <v>0</v>
      </c>
      <c r="AF50">
        <v>17000932.6206735</v>
      </c>
      <c r="AG50">
        <v>0</v>
      </c>
      <c r="AH50">
        <v>4132332.6704911301</v>
      </c>
      <c r="AI50">
        <v>0</v>
      </c>
      <c r="AJ50">
        <v>263460.96629161597</v>
      </c>
      <c r="AK50">
        <v>359036.42186229897</v>
      </c>
      <c r="AL50">
        <v>170038.528488957</v>
      </c>
      <c r="AM50">
        <v>396615.84135084401</v>
      </c>
      <c r="AN50">
        <v>263460.96629161597</v>
      </c>
      <c r="AO50">
        <v>1503350.4241643399</v>
      </c>
      <c r="AP50">
        <v>170038.528488957</v>
      </c>
      <c r="AQ50">
        <v>620027.24625416903</v>
      </c>
      <c r="AR50">
        <v>2556877.16519908</v>
      </c>
    </row>
    <row r="51" spans="1:44" x14ac:dyDescent="0.2">
      <c r="A51">
        <v>55</v>
      </c>
      <c r="B51" t="s">
        <v>206</v>
      </c>
      <c r="C51" t="s">
        <v>207</v>
      </c>
      <c r="D51" t="s">
        <v>208</v>
      </c>
      <c r="E51">
        <v>14.716699999999999</v>
      </c>
      <c r="F51">
        <v>-17.467700000000001</v>
      </c>
      <c r="G51" t="s">
        <v>259</v>
      </c>
      <c r="H51" t="s">
        <v>213</v>
      </c>
      <c r="I51" t="s">
        <v>478</v>
      </c>
      <c r="J51" t="s">
        <v>209</v>
      </c>
      <c r="K51" t="s">
        <v>209</v>
      </c>
      <c r="L51" t="s">
        <v>310</v>
      </c>
      <c r="M51" t="s">
        <v>311</v>
      </c>
      <c r="N51" t="s">
        <v>310</v>
      </c>
      <c r="O51" t="s">
        <v>170</v>
      </c>
      <c r="P51">
        <v>43040</v>
      </c>
      <c r="Q51">
        <v>2450000</v>
      </c>
      <c r="R51">
        <v>29879</v>
      </c>
      <c r="S51">
        <v>2005</v>
      </c>
      <c r="T51" t="s">
        <v>171</v>
      </c>
      <c r="U51" t="s">
        <v>164</v>
      </c>
      <c r="V51">
        <v>23000</v>
      </c>
      <c r="W51">
        <v>230000</v>
      </c>
      <c r="X51">
        <v>10</v>
      </c>
      <c r="Y51">
        <v>779.70868748388295</v>
      </c>
      <c r="Z51">
        <v>77.970868748388298</v>
      </c>
      <c r="AA51">
        <v>10731.7619618305</v>
      </c>
      <c r="AB51">
        <v>1073.17619618305</v>
      </c>
      <c r="AC51">
        <v>1</v>
      </c>
      <c r="AD51">
        <v>0</v>
      </c>
      <c r="AE51">
        <v>0</v>
      </c>
      <c r="AF51">
        <v>246265358.08527499</v>
      </c>
      <c r="AG51">
        <v>0</v>
      </c>
      <c r="AH51">
        <v>0</v>
      </c>
      <c r="AI51">
        <v>0</v>
      </c>
      <c r="AJ51">
        <v>0</v>
      </c>
      <c r="AK51">
        <v>3094664.6147090099</v>
      </c>
      <c r="AL51">
        <v>0</v>
      </c>
      <c r="AM51">
        <v>429725.86567527603</v>
      </c>
      <c r="AN51">
        <v>0</v>
      </c>
      <c r="AO51">
        <v>17503573.946454</v>
      </c>
      <c r="AP51">
        <v>0</v>
      </c>
      <c r="AQ51">
        <v>429725.86567527603</v>
      </c>
      <c r="AR51">
        <v>17933299.8121293</v>
      </c>
    </row>
    <row r="52" spans="1:44" x14ac:dyDescent="0.2">
      <c r="A52">
        <v>132</v>
      </c>
      <c r="B52" t="s">
        <v>155</v>
      </c>
      <c r="C52" t="s">
        <v>156</v>
      </c>
      <c r="D52" t="s">
        <v>181</v>
      </c>
      <c r="E52">
        <v>23.810300000000002</v>
      </c>
      <c r="F52">
        <v>90.412499999999994</v>
      </c>
      <c r="G52" t="s">
        <v>259</v>
      </c>
      <c r="H52" t="s">
        <v>213</v>
      </c>
      <c r="I52" t="s">
        <v>478</v>
      </c>
      <c r="J52" t="s">
        <v>182</v>
      </c>
      <c r="K52" t="s">
        <v>182</v>
      </c>
      <c r="L52" t="s">
        <v>312</v>
      </c>
      <c r="M52" t="s">
        <v>313</v>
      </c>
      <c r="N52" t="s">
        <v>312</v>
      </c>
      <c r="O52" t="s">
        <v>217</v>
      </c>
      <c r="P52">
        <v>44803</v>
      </c>
      <c r="Q52">
        <v>20283600</v>
      </c>
      <c r="R52">
        <v>23234</v>
      </c>
      <c r="S52">
        <v>2019</v>
      </c>
      <c r="T52" t="s">
        <v>163</v>
      </c>
      <c r="U52" t="s">
        <v>182</v>
      </c>
      <c r="V52">
        <v>889800</v>
      </c>
      <c r="W52">
        <v>3559200</v>
      </c>
      <c r="X52">
        <v>4</v>
      </c>
      <c r="Y52">
        <v>117.238958431852</v>
      </c>
      <c r="Z52">
        <v>29.309739607962999</v>
      </c>
      <c r="AA52">
        <v>1148.6690113954301</v>
      </c>
      <c r="AB52">
        <v>287.16725284885899</v>
      </c>
      <c r="AC52">
        <v>1</v>
      </c>
      <c r="AD52">
        <v>0</v>
      </c>
      <c r="AE52">
        <v>0</v>
      </c>
      <c r="AF52">
        <v>937165462.10000002</v>
      </c>
      <c r="AG52">
        <v>0</v>
      </c>
      <c r="AH52">
        <v>81173548.799999997</v>
      </c>
      <c r="AI52">
        <v>0</v>
      </c>
      <c r="AJ52">
        <v>0</v>
      </c>
      <c r="AK52">
        <v>3500687.1089601601</v>
      </c>
      <c r="AL52">
        <v>0</v>
      </c>
      <c r="AM52">
        <v>654260.40255497501</v>
      </c>
      <c r="AN52">
        <v>0</v>
      </c>
      <c r="AO52">
        <v>78332368.781820506</v>
      </c>
      <c r="AP52">
        <v>0</v>
      </c>
      <c r="AQ52">
        <v>25986856.430841599</v>
      </c>
      <c r="AR52">
        <v>104319225.212662</v>
      </c>
    </row>
    <row r="53" spans="1:44" x14ac:dyDescent="0.2">
      <c r="A53">
        <v>27</v>
      </c>
      <c r="B53" t="s">
        <v>165</v>
      </c>
      <c r="C53" t="s">
        <v>166</v>
      </c>
      <c r="D53" t="s">
        <v>167</v>
      </c>
      <c r="E53">
        <v>-9.1702000000000006E-2</v>
      </c>
      <c r="F53">
        <v>34.768000000000001</v>
      </c>
      <c r="G53" t="s">
        <v>259</v>
      </c>
      <c r="H53" t="s">
        <v>79</v>
      </c>
      <c r="I53" t="s">
        <v>479</v>
      </c>
      <c r="J53" t="s">
        <v>159</v>
      </c>
      <c r="K53" t="s">
        <v>159</v>
      </c>
      <c r="L53" t="s">
        <v>314</v>
      </c>
      <c r="M53" t="s">
        <v>315</v>
      </c>
      <c r="N53" t="s">
        <v>314</v>
      </c>
      <c r="O53" t="s">
        <v>170</v>
      </c>
      <c r="P53">
        <v>43435</v>
      </c>
      <c r="Q53">
        <v>216479</v>
      </c>
      <c r="R53">
        <v>460</v>
      </c>
      <c r="S53">
        <v>2009</v>
      </c>
      <c r="T53" t="s">
        <v>171</v>
      </c>
      <c r="U53" t="s">
        <v>164</v>
      </c>
      <c r="V53">
        <v>8775</v>
      </c>
      <c r="W53">
        <v>39375</v>
      </c>
      <c r="X53">
        <v>4.585</v>
      </c>
      <c r="Y53">
        <v>131.73788630750701</v>
      </c>
      <c r="Z53">
        <v>29.358728948530199</v>
      </c>
      <c r="AA53">
        <v>1867.67494622307</v>
      </c>
      <c r="AB53">
        <v>416.22470230114101</v>
      </c>
      <c r="AC53">
        <v>1</v>
      </c>
      <c r="AD53">
        <v>0</v>
      </c>
      <c r="AE53">
        <v>0</v>
      </c>
      <c r="AF53">
        <v>16292711.9975492</v>
      </c>
      <c r="AG53">
        <v>0</v>
      </c>
      <c r="AH53">
        <v>0</v>
      </c>
      <c r="AI53">
        <v>0</v>
      </c>
      <c r="AJ53">
        <v>96135.655558158498</v>
      </c>
      <c r="AK53">
        <v>0</v>
      </c>
      <c r="AL53">
        <v>0</v>
      </c>
      <c r="AM53">
        <v>0</v>
      </c>
      <c r="AN53">
        <v>96135.655558158498</v>
      </c>
      <c r="AO53">
        <v>1059864.2967902201</v>
      </c>
      <c r="AP53">
        <v>0</v>
      </c>
      <c r="AQ53">
        <v>0</v>
      </c>
      <c r="AR53">
        <v>1155999.9523483799</v>
      </c>
    </row>
    <row r="54" spans="1:44" x14ac:dyDescent="0.2">
      <c r="A54">
        <v>36</v>
      </c>
      <c r="B54" t="s">
        <v>165</v>
      </c>
      <c r="C54" t="s">
        <v>166</v>
      </c>
      <c r="D54" t="s">
        <v>172</v>
      </c>
      <c r="E54">
        <v>-0.30309900000000001</v>
      </c>
      <c r="F54">
        <v>36.08</v>
      </c>
      <c r="G54" t="s">
        <v>259</v>
      </c>
      <c r="H54" t="s">
        <v>79</v>
      </c>
      <c r="I54" t="s">
        <v>479</v>
      </c>
      <c r="J54" t="s">
        <v>159</v>
      </c>
      <c r="K54" t="s">
        <v>159</v>
      </c>
      <c r="L54" t="s">
        <v>316</v>
      </c>
      <c r="M54" t="s">
        <v>317</v>
      </c>
      <c r="N54" t="s">
        <v>316</v>
      </c>
      <c r="O54" t="s">
        <v>170</v>
      </c>
      <c r="P54">
        <v>43497</v>
      </c>
      <c r="Q54">
        <v>1892000</v>
      </c>
      <c r="R54">
        <v>88.55</v>
      </c>
      <c r="S54">
        <v>2014</v>
      </c>
      <c r="T54" t="s">
        <v>171</v>
      </c>
      <c r="U54" t="s">
        <v>164</v>
      </c>
      <c r="V54">
        <v>74380</v>
      </c>
      <c r="W54">
        <v>297520</v>
      </c>
      <c r="X54">
        <v>4</v>
      </c>
      <c r="Y54">
        <v>72.735302480041398</v>
      </c>
      <c r="Z54">
        <v>18.1838256200103</v>
      </c>
      <c r="AA54">
        <v>1169.84598733302</v>
      </c>
      <c r="AB54">
        <v>292.461496833257</v>
      </c>
      <c r="AC54">
        <v>1</v>
      </c>
      <c r="AD54">
        <v>0</v>
      </c>
      <c r="AE54">
        <v>0</v>
      </c>
      <c r="AF54">
        <v>86865332.358714193</v>
      </c>
      <c r="AG54">
        <v>0</v>
      </c>
      <c r="AH54">
        <v>0</v>
      </c>
      <c r="AI54">
        <v>0</v>
      </c>
      <c r="AJ54">
        <v>57739.132467362397</v>
      </c>
      <c r="AK54">
        <v>90948.256419025696</v>
      </c>
      <c r="AL54">
        <v>0</v>
      </c>
      <c r="AM54">
        <v>0</v>
      </c>
      <c r="AN54">
        <v>57739.132467362397</v>
      </c>
      <c r="AO54">
        <v>5352312.6659981199</v>
      </c>
      <c r="AP54">
        <v>0</v>
      </c>
      <c r="AQ54">
        <v>0</v>
      </c>
      <c r="AR54">
        <v>5410051.7984654801</v>
      </c>
    </row>
    <row r="55" spans="1:44" x14ac:dyDescent="0.2">
      <c r="A55">
        <v>46</v>
      </c>
      <c r="B55" t="s">
        <v>175</v>
      </c>
      <c r="C55" t="s">
        <v>176</v>
      </c>
      <c r="D55" t="s">
        <v>177</v>
      </c>
      <c r="E55">
        <v>-15.419600000000001</v>
      </c>
      <c r="F55">
        <v>28.283100000000001</v>
      </c>
      <c r="G55" t="s">
        <v>259</v>
      </c>
      <c r="H55" t="s">
        <v>79</v>
      </c>
      <c r="I55" t="s">
        <v>479</v>
      </c>
      <c r="J55" t="s">
        <v>159</v>
      </c>
      <c r="K55" t="s">
        <v>159</v>
      </c>
      <c r="L55" t="s">
        <v>318</v>
      </c>
      <c r="M55" t="s">
        <v>319</v>
      </c>
      <c r="N55" t="s">
        <v>318</v>
      </c>
      <c r="O55" t="s">
        <v>180</v>
      </c>
      <c r="P55">
        <v>43617</v>
      </c>
      <c r="Q55">
        <v>2238000</v>
      </c>
      <c r="R55">
        <v>140.80000000000001</v>
      </c>
      <c r="S55">
        <v>2019</v>
      </c>
      <c r="T55" t="s">
        <v>171</v>
      </c>
      <c r="U55" t="s">
        <v>164</v>
      </c>
      <c r="V55">
        <v>47113</v>
      </c>
      <c r="W55">
        <v>282678</v>
      </c>
      <c r="X55">
        <v>6</v>
      </c>
      <c r="Y55">
        <v>115.141492550631</v>
      </c>
      <c r="Z55">
        <v>19.1902487584385</v>
      </c>
      <c r="AA55">
        <v>1281.00446782535</v>
      </c>
      <c r="AB55">
        <v>213.500744637559</v>
      </c>
      <c r="AC55">
        <v>1</v>
      </c>
      <c r="AD55">
        <v>0</v>
      </c>
      <c r="AE55">
        <v>0</v>
      </c>
      <c r="AF55">
        <v>57990853.883994102</v>
      </c>
      <c r="AG55">
        <v>0</v>
      </c>
      <c r="AH55">
        <v>0</v>
      </c>
      <c r="AI55">
        <v>0</v>
      </c>
      <c r="AJ55">
        <v>0</v>
      </c>
      <c r="AK55">
        <v>2361109.6086618998</v>
      </c>
      <c r="AL55">
        <v>0</v>
      </c>
      <c r="AM55">
        <v>0</v>
      </c>
      <c r="AN55">
        <v>0</v>
      </c>
      <c r="AO55">
        <v>5424661.1385378996</v>
      </c>
      <c r="AP55">
        <v>0</v>
      </c>
      <c r="AQ55">
        <v>0</v>
      </c>
      <c r="AR55">
        <v>5424661.1385378996</v>
      </c>
    </row>
    <row r="56" spans="1:44" x14ac:dyDescent="0.2">
      <c r="A56">
        <v>56</v>
      </c>
      <c r="B56" t="s">
        <v>206</v>
      </c>
      <c r="C56" t="s">
        <v>207</v>
      </c>
      <c r="D56" t="s">
        <v>208</v>
      </c>
      <c r="E56">
        <v>14.716699999999999</v>
      </c>
      <c r="F56">
        <v>-17.467700000000001</v>
      </c>
      <c r="G56" t="s">
        <v>259</v>
      </c>
      <c r="H56" t="s">
        <v>79</v>
      </c>
      <c r="I56" t="s">
        <v>479</v>
      </c>
      <c r="J56" t="s">
        <v>209</v>
      </c>
      <c r="K56" t="s">
        <v>209</v>
      </c>
      <c r="L56" t="s">
        <v>320</v>
      </c>
      <c r="M56" t="s">
        <v>321</v>
      </c>
      <c r="N56" t="s">
        <v>320</v>
      </c>
      <c r="O56" t="s">
        <v>170</v>
      </c>
      <c r="P56">
        <v>43040</v>
      </c>
      <c r="Q56">
        <v>2450000</v>
      </c>
      <c r="R56">
        <v>29879</v>
      </c>
      <c r="S56">
        <v>2005</v>
      </c>
      <c r="T56" t="s">
        <v>171</v>
      </c>
      <c r="U56" t="s">
        <v>164</v>
      </c>
      <c r="V56">
        <v>23000</v>
      </c>
      <c r="W56">
        <v>230000</v>
      </c>
      <c r="X56">
        <v>10</v>
      </c>
      <c r="Y56">
        <v>295.08881342963099</v>
      </c>
      <c r="Z56">
        <v>29.5088813429631</v>
      </c>
      <c r="AA56">
        <v>2678.4712523211201</v>
      </c>
      <c r="AB56">
        <v>267.84712523211198</v>
      </c>
      <c r="AC56">
        <v>1</v>
      </c>
      <c r="AD56">
        <v>0</v>
      </c>
      <c r="AE56">
        <v>0</v>
      </c>
      <c r="AF56">
        <v>61068929.273825303</v>
      </c>
      <c r="AG56">
        <v>0</v>
      </c>
      <c r="AH56">
        <v>0</v>
      </c>
      <c r="AI56">
        <v>0</v>
      </c>
      <c r="AJ56">
        <v>0</v>
      </c>
      <c r="AK56">
        <v>2600322.86629351</v>
      </c>
      <c r="AL56">
        <v>0</v>
      </c>
      <c r="AM56">
        <v>214098.35450975801</v>
      </c>
      <c r="AN56">
        <v>0</v>
      </c>
      <c r="AO56">
        <v>6572944.35437176</v>
      </c>
      <c r="AP56">
        <v>0</v>
      </c>
      <c r="AQ56">
        <v>214098.35450975801</v>
      </c>
      <c r="AR56">
        <v>6787042.7088815197</v>
      </c>
    </row>
    <row r="57" spans="1:44" x14ac:dyDescent="0.2">
      <c r="A57">
        <v>63</v>
      </c>
      <c r="B57" t="s">
        <v>250</v>
      </c>
      <c r="C57" t="s">
        <v>251</v>
      </c>
      <c r="D57" t="s">
        <v>276</v>
      </c>
      <c r="E57">
        <v>17.276</v>
      </c>
      <c r="F57">
        <v>74.200299999999999</v>
      </c>
      <c r="G57" t="s">
        <v>259</v>
      </c>
      <c r="H57" t="s">
        <v>79</v>
      </c>
      <c r="I57" t="s">
        <v>479</v>
      </c>
      <c r="J57" t="s">
        <v>159</v>
      </c>
      <c r="K57" t="s">
        <v>159</v>
      </c>
      <c r="L57" t="s">
        <v>322</v>
      </c>
      <c r="M57" t="s">
        <v>323</v>
      </c>
      <c r="N57" t="s">
        <v>322</v>
      </c>
      <c r="O57" t="s">
        <v>279</v>
      </c>
      <c r="P57">
        <v>43617</v>
      </c>
      <c r="Q57">
        <v>117221</v>
      </c>
      <c r="R57">
        <v>562</v>
      </c>
      <c r="S57">
        <v>2017</v>
      </c>
      <c r="T57" t="s">
        <v>163</v>
      </c>
      <c r="U57" t="s">
        <v>164</v>
      </c>
      <c r="V57">
        <v>18178</v>
      </c>
      <c r="W57">
        <v>86756</v>
      </c>
      <c r="X57">
        <v>4.7725799999999996</v>
      </c>
      <c r="Y57">
        <v>59.645086380278698</v>
      </c>
      <c r="Z57">
        <v>12.4974454818192</v>
      </c>
      <c r="AA57">
        <v>306.346214093654</v>
      </c>
      <c r="AB57">
        <v>64.188776335866706</v>
      </c>
      <c r="AC57">
        <v>1</v>
      </c>
      <c r="AD57">
        <v>0</v>
      </c>
      <c r="AE57">
        <v>0</v>
      </c>
      <c r="AF57">
        <v>5150644.9267835896</v>
      </c>
      <c r="AG57">
        <v>0</v>
      </c>
      <c r="AH57">
        <v>0</v>
      </c>
      <c r="AI57">
        <v>0</v>
      </c>
      <c r="AJ57">
        <v>0</v>
      </c>
      <c r="AK57">
        <v>563337.26417855802</v>
      </c>
      <c r="AL57">
        <v>0</v>
      </c>
      <c r="AM57">
        <v>168543.106640035</v>
      </c>
      <c r="AN57">
        <v>0</v>
      </c>
      <c r="AO57">
        <v>915685.27358067106</v>
      </c>
      <c r="AP57">
        <v>0</v>
      </c>
      <c r="AQ57">
        <v>168543.106640035</v>
      </c>
      <c r="AR57">
        <v>1084228.3802207001</v>
      </c>
    </row>
    <row r="58" spans="1:44" x14ac:dyDescent="0.2">
      <c r="A58">
        <v>66</v>
      </c>
      <c r="B58" t="s">
        <v>324</v>
      </c>
      <c r="C58" t="s">
        <v>325</v>
      </c>
      <c r="D58" t="s">
        <v>326</v>
      </c>
      <c r="E58">
        <v>22.543099999999999</v>
      </c>
      <c r="F58">
        <v>114.05800000000001</v>
      </c>
      <c r="G58" t="s">
        <v>259</v>
      </c>
      <c r="H58" t="s">
        <v>79</v>
      </c>
      <c r="I58" t="s">
        <v>479</v>
      </c>
      <c r="J58" t="s">
        <v>159</v>
      </c>
      <c r="K58" t="s">
        <v>159</v>
      </c>
      <c r="L58" t="s">
        <v>327</v>
      </c>
      <c r="M58" t="s">
        <v>328</v>
      </c>
      <c r="N58" t="s">
        <v>327</v>
      </c>
      <c r="O58" t="s">
        <v>329</v>
      </c>
      <c r="P58">
        <v>43617</v>
      </c>
      <c r="Q58">
        <v>12528300</v>
      </c>
      <c r="R58">
        <v>6889</v>
      </c>
      <c r="S58">
        <v>2017</v>
      </c>
      <c r="T58" t="s">
        <v>249</v>
      </c>
      <c r="U58" t="s">
        <v>263</v>
      </c>
      <c r="V58">
        <v>189573</v>
      </c>
      <c r="W58">
        <v>400000</v>
      </c>
      <c r="X58">
        <v>2.11</v>
      </c>
      <c r="Y58">
        <v>227.26202114888099</v>
      </c>
      <c r="Z58">
        <v>107.706857838142</v>
      </c>
      <c r="AA58">
        <v>2194.9392304805401</v>
      </c>
      <c r="AB58">
        <v>1040.25303684971</v>
      </c>
      <c r="AC58">
        <v>1</v>
      </c>
      <c r="AD58">
        <v>0</v>
      </c>
      <c r="AE58">
        <v>0</v>
      </c>
      <c r="AF58">
        <v>170571726.614467</v>
      </c>
      <c r="AG58">
        <v>0</v>
      </c>
      <c r="AH58">
        <v>233705290.21142599</v>
      </c>
      <c r="AI58">
        <v>0</v>
      </c>
      <c r="AJ58">
        <v>2903087.74265282</v>
      </c>
      <c r="AK58">
        <v>6832194.6938125798</v>
      </c>
      <c r="AL58">
        <v>5539405.2603051104</v>
      </c>
      <c r="AM58">
        <v>426309.28112829698</v>
      </c>
      <c r="AN58">
        <v>2903087.74265282</v>
      </c>
      <c r="AO58">
        <v>22439134.946873199</v>
      </c>
      <c r="AP58">
        <v>5539405.2603051104</v>
      </c>
      <c r="AQ58">
        <v>12201115.185425701</v>
      </c>
      <c r="AR58">
        <v>43082743.135256901</v>
      </c>
    </row>
    <row r="59" spans="1:44" x14ac:dyDescent="0.2">
      <c r="A59">
        <v>67</v>
      </c>
      <c r="B59" t="s">
        <v>324</v>
      </c>
      <c r="C59" t="s">
        <v>325</v>
      </c>
      <c r="D59" t="s">
        <v>326</v>
      </c>
      <c r="E59">
        <v>22.543099999999999</v>
      </c>
      <c r="F59">
        <v>114.05800000000001</v>
      </c>
      <c r="G59" t="s">
        <v>259</v>
      </c>
      <c r="H59" t="s">
        <v>79</v>
      </c>
      <c r="I59" t="s">
        <v>479</v>
      </c>
      <c r="J59" t="s">
        <v>159</v>
      </c>
      <c r="K59" t="s">
        <v>159</v>
      </c>
      <c r="L59" t="s">
        <v>330</v>
      </c>
      <c r="M59" t="s">
        <v>331</v>
      </c>
      <c r="N59" t="s">
        <v>330</v>
      </c>
      <c r="O59" t="s">
        <v>329</v>
      </c>
      <c r="P59">
        <v>43617</v>
      </c>
      <c r="Q59">
        <v>12528300</v>
      </c>
      <c r="R59">
        <v>6889</v>
      </c>
      <c r="S59">
        <v>2017</v>
      </c>
      <c r="T59" t="s">
        <v>249</v>
      </c>
      <c r="U59" t="s">
        <v>263</v>
      </c>
      <c r="V59">
        <v>61611</v>
      </c>
      <c r="W59">
        <v>130000</v>
      </c>
      <c r="X59">
        <v>2.11</v>
      </c>
      <c r="Y59">
        <v>283.40568525066197</v>
      </c>
      <c r="Z59">
        <v>134.314674415219</v>
      </c>
      <c r="AA59">
        <v>2869.3409582551099</v>
      </c>
      <c r="AB59">
        <v>1359.86896753119</v>
      </c>
      <c r="AC59">
        <v>1</v>
      </c>
      <c r="AD59">
        <v>0</v>
      </c>
      <c r="AE59">
        <v>0</v>
      </c>
      <c r="AF59">
        <v>164019841.28883401</v>
      </c>
      <c r="AG59">
        <v>0</v>
      </c>
      <c r="AH59">
        <v>11931167.5434305</v>
      </c>
      <c r="AI59">
        <v>0</v>
      </c>
      <c r="AJ59">
        <v>0</v>
      </c>
      <c r="AK59">
        <v>3759009.5479895701</v>
      </c>
      <c r="AL59">
        <v>0</v>
      </c>
      <c r="AM59">
        <v>0</v>
      </c>
      <c r="AN59">
        <v>0</v>
      </c>
      <c r="AO59">
        <v>16614362.0183233</v>
      </c>
      <c r="AP59">
        <v>0</v>
      </c>
      <c r="AQ59">
        <v>846545.65565521002</v>
      </c>
      <c r="AR59">
        <v>17460907.6739785</v>
      </c>
    </row>
    <row r="60" spans="1:44" x14ac:dyDescent="0.2">
      <c r="A60">
        <v>68</v>
      </c>
      <c r="B60" t="s">
        <v>324</v>
      </c>
      <c r="C60" t="s">
        <v>325</v>
      </c>
      <c r="D60" t="s">
        <v>326</v>
      </c>
      <c r="E60">
        <v>22.543099999999999</v>
      </c>
      <c r="F60">
        <v>114.05800000000001</v>
      </c>
      <c r="G60" t="s">
        <v>259</v>
      </c>
      <c r="H60" t="s">
        <v>79</v>
      </c>
      <c r="I60" t="s">
        <v>479</v>
      </c>
      <c r="J60" t="s">
        <v>159</v>
      </c>
      <c r="K60" t="s">
        <v>159</v>
      </c>
      <c r="L60" t="s">
        <v>332</v>
      </c>
      <c r="M60" t="s">
        <v>333</v>
      </c>
      <c r="N60" t="s">
        <v>332</v>
      </c>
      <c r="O60" t="s">
        <v>329</v>
      </c>
      <c r="P60">
        <v>43617</v>
      </c>
      <c r="Q60">
        <v>12528300</v>
      </c>
      <c r="R60">
        <v>6889</v>
      </c>
      <c r="S60">
        <v>2017</v>
      </c>
      <c r="T60" t="s">
        <v>249</v>
      </c>
      <c r="U60" t="s">
        <v>263</v>
      </c>
      <c r="V60">
        <v>85308</v>
      </c>
      <c r="W60">
        <v>180000</v>
      </c>
      <c r="X60">
        <v>2.11</v>
      </c>
      <c r="Y60">
        <v>156.736733805424</v>
      </c>
      <c r="Z60">
        <v>74.282762708183895</v>
      </c>
      <c r="AA60">
        <v>1498.16151550678</v>
      </c>
      <c r="AB60">
        <v>710.02868091584901</v>
      </c>
      <c r="AC60">
        <v>1</v>
      </c>
      <c r="AD60">
        <v>0</v>
      </c>
      <c r="AE60">
        <v>0</v>
      </c>
      <c r="AF60">
        <v>120197817.28980801</v>
      </c>
      <c r="AG60">
        <v>0</v>
      </c>
      <c r="AH60">
        <v>6920019.6365137296</v>
      </c>
      <c r="AI60">
        <v>0</v>
      </c>
      <c r="AJ60">
        <v>0</v>
      </c>
      <c r="AK60">
        <v>4552135.7346766796</v>
      </c>
      <c r="AL60">
        <v>0</v>
      </c>
      <c r="AM60">
        <v>0</v>
      </c>
      <c r="AN60">
        <v>0</v>
      </c>
      <c r="AO60">
        <v>12879904.889703499</v>
      </c>
      <c r="AP60">
        <v>0</v>
      </c>
      <c r="AQ60">
        <v>490992.39776957099</v>
      </c>
      <c r="AR60">
        <v>13370897.287473099</v>
      </c>
    </row>
    <row r="61" spans="1:44" x14ac:dyDescent="0.2">
      <c r="A61">
        <v>69</v>
      </c>
      <c r="B61" t="s">
        <v>324</v>
      </c>
      <c r="C61" t="s">
        <v>325</v>
      </c>
      <c r="D61" t="s">
        <v>326</v>
      </c>
      <c r="E61">
        <v>22.543099999999999</v>
      </c>
      <c r="F61">
        <v>114.05800000000001</v>
      </c>
      <c r="G61" t="s">
        <v>259</v>
      </c>
      <c r="H61" t="s">
        <v>79</v>
      </c>
      <c r="I61" t="s">
        <v>479</v>
      </c>
      <c r="J61" t="s">
        <v>159</v>
      </c>
      <c r="K61" t="s">
        <v>159</v>
      </c>
      <c r="L61" t="s">
        <v>334</v>
      </c>
      <c r="M61" t="s">
        <v>335</v>
      </c>
      <c r="N61" t="s">
        <v>334</v>
      </c>
      <c r="O61" t="s">
        <v>329</v>
      </c>
      <c r="P61">
        <v>43617</v>
      </c>
      <c r="Q61">
        <v>12528300</v>
      </c>
      <c r="R61">
        <v>6889</v>
      </c>
      <c r="S61">
        <v>2017</v>
      </c>
      <c r="T61" t="s">
        <v>249</v>
      </c>
      <c r="U61" t="s">
        <v>263</v>
      </c>
      <c r="V61">
        <v>175355</v>
      </c>
      <c r="W61">
        <v>370000</v>
      </c>
      <c r="X61">
        <v>2.11</v>
      </c>
      <c r="Y61">
        <v>110.835349551965</v>
      </c>
      <c r="Z61">
        <v>52.528466812661797</v>
      </c>
      <c r="AA61">
        <v>924.00936909029804</v>
      </c>
      <c r="AB61">
        <v>437.91800788332199</v>
      </c>
      <c r="AC61">
        <v>1</v>
      </c>
      <c r="AD61">
        <v>0</v>
      </c>
      <c r="AE61">
        <v>0</v>
      </c>
      <c r="AF61">
        <v>150917689.19569901</v>
      </c>
      <c r="AG61">
        <v>0</v>
      </c>
      <c r="AH61">
        <v>10607934.919540601</v>
      </c>
      <c r="AI61">
        <v>0</v>
      </c>
      <c r="AJ61">
        <v>0</v>
      </c>
      <c r="AK61">
        <v>7596606.4657910597</v>
      </c>
      <c r="AL61">
        <v>0</v>
      </c>
      <c r="AM61">
        <v>0</v>
      </c>
      <c r="AN61">
        <v>0</v>
      </c>
      <c r="AO61">
        <v>18682873.671273101</v>
      </c>
      <c r="AP61">
        <v>0</v>
      </c>
      <c r="AQ61">
        <v>752659.04941171606</v>
      </c>
      <c r="AR61">
        <v>19435532.7206848</v>
      </c>
    </row>
    <row r="62" spans="1:44" x14ac:dyDescent="0.2">
      <c r="A62">
        <v>70</v>
      </c>
      <c r="B62" t="s">
        <v>324</v>
      </c>
      <c r="C62" t="s">
        <v>325</v>
      </c>
      <c r="D62" t="s">
        <v>336</v>
      </c>
      <c r="E62">
        <v>39.904200000000003</v>
      </c>
      <c r="F62">
        <v>116.407</v>
      </c>
      <c r="G62" t="s">
        <v>259</v>
      </c>
      <c r="H62" t="s">
        <v>79</v>
      </c>
      <c r="I62" t="s">
        <v>479</v>
      </c>
      <c r="J62" t="s">
        <v>159</v>
      </c>
      <c r="K62" t="s">
        <v>159</v>
      </c>
      <c r="L62" t="s">
        <v>337</v>
      </c>
      <c r="M62" t="s">
        <v>338</v>
      </c>
      <c r="N62" t="s">
        <v>337</v>
      </c>
      <c r="O62" t="s">
        <v>329</v>
      </c>
      <c r="P62">
        <v>43617</v>
      </c>
      <c r="Q62">
        <v>21542000</v>
      </c>
      <c r="R62">
        <v>1300</v>
      </c>
      <c r="S62">
        <v>2018</v>
      </c>
      <c r="T62" t="s">
        <v>249</v>
      </c>
      <c r="U62" t="s">
        <v>164</v>
      </c>
      <c r="V62">
        <v>243600</v>
      </c>
      <c r="W62">
        <v>638232</v>
      </c>
      <c r="X62">
        <v>2.62</v>
      </c>
      <c r="Y62">
        <v>165.50629586064699</v>
      </c>
      <c r="Z62">
        <v>63.170341931544897</v>
      </c>
      <c r="AA62">
        <v>2736.3801134478899</v>
      </c>
      <c r="AB62">
        <v>1044.41989062896</v>
      </c>
      <c r="AC62">
        <v>1</v>
      </c>
      <c r="AD62">
        <v>0</v>
      </c>
      <c r="AE62">
        <v>0</v>
      </c>
      <c r="AF62">
        <v>665600638.13156605</v>
      </c>
      <c r="AG62">
        <v>0</v>
      </c>
      <c r="AH62">
        <v>0</v>
      </c>
      <c r="AI62">
        <v>0</v>
      </c>
      <c r="AJ62">
        <v>0</v>
      </c>
      <c r="AK62">
        <v>4885028.3599562598</v>
      </c>
      <c r="AL62">
        <v>0</v>
      </c>
      <c r="AM62">
        <v>0</v>
      </c>
      <c r="AN62">
        <v>0</v>
      </c>
      <c r="AO62">
        <v>40317333.671653703</v>
      </c>
      <c r="AP62">
        <v>0</v>
      </c>
      <c r="AQ62">
        <v>0</v>
      </c>
      <c r="AR62">
        <v>40317333.671653703</v>
      </c>
    </row>
    <row r="63" spans="1:44" x14ac:dyDescent="0.2">
      <c r="A63">
        <v>71</v>
      </c>
      <c r="B63" t="s">
        <v>324</v>
      </c>
      <c r="C63" t="s">
        <v>325</v>
      </c>
      <c r="D63" t="s">
        <v>336</v>
      </c>
      <c r="E63">
        <v>39.904200000000003</v>
      </c>
      <c r="F63">
        <v>116.407</v>
      </c>
      <c r="G63" t="s">
        <v>259</v>
      </c>
      <c r="H63" t="s">
        <v>79</v>
      </c>
      <c r="I63" t="s">
        <v>479</v>
      </c>
      <c r="J63" t="s">
        <v>159</v>
      </c>
      <c r="K63" t="s">
        <v>159</v>
      </c>
      <c r="L63" t="s">
        <v>339</v>
      </c>
      <c r="M63" t="s">
        <v>338</v>
      </c>
      <c r="N63" t="s">
        <v>339</v>
      </c>
      <c r="O63" t="s">
        <v>329</v>
      </c>
      <c r="P63">
        <v>43617</v>
      </c>
      <c r="Q63">
        <v>21542000</v>
      </c>
      <c r="R63">
        <v>1300</v>
      </c>
      <c r="S63">
        <v>2018</v>
      </c>
      <c r="T63" t="s">
        <v>249</v>
      </c>
      <c r="U63" t="s">
        <v>164</v>
      </c>
      <c r="V63">
        <v>102214</v>
      </c>
      <c r="W63">
        <v>267800</v>
      </c>
      <c r="X63">
        <v>2.62</v>
      </c>
      <c r="Y63">
        <v>170.839639628985</v>
      </c>
      <c r="Z63">
        <v>65.206134895583105</v>
      </c>
      <c r="AA63">
        <v>1779.29904194899</v>
      </c>
      <c r="AB63">
        <v>679.12349616794097</v>
      </c>
      <c r="AC63">
        <v>1</v>
      </c>
      <c r="AD63">
        <v>0</v>
      </c>
      <c r="AE63">
        <v>0</v>
      </c>
      <c r="AF63">
        <v>181391178.184264</v>
      </c>
      <c r="AG63">
        <v>0</v>
      </c>
      <c r="AH63">
        <v>0</v>
      </c>
      <c r="AI63">
        <v>0</v>
      </c>
      <c r="AJ63">
        <v>0</v>
      </c>
      <c r="AK63">
        <v>7532730.4277301701</v>
      </c>
      <c r="AL63">
        <v>0</v>
      </c>
      <c r="AM63">
        <v>0</v>
      </c>
      <c r="AN63">
        <v>0</v>
      </c>
      <c r="AO63">
        <v>17462202.925037101</v>
      </c>
      <c r="AP63">
        <v>0</v>
      </c>
      <c r="AQ63">
        <v>0</v>
      </c>
      <c r="AR63">
        <v>17462202.925037101</v>
      </c>
    </row>
    <row r="64" spans="1:44" x14ac:dyDescent="0.2">
      <c r="A64">
        <v>72</v>
      </c>
      <c r="B64" t="s">
        <v>324</v>
      </c>
      <c r="C64" t="s">
        <v>325</v>
      </c>
      <c r="D64" t="s">
        <v>336</v>
      </c>
      <c r="E64">
        <v>39.904200000000003</v>
      </c>
      <c r="F64">
        <v>116.407</v>
      </c>
      <c r="G64" t="s">
        <v>259</v>
      </c>
      <c r="H64" t="s">
        <v>79</v>
      </c>
      <c r="I64" t="s">
        <v>479</v>
      </c>
      <c r="J64" t="s">
        <v>159</v>
      </c>
      <c r="K64" t="s">
        <v>159</v>
      </c>
      <c r="L64" t="s">
        <v>340</v>
      </c>
      <c r="M64" t="s">
        <v>338</v>
      </c>
      <c r="N64" t="s">
        <v>340</v>
      </c>
      <c r="O64" t="s">
        <v>329</v>
      </c>
      <c r="P64">
        <v>43617</v>
      </c>
      <c r="Q64">
        <v>21542000</v>
      </c>
      <c r="R64">
        <v>1300</v>
      </c>
      <c r="S64">
        <v>2018</v>
      </c>
      <c r="T64" t="s">
        <v>249</v>
      </c>
      <c r="U64" t="s">
        <v>164</v>
      </c>
      <c r="V64">
        <v>126794</v>
      </c>
      <c r="W64">
        <v>332200</v>
      </c>
      <c r="X64">
        <v>2.62</v>
      </c>
      <c r="Y64">
        <v>124.590131439594</v>
      </c>
      <c r="Z64">
        <v>47.553525363491502</v>
      </c>
      <c r="AA64">
        <v>1562.5554622427701</v>
      </c>
      <c r="AB64">
        <v>596.39571727757505</v>
      </c>
      <c r="AC64">
        <v>1</v>
      </c>
      <c r="AD64">
        <v>0</v>
      </c>
      <c r="AE64">
        <v>0</v>
      </c>
      <c r="AF64">
        <v>197501134.96324599</v>
      </c>
      <c r="AG64">
        <v>0</v>
      </c>
      <c r="AH64">
        <v>0</v>
      </c>
      <c r="AI64">
        <v>0</v>
      </c>
      <c r="AJ64">
        <v>0</v>
      </c>
      <c r="AK64">
        <v>5033025.6807612097</v>
      </c>
      <c r="AL64">
        <v>0</v>
      </c>
      <c r="AM64">
        <v>0</v>
      </c>
      <c r="AN64">
        <v>0</v>
      </c>
      <c r="AO64">
        <v>15797281.125751801</v>
      </c>
      <c r="AP64">
        <v>0</v>
      </c>
      <c r="AQ64">
        <v>0</v>
      </c>
      <c r="AR64">
        <v>15797281.125751801</v>
      </c>
    </row>
    <row r="65" spans="1:44" x14ac:dyDescent="0.2">
      <c r="A65">
        <v>73</v>
      </c>
      <c r="B65" t="s">
        <v>324</v>
      </c>
      <c r="C65" t="s">
        <v>325</v>
      </c>
      <c r="D65" t="s">
        <v>341</v>
      </c>
      <c r="E65">
        <v>23.020700000000001</v>
      </c>
      <c r="F65">
        <v>113.752</v>
      </c>
      <c r="G65" t="s">
        <v>259</v>
      </c>
      <c r="H65" t="s">
        <v>79</v>
      </c>
      <c r="I65" t="s">
        <v>479</v>
      </c>
      <c r="J65" t="s">
        <v>159</v>
      </c>
      <c r="K65" t="s">
        <v>159</v>
      </c>
      <c r="L65" t="s">
        <v>342</v>
      </c>
      <c r="M65" t="s">
        <v>338</v>
      </c>
      <c r="N65" t="s">
        <v>342</v>
      </c>
      <c r="O65" t="s">
        <v>329</v>
      </c>
      <c r="P65">
        <v>43617</v>
      </c>
      <c r="Q65">
        <v>8220210</v>
      </c>
      <c r="R65">
        <v>3300</v>
      </c>
      <c r="S65">
        <v>2010</v>
      </c>
      <c r="T65" t="s">
        <v>249</v>
      </c>
      <c r="U65" t="s">
        <v>263</v>
      </c>
      <c r="V65">
        <v>160290</v>
      </c>
      <c r="W65">
        <v>496900</v>
      </c>
      <c r="X65">
        <v>3.1</v>
      </c>
      <c r="Y65">
        <v>250.97454490374699</v>
      </c>
      <c r="Z65">
        <v>80.959367684889699</v>
      </c>
      <c r="AA65">
        <v>2621.8617441660699</v>
      </c>
      <c r="AB65">
        <v>845.76015088021802</v>
      </c>
      <c r="AC65">
        <v>1</v>
      </c>
      <c r="AD65">
        <v>0</v>
      </c>
      <c r="AE65">
        <v>0</v>
      </c>
      <c r="AF65">
        <v>419316677.00178999</v>
      </c>
      <c r="AG65">
        <v>0</v>
      </c>
      <c r="AH65">
        <v>0</v>
      </c>
      <c r="AI65">
        <v>0</v>
      </c>
      <c r="AJ65">
        <v>0</v>
      </c>
      <c r="AK65">
        <v>15469377.653133599</v>
      </c>
      <c r="AL65">
        <v>0</v>
      </c>
      <c r="AM65">
        <v>0</v>
      </c>
      <c r="AN65">
        <v>0</v>
      </c>
      <c r="AO65">
        <v>40228709.8026217</v>
      </c>
      <c r="AP65">
        <v>0</v>
      </c>
      <c r="AQ65">
        <v>0</v>
      </c>
      <c r="AR65">
        <v>40228709.8026217</v>
      </c>
    </row>
    <row r="66" spans="1:44" x14ac:dyDescent="0.2">
      <c r="A66">
        <v>74</v>
      </c>
      <c r="B66" t="s">
        <v>324</v>
      </c>
      <c r="C66" t="s">
        <v>325</v>
      </c>
      <c r="D66" t="s">
        <v>341</v>
      </c>
      <c r="E66">
        <v>23.020700000000001</v>
      </c>
      <c r="F66">
        <v>113.752</v>
      </c>
      <c r="G66" t="s">
        <v>259</v>
      </c>
      <c r="H66" t="s">
        <v>79</v>
      </c>
      <c r="I66" t="s">
        <v>479</v>
      </c>
      <c r="J66" t="s">
        <v>159</v>
      </c>
      <c r="K66" t="s">
        <v>159</v>
      </c>
      <c r="L66" t="s">
        <v>343</v>
      </c>
      <c r="M66" t="s">
        <v>338</v>
      </c>
      <c r="N66" t="s">
        <v>343</v>
      </c>
      <c r="O66" t="s">
        <v>329</v>
      </c>
      <c r="P66">
        <v>43617</v>
      </c>
      <c r="Q66">
        <v>8220210</v>
      </c>
      <c r="R66">
        <v>3300</v>
      </c>
      <c r="S66">
        <v>2010</v>
      </c>
      <c r="T66" t="s">
        <v>249</v>
      </c>
      <c r="U66" t="s">
        <v>263</v>
      </c>
      <c r="V66">
        <v>129032</v>
      </c>
      <c r="W66">
        <v>400000</v>
      </c>
      <c r="X66">
        <v>3.1</v>
      </c>
      <c r="Y66">
        <v>120.30433509155699</v>
      </c>
      <c r="Z66">
        <v>38.807772413834599</v>
      </c>
      <c r="AA66">
        <v>1207.45669466303</v>
      </c>
      <c r="AB66">
        <v>389.50138056440198</v>
      </c>
      <c r="AC66">
        <v>1</v>
      </c>
      <c r="AD66">
        <v>0</v>
      </c>
      <c r="AE66">
        <v>0</v>
      </c>
      <c r="AF66">
        <v>154368623.81215501</v>
      </c>
      <c r="AG66">
        <v>0</v>
      </c>
      <c r="AH66">
        <v>0</v>
      </c>
      <c r="AI66">
        <v>0</v>
      </c>
      <c r="AJ66">
        <v>0</v>
      </c>
      <c r="AK66">
        <v>6737396.3251220202</v>
      </c>
      <c r="AL66">
        <v>0</v>
      </c>
      <c r="AM66">
        <v>0</v>
      </c>
      <c r="AN66">
        <v>0</v>
      </c>
      <c r="AO66">
        <v>15523108.9655338</v>
      </c>
      <c r="AP66">
        <v>0</v>
      </c>
      <c r="AQ66">
        <v>0</v>
      </c>
      <c r="AR66">
        <v>15523108.9655338</v>
      </c>
    </row>
    <row r="67" spans="1:44" x14ac:dyDescent="0.2">
      <c r="A67">
        <v>75</v>
      </c>
      <c r="B67" t="s">
        <v>324</v>
      </c>
      <c r="C67" t="s">
        <v>325</v>
      </c>
      <c r="D67" t="s">
        <v>341</v>
      </c>
      <c r="E67">
        <v>23.020700000000001</v>
      </c>
      <c r="F67">
        <v>113.752</v>
      </c>
      <c r="G67" t="s">
        <v>259</v>
      </c>
      <c r="H67" t="s">
        <v>79</v>
      </c>
      <c r="I67" t="s">
        <v>479</v>
      </c>
      <c r="J67" t="s">
        <v>159</v>
      </c>
      <c r="K67" t="s">
        <v>159</v>
      </c>
      <c r="L67" t="s">
        <v>344</v>
      </c>
      <c r="M67" t="s">
        <v>338</v>
      </c>
      <c r="N67" t="s">
        <v>344</v>
      </c>
      <c r="O67" t="s">
        <v>329</v>
      </c>
      <c r="P67">
        <v>43617</v>
      </c>
      <c r="Q67">
        <v>8220210</v>
      </c>
      <c r="R67">
        <v>3300</v>
      </c>
      <c r="S67">
        <v>2010</v>
      </c>
      <c r="T67" t="s">
        <v>249</v>
      </c>
      <c r="U67" t="s">
        <v>263</v>
      </c>
      <c r="V67">
        <v>377419</v>
      </c>
      <c r="W67">
        <v>1170000</v>
      </c>
      <c r="X67">
        <v>3.1</v>
      </c>
      <c r="Y67">
        <v>53.984118402354198</v>
      </c>
      <c r="Z67">
        <v>17.414215370340202</v>
      </c>
      <c r="AA67">
        <v>849.38798791968497</v>
      </c>
      <c r="AB67">
        <v>273.99586753218699</v>
      </c>
      <c r="AC67">
        <v>1</v>
      </c>
      <c r="AD67">
        <v>0</v>
      </c>
      <c r="AE67">
        <v>0</v>
      </c>
      <c r="AF67">
        <v>320114855.60481501</v>
      </c>
      <c r="AG67">
        <v>0</v>
      </c>
      <c r="AH67">
        <v>0</v>
      </c>
      <c r="AI67">
        <v>0</v>
      </c>
      <c r="AJ67">
        <v>0</v>
      </c>
      <c r="AK67">
        <v>2992913.46204148</v>
      </c>
      <c r="AL67">
        <v>0</v>
      </c>
      <c r="AM67">
        <v>0</v>
      </c>
      <c r="AN67">
        <v>0</v>
      </c>
      <c r="AO67">
        <v>20374631.983298101</v>
      </c>
      <c r="AP67">
        <v>0</v>
      </c>
      <c r="AQ67">
        <v>0</v>
      </c>
      <c r="AR67">
        <v>20374631.983298101</v>
      </c>
    </row>
    <row r="68" spans="1:44" x14ac:dyDescent="0.2">
      <c r="A68">
        <v>26</v>
      </c>
      <c r="B68" t="s">
        <v>165</v>
      </c>
      <c r="C68" t="s">
        <v>166</v>
      </c>
      <c r="D68" t="s">
        <v>167</v>
      </c>
      <c r="E68">
        <v>-9.1702000000000006E-2</v>
      </c>
      <c r="F68">
        <v>34.768000000000001</v>
      </c>
      <c r="G68" t="s">
        <v>158</v>
      </c>
      <c r="H68" t="s">
        <v>79</v>
      </c>
      <c r="I68" t="s">
        <v>345</v>
      </c>
      <c r="J68" t="s">
        <v>159</v>
      </c>
      <c r="K68" t="s">
        <v>159</v>
      </c>
      <c r="L68" t="s">
        <v>346</v>
      </c>
      <c r="M68" t="s">
        <v>347</v>
      </c>
      <c r="N68" t="s">
        <v>346</v>
      </c>
      <c r="O68" t="s">
        <v>170</v>
      </c>
      <c r="P68">
        <v>43435</v>
      </c>
      <c r="Q68">
        <v>216479</v>
      </c>
      <c r="R68">
        <v>460</v>
      </c>
      <c r="S68">
        <v>2009</v>
      </c>
      <c r="T68" t="s">
        <v>171</v>
      </c>
      <c r="U68" t="s">
        <v>164</v>
      </c>
      <c r="V68">
        <v>58170</v>
      </c>
      <c r="W68">
        <v>277468</v>
      </c>
      <c r="X68">
        <v>4.585</v>
      </c>
      <c r="Y68">
        <v>0.77422250858763497</v>
      </c>
      <c r="Z68">
        <v>0.162312494862624</v>
      </c>
      <c r="AA68">
        <v>0.74444471979580296</v>
      </c>
      <c r="AB68">
        <v>0.156069706598677</v>
      </c>
      <c r="AC68">
        <v>1</v>
      </c>
      <c r="AD68">
        <v>0</v>
      </c>
      <c r="AE68">
        <v>0</v>
      </c>
      <c r="AF68">
        <v>0</v>
      </c>
      <c r="AG68">
        <v>0</v>
      </c>
      <c r="AH68">
        <v>0</v>
      </c>
      <c r="AI68">
        <v>0</v>
      </c>
      <c r="AJ68">
        <v>45036.523324542701</v>
      </c>
      <c r="AK68">
        <v>0</v>
      </c>
      <c r="AL68">
        <v>0</v>
      </c>
      <c r="AM68">
        <v>0</v>
      </c>
      <c r="AN68">
        <v>45036.523324542701</v>
      </c>
      <c r="AO68">
        <v>0</v>
      </c>
      <c r="AP68">
        <v>0</v>
      </c>
      <c r="AQ68">
        <v>0</v>
      </c>
      <c r="AR68">
        <v>45036.523324542701</v>
      </c>
    </row>
    <row r="69" spans="1:44" x14ac:dyDescent="0.2">
      <c r="A69">
        <v>14</v>
      </c>
      <c r="B69" t="s">
        <v>256</v>
      </c>
      <c r="C69" t="s">
        <v>257</v>
      </c>
      <c r="D69" t="s">
        <v>258</v>
      </c>
      <c r="E69">
        <v>5.60372</v>
      </c>
      <c r="F69">
        <v>-0.18696399999999999</v>
      </c>
      <c r="G69" t="s">
        <v>259</v>
      </c>
      <c r="H69" t="s">
        <v>79</v>
      </c>
      <c r="I69" t="s">
        <v>345</v>
      </c>
      <c r="J69" t="s">
        <v>159</v>
      </c>
      <c r="K69" t="s">
        <v>159</v>
      </c>
      <c r="L69" t="s">
        <v>348</v>
      </c>
      <c r="M69" t="s">
        <v>349</v>
      </c>
      <c r="N69" t="s">
        <v>348</v>
      </c>
      <c r="O69" t="s">
        <v>170</v>
      </c>
      <c r="P69">
        <v>43556</v>
      </c>
      <c r="Q69">
        <v>2291000</v>
      </c>
      <c r="R69">
        <v>14942</v>
      </c>
      <c r="S69">
        <v>2012</v>
      </c>
      <c r="T69" t="s">
        <v>171</v>
      </c>
      <c r="U69" t="s">
        <v>263</v>
      </c>
      <c r="V69">
        <v>16000</v>
      </c>
      <c r="W69">
        <v>64000</v>
      </c>
      <c r="X69">
        <v>4</v>
      </c>
      <c r="Y69">
        <v>305.863493024712</v>
      </c>
      <c r="Z69">
        <v>76.465873256178</v>
      </c>
      <c r="AA69">
        <v>5812.9437637984101</v>
      </c>
      <c r="AB69">
        <v>1453.2359409496</v>
      </c>
      <c r="AC69">
        <v>1</v>
      </c>
      <c r="AD69">
        <v>0</v>
      </c>
      <c r="AE69">
        <v>0</v>
      </c>
      <c r="AF69">
        <v>93007100.220774606</v>
      </c>
      <c r="AG69">
        <v>0</v>
      </c>
      <c r="AH69">
        <v>0</v>
      </c>
      <c r="AI69">
        <v>0</v>
      </c>
      <c r="AJ69">
        <v>0</v>
      </c>
      <c r="AK69">
        <v>0</v>
      </c>
      <c r="AL69">
        <v>0</v>
      </c>
      <c r="AM69">
        <v>0</v>
      </c>
      <c r="AN69">
        <v>0</v>
      </c>
      <c r="AO69">
        <v>4893815.8883953895</v>
      </c>
      <c r="AP69">
        <v>0</v>
      </c>
      <c r="AQ69">
        <v>0</v>
      </c>
      <c r="AR69">
        <v>4893815.8883953895</v>
      </c>
    </row>
    <row r="70" spans="1:44" x14ac:dyDescent="0.2">
      <c r="A70">
        <v>65</v>
      </c>
      <c r="B70" t="s">
        <v>280</v>
      </c>
      <c r="C70" t="s">
        <v>281</v>
      </c>
      <c r="D70" t="s">
        <v>282</v>
      </c>
      <c r="E70">
        <v>-15.8392</v>
      </c>
      <c r="F70">
        <v>-70.029200000000003</v>
      </c>
      <c r="G70" t="s">
        <v>259</v>
      </c>
      <c r="H70" t="s">
        <v>79</v>
      </c>
      <c r="I70" t="s">
        <v>345</v>
      </c>
      <c r="J70" t="s">
        <v>159</v>
      </c>
      <c r="K70" t="s">
        <v>159</v>
      </c>
      <c r="L70" t="s">
        <v>350</v>
      </c>
      <c r="M70" t="s">
        <v>351</v>
      </c>
      <c r="N70" t="s">
        <v>350</v>
      </c>
      <c r="O70" t="s">
        <v>285</v>
      </c>
      <c r="P70">
        <v>43617</v>
      </c>
      <c r="Q70">
        <v>128637</v>
      </c>
      <c r="R70">
        <v>6300</v>
      </c>
      <c r="S70">
        <v>2017</v>
      </c>
      <c r="T70" t="s">
        <v>205</v>
      </c>
      <c r="U70" t="s">
        <v>263</v>
      </c>
      <c r="V70">
        <v>43036</v>
      </c>
      <c r="W70">
        <v>113147</v>
      </c>
      <c r="X70">
        <v>2.6291199999999999</v>
      </c>
      <c r="Y70">
        <v>134.78532349858901</v>
      </c>
      <c r="Z70">
        <v>51.266239335424501</v>
      </c>
      <c r="AA70">
        <v>2370.0322477976702</v>
      </c>
      <c r="AB70">
        <v>901.45304618081502</v>
      </c>
      <c r="AC70">
        <v>1</v>
      </c>
      <c r="AD70">
        <v>0</v>
      </c>
      <c r="AE70">
        <v>0</v>
      </c>
      <c r="AF70">
        <v>97798035.511600107</v>
      </c>
      <c r="AG70">
        <v>0</v>
      </c>
      <c r="AH70">
        <v>4037896.5308395801</v>
      </c>
      <c r="AI70">
        <v>0</v>
      </c>
      <c r="AJ70">
        <v>0</v>
      </c>
      <c r="AK70">
        <v>43725.883826687197</v>
      </c>
      <c r="AL70">
        <v>0</v>
      </c>
      <c r="AM70">
        <v>149956.18804749101</v>
      </c>
      <c r="AN70">
        <v>0</v>
      </c>
      <c r="AO70">
        <v>5127738.9200569103</v>
      </c>
      <c r="AP70">
        <v>0</v>
      </c>
      <c r="AQ70">
        <v>672882.26202836295</v>
      </c>
      <c r="AR70">
        <v>5800621.1820852803</v>
      </c>
    </row>
    <row r="71" spans="1:44" x14ac:dyDescent="0.2">
      <c r="A71">
        <v>77</v>
      </c>
      <c r="B71" t="s">
        <v>280</v>
      </c>
      <c r="C71" t="s">
        <v>281</v>
      </c>
      <c r="D71" t="s">
        <v>286</v>
      </c>
      <c r="E71">
        <v>-5.1952699999999998</v>
      </c>
      <c r="F71">
        <v>-80.626900000000006</v>
      </c>
      <c r="G71" t="s">
        <v>259</v>
      </c>
      <c r="H71" t="s">
        <v>79</v>
      </c>
      <c r="I71" t="s">
        <v>345</v>
      </c>
      <c r="J71" t="s">
        <v>159</v>
      </c>
      <c r="K71" t="s">
        <v>159</v>
      </c>
      <c r="L71" t="s">
        <v>352</v>
      </c>
      <c r="M71" t="s">
        <v>353</v>
      </c>
      <c r="N71" t="s">
        <v>352</v>
      </c>
      <c r="O71" t="s">
        <v>285</v>
      </c>
      <c r="P71">
        <v>43617</v>
      </c>
      <c r="Q71">
        <v>642428</v>
      </c>
      <c r="R71">
        <v>100</v>
      </c>
      <c r="S71">
        <v>2018</v>
      </c>
      <c r="T71" t="s">
        <v>205</v>
      </c>
      <c r="U71" t="s">
        <v>164</v>
      </c>
      <c r="V71">
        <v>110398</v>
      </c>
      <c r="W71">
        <v>464173</v>
      </c>
      <c r="X71">
        <v>4.2045399999999997</v>
      </c>
      <c r="Y71">
        <v>24.0418071983282</v>
      </c>
      <c r="Z71">
        <v>5.7180564812710797</v>
      </c>
      <c r="AA71">
        <v>27.982058192687798</v>
      </c>
      <c r="AB71">
        <v>6.6551980842408902</v>
      </c>
      <c r="AC71">
        <v>1</v>
      </c>
      <c r="AD71">
        <v>0</v>
      </c>
      <c r="AE71">
        <v>0</v>
      </c>
      <c r="AF71">
        <v>1015746.24770543</v>
      </c>
      <c r="AG71">
        <v>0</v>
      </c>
      <c r="AH71">
        <v>533107.58609284204</v>
      </c>
      <c r="AI71">
        <v>0</v>
      </c>
      <c r="AJ71">
        <v>1044438.39763643</v>
      </c>
      <c r="AK71">
        <v>1436270.7485114399</v>
      </c>
      <c r="AL71">
        <v>53241.930143616199</v>
      </c>
      <c r="AM71">
        <v>0</v>
      </c>
      <c r="AN71">
        <v>1044438.39763643</v>
      </c>
      <c r="AO71">
        <v>1487447.2319531699</v>
      </c>
      <c r="AP71">
        <v>53241.930143616199</v>
      </c>
      <c r="AQ71">
        <v>69039.871347814202</v>
      </c>
      <c r="AR71">
        <v>2654167.4310810398</v>
      </c>
    </row>
    <row r="72" spans="1:44" x14ac:dyDescent="0.2">
      <c r="A72">
        <v>79</v>
      </c>
      <c r="B72" t="s">
        <v>280</v>
      </c>
      <c r="C72" t="s">
        <v>281</v>
      </c>
      <c r="D72" t="s">
        <v>289</v>
      </c>
      <c r="E72">
        <v>-5.0882800000000001</v>
      </c>
      <c r="F72">
        <v>-81.1023</v>
      </c>
      <c r="G72" t="s">
        <v>259</v>
      </c>
      <c r="H72" t="s">
        <v>79</v>
      </c>
      <c r="I72" t="s">
        <v>345</v>
      </c>
      <c r="J72" t="s">
        <v>159</v>
      </c>
      <c r="K72" t="s">
        <v>159</v>
      </c>
      <c r="L72" t="s">
        <v>354</v>
      </c>
      <c r="M72" t="s">
        <v>355</v>
      </c>
      <c r="N72" t="s">
        <v>354</v>
      </c>
      <c r="O72" t="s">
        <v>285</v>
      </c>
      <c r="P72">
        <v>43617</v>
      </c>
      <c r="Q72">
        <v>129892</v>
      </c>
      <c r="R72">
        <v>73</v>
      </c>
      <c r="S72">
        <v>2017</v>
      </c>
      <c r="T72" t="s">
        <v>205</v>
      </c>
      <c r="U72" t="s">
        <v>263</v>
      </c>
      <c r="V72">
        <v>20856</v>
      </c>
      <c r="W72">
        <v>83322</v>
      </c>
      <c r="X72">
        <v>3.9951099999999999</v>
      </c>
      <c r="Y72">
        <v>318.647451366143</v>
      </c>
      <c r="Z72">
        <v>79.759382224289894</v>
      </c>
      <c r="AA72">
        <v>375.17045358569197</v>
      </c>
      <c r="AB72">
        <v>93.907431170437604</v>
      </c>
      <c r="AC72">
        <v>1</v>
      </c>
      <c r="AD72">
        <v>0</v>
      </c>
      <c r="AE72">
        <v>0</v>
      </c>
      <c r="AF72">
        <v>2092757.6218040499</v>
      </c>
      <c r="AG72">
        <v>0</v>
      </c>
      <c r="AH72">
        <v>300784.466840712</v>
      </c>
      <c r="AI72">
        <v>0</v>
      </c>
      <c r="AJ72">
        <v>1119614.1974182599</v>
      </c>
      <c r="AK72">
        <v>5330580.2791673103</v>
      </c>
      <c r="AL72">
        <v>51124.108366916902</v>
      </c>
      <c r="AM72">
        <v>0</v>
      </c>
      <c r="AN72">
        <v>1119614.1974182599</v>
      </c>
      <c r="AO72">
        <v>5436019.9753726805</v>
      </c>
      <c r="AP72">
        <v>51124.108366916902</v>
      </c>
      <c r="AQ72">
        <v>38952.964534417901</v>
      </c>
      <c r="AR72">
        <v>6645711.2456922801</v>
      </c>
    </row>
    <row r="73" spans="1:44" x14ac:dyDescent="0.2">
      <c r="A73">
        <v>81</v>
      </c>
      <c r="B73" t="s">
        <v>280</v>
      </c>
      <c r="C73" t="s">
        <v>281</v>
      </c>
      <c r="D73" t="s">
        <v>292</v>
      </c>
      <c r="E73">
        <v>-5.1858399999999998</v>
      </c>
      <c r="F73">
        <v>-79.970799999999997</v>
      </c>
      <c r="G73" t="s">
        <v>259</v>
      </c>
      <c r="H73" t="s">
        <v>79</v>
      </c>
      <c r="I73" t="s">
        <v>345</v>
      </c>
      <c r="J73" t="s">
        <v>159</v>
      </c>
      <c r="K73" t="s">
        <v>159</v>
      </c>
      <c r="L73" t="s">
        <v>356</v>
      </c>
      <c r="M73" t="s">
        <v>357</v>
      </c>
      <c r="N73" t="s">
        <v>356</v>
      </c>
      <c r="O73" t="s">
        <v>285</v>
      </c>
      <c r="P73">
        <v>43617</v>
      </c>
      <c r="Q73">
        <v>162027</v>
      </c>
      <c r="R73">
        <v>42.44</v>
      </c>
      <c r="S73">
        <v>2017</v>
      </c>
      <c r="T73" t="s">
        <v>205</v>
      </c>
      <c r="U73" t="s">
        <v>164</v>
      </c>
      <c r="V73">
        <v>17561</v>
      </c>
      <c r="W73">
        <v>65600</v>
      </c>
      <c r="X73">
        <v>4</v>
      </c>
      <c r="Y73">
        <v>9.9817307918477898</v>
      </c>
      <c r="Z73">
        <v>2.67209107371401</v>
      </c>
      <c r="AA73">
        <v>10.3973133258643</v>
      </c>
      <c r="AB73">
        <v>2.7833417578582802</v>
      </c>
      <c r="AC73">
        <v>1</v>
      </c>
      <c r="AD73">
        <v>0</v>
      </c>
      <c r="AE73">
        <v>0</v>
      </c>
      <c r="AF73">
        <v>4449.01513093414</v>
      </c>
      <c r="AG73">
        <v>0</v>
      </c>
      <c r="AH73">
        <v>77705.3500233058</v>
      </c>
      <c r="AI73">
        <v>0</v>
      </c>
      <c r="AJ73">
        <v>113877.712397796</v>
      </c>
      <c r="AK73">
        <v>0</v>
      </c>
      <c r="AL73">
        <v>51124.108366916902</v>
      </c>
      <c r="AM73">
        <v>0</v>
      </c>
      <c r="AN73">
        <v>113877.712397796</v>
      </c>
      <c r="AO73">
        <v>224.15534361519801</v>
      </c>
      <c r="AP73">
        <v>51124.108366916902</v>
      </c>
      <c r="AQ73">
        <v>10063.1983273102</v>
      </c>
      <c r="AR73">
        <v>175289.174435639</v>
      </c>
    </row>
    <row r="74" spans="1:44" x14ac:dyDescent="0.2">
      <c r="A74">
        <v>83</v>
      </c>
      <c r="B74" t="s">
        <v>280</v>
      </c>
      <c r="C74" t="s">
        <v>281</v>
      </c>
      <c r="D74" t="s">
        <v>295</v>
      </c>
      <c r="E74">
        <v>-4.9052300000000004</v>
      </c>
      <c r="F74">
        <v>-80.690600000000003</v>
      </c>
      <c r="G74" t="s">
        <v>259</v>
      </c>
      <c r="H74" t="s">
        <v>79</v>
      </c>
      <c r="I74" t="s">
        <v>345</v>
      </c>
      <c r="J74" t="s">
        <v>159</v>
      </c>
      <c r="K74" t="s">
        <v>159</v>
      </c>
      <c r="L74" t="s">
        <v>358</v>
      </c>
      <c r="M74" t="s">
        <v>359</v>
      </c>
      <c r="N74" t="s">
        <v>358</v>
      </c>
      <c r="O74" t="s">
        <v>285</v>
      </c>
      <c r="P74">
        <v>43617</v>
      </c>
      <c r="Q74">
        <v>311454</v>
      </c>
      <c r="R74">
        <v>57</v>
      </c>
      <c r="S74">
        <v>2017</v>
      </c>
      <c r="T74" t="s">
        <v>205</v>
      </c>
      <c r="U74" t="s">
        <v>164</v>
      </c>
      <c r="V74">
        <v>49591</v>
      </c>
      <c r="W74">
        <v>204240</v>
      </c>
      <c r="X74">
        <v>4.12</v>
      </c>
      <c r="Y74">
        <v>37.588355961690198</v>
      </c>
      <c r="Z74">
        <v>9.1267340408156095</v>
      </c>
      <c r="AA74">
        <v>48.872036033076199</v>
      </c>
      <c r="AB74">
        <v>11.8664959798094</v>
      </c>
      <c r="AC74">
        <v>1</v>
      </c>
      <c r="AD74">
        <v>0</v>
      </c>
      <c r="AE74">
        <v>0</v>
      </c>
      <c r="AF74">
        <v>1605879.9190137801</v>
      </c>
      <c r="AG74">
        <v>0</v>
      </c>
      <c r="AH74">
        <v>717300.36574123695</v>
      </c>
      <c r="AI74">
        <v>0</v>
      </c>
      <c r="AJ74">
        <v>1511989.2779568499</v>
      </c>
      <c r="AK74">
        <v>0</v>
      </c>
      <c r="AL74">
        <v>51397.414876671697</v>
      </c>
      <c r="AM74">
        <v>0</v>
      </c>
      <c r="AN74">
        <v>1511989.2779568499</v>
      </c>
      <c r="AO74">
        <v>207763.78867476399</v>
      </c>
      <c r="AP74">
        <v>51397.414876671697</v>
      </c>
      <c r="AQ74">
        <v>92893.678987885505</v>
      </c>
      <c r="AR74">
        <v>1864044.1604961799</v>
      </c>
    </row>
    <row r="75" spans="1:44" x14ac:dyDescent="0.2">
      <c r="A75">
        <v>85</v>
      </c>
      <c r="B75" t="s">
        <v>280</v>
      </c>
      <c r="C75" t="s">
        <v>281</v>
      </c>
      <c r="D75" t="s">
        <v>298</v>
      </c>
      <c r="E75">
        <v>-4.4862599999999997</v>
      </c>
      <c r="F75">
        <v>-81.070700000000002</v>
      </c>
      <c r="G75" t="s">
        <v>259</v>
      </c>
      <c r="H75" t="s">
        <v>79</v>
      </c>
      <c r="I75" t="s">
        <v>345</v>
      </c>
      <c r="J75" t="s">
        <v>159</v>
      </c>
      <c r="K75" t="s">
        <v>159</v>
      </c>
      <c r="L75" t="s">
        <v>360</v>
      </c>
      <c r="M75" t="s">
        <v>361</v>
      </c>
      <c r="N75" t="s">
        <v>360</v>
      </c>
      <c r="O75" t="s">
        <v>285</v>
      </c>
      <c r="P75">
        <v>43617</v>
      </c>
      <c r="Q75">
        <v>144150</v>
      </c>
      <c r="R75">
        <v>51</v>
      </c>
      <c r="S75">
        <v>2017</v>
      </c>
      <c r="T75" t="s">
        <v>205</v>
      </c>
      <c r="U75" t="s">
        <v>263</v>
      </c>
      <c r="V75">
        <v>31236</v>
      </c>
      <c r="W75">
        <v>120638</v>
      </c>
      <c r="X75">
        <v>3.8621500000000002</v>
      </c>
      <c r="Y75">
        <v>14.206733921235401</v>
      </c>
      <c r="Z75">
        <v>3.6784557168032599</v>
      </c>
      <c r="AA75">
        <v>60.921018425817302</v>
      </c>
      <c r="AB75">
        <v>15.773876652040199</v>
      </c>
      <c r="AC75">
        <v>1</v>
      </c>
      <c r="AD75">
        <v>0</v>
      </c>
      <c r="AE75">
        <v>0</v>
      </c>
      <c r="AF75">
        <v>1123756.88995101</v>
      </c>
      <c r="AG75">
        <v>0</v>
      </c>
      <c r="AH75">
        <v>678739.42942669499</v>
      </c>
      <c r="AI75">
        <v>0</v>
      </c>
      <c r="AJ75">
        <v>167586.14733515499</v>
      </c>
      <c r="AK75">
        <v>0</v>
      </c>
      <c r="AL75">
        <v>51124.108366916902</v>
      </c>
      <c r="AM75">
        <v>0</v>
      </c>
      <c r="AN75">
        <v>167586.14733515499</v>
      </c>
      <c r="AO75">
        <v>137151.42374143799</v>
      </c>
      <c r="AP75">
        <v>51124.108366916902</v>
      </c>
      <c r="AQ75">
        <v>87899.861320200696</v>
      </c>
      <c r="AR75">
        <v>443761.54076371097</v>
      </c>
    </row>
    <row r="76" spans="1:44" x14ac:dyDescent="0.2">
      <c r="A76">
        <v>133</v>
      </c>
      <c r="B76" t="s">
        <v>155</v>
      </c>
      <c r="C76" t="s">
        <v>156</v>
      </c>
      <c r="D76" t="s">
        <v>181</v>
      </c>
      <c r="E76">
        <v>23.810300000000002</v>
      </c>
      <c r="F76">
        <v>90.412499999999994</v>
      </c>
      <c r="G76" t="s">
        <v>259</v>
      </c>
      <c r="H76" t="s">
        <v>79</v>
      </c>
      <c r="I76" t="s">
        <v>345</v>
      </c>
      <c r="J76" t="s">
        <v>182</v>
      </c>
      <c r="K76" t="s">
        <v>182</v>
      </c>
      <c r="L76" t="s">
        <v>362</v>
      </c>
      <c r="M76" t="s">
        <v>363</v>
      </c>
      <c r="N76" t="s">
        <v>362</v>
      </c>
      <c r="O76" t="s">
        <v>217</v>
      </c>
      <c r="P76">
        <v>44803</v>
      </c>
      <c r="Q76">
        <v>20283600</v>
      </c>
      <c r="R76">
        <v>23234</v>
      </c>
      <c r="S76">
        <v>2019</v>
      </c>
      <c r="T76" t="s">
        <v>163</v>
      </c>
      <c r="U76" t="s">
        <v>182</v>
      </c>
      <c r="V76">
        <v>79090</v>
      </c>
      <c r="W76">
        <v>316360</v>
      </c>
      <c r="X76">
        <v>4</v>
      </c>
      <c r="Y76">
        <v>268.09629163477598</v>
      </c>
      <c r="Z76">
        <v>67.024072908694095</v>
      </c>
      <c r="AA76">
        <v>2628.7399829790702</v>
      </c>
      <c r="AB76">
        <v>657.184995744768</v>
      </c>
      <c r="AC76">
        <v>1</v>
      </c>
      <c r="AD76">
        <v>0</v>
      </c>
      <c r="AE76">
        <v>0</v>
      </c>
      <c r="AF76">
        <v>190230271.20994899</v>
      </c>
      <c r="AG76">
        <v>0</v>
      </c>
      <c r="AH76">
        <v>12079320.934388399</v>
      </c>
      <c r="AI76">
        <v>0</v>
      </c>
      <c r="AJ76">
        <v>1563847.9098346599</v>
      </c>
      <c r="AK76">
        <v>570727.40805795102</v>
      </c>
      <c r="AL76">
        <v>0</v>
      </c>
      <c r="AM76">
        <v>4839709.1924920296</v>
      </c>
      <c r="AN76">
        <v>1563847.9098346599</v>
      </c>
      <c r="AO76">
        <v>12573594.9665961</v>
      </c>
      <c r="AP76">
        <v>0</v>
      </c>
      <c r="AQ76">
        <v>7066292.8289636699</v>
      </c>
      <c r="AR76">
        <v>21203735.705394398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70ED-9D2B-C149-9440-B974E962299F}">
  <dimension ref="A1:B5"/>
  <sheetViews>
    <sheetView workbookViewId="0">
      <selection activeCell="E12" sqref="E12:F12"/>
    </sheetView>
  </sheetViews>
  <sheetFormatPr baseColWidth="10" defaultRowHeight="16" x14ac:dyDescent="0.2"/>
  <sheetData>
    <row r="1" spans="1:2" x14ac:dyDescent="0.2">
      <c r="A1" s="1" t="s">
        <v>13</v>
      </c>
      <c r="B1" s="1" t="s">
        <v>15</v>
      </c>
    </row>
    <row r="2" spans="1:2" x14ac:dyDescent="0.2">
      <c r="A2" s="1" t="s">
        <v>0</v>
      </c>
      <c r="B2" s="3">
        <f>SUM('E&amp;T_detail'!B2:J2)</f>
        <v>5000.2548748863137</v>
      </c>
    </row>
    <row r="3" spans="1:2" x14ac:dyDescent="0.2">
      <c r="A3" s="1" t="s">
        <v>1</v>
      </c>
      <c r="B3" s="3">
        <f>SUM('E&amp;T_detail'!B3:J3)</f>
        <v>106.63060072876002</v>
      </c>
    </row>
    <row r="4" spans="1:2" x14ac:dyDescent="0.2">
      <c r="A4" s="1" t="s">
        <v>2</v>
      </c>
      <c r="B4" s="3">
        <f>SUM('E&amp;T_detail'!B4:J4)</f>
        <v>420.88370961144864</v>
      </c>
    </row>
    <row r="5" spans="1:2" x14ac:dyDescent="0.2">
      <c r="A5" s="1" t="s">
        <v>14</v>
      </c>
      <c r="B5" s="3">
        <f>SUM('E&amp;T_detail'!B5:J5)</f>
        <v>169.44421671776041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F59B-1F57-E34D-9CAE-5B16E5673B10}">
  <dimension ref="A1:L5"/>
  <sheetViews>
    <sheetView workbookViewId="0">
      <selection activeCell="B13" sqref="B13"/>
    </sheetView>
  </sheetViews>
  <sheetFormatPr baseColWidth="10" defaultRowHeight="16" x14ac:dyDescent="0.2"/>
  <cols>
    <col min="1" max="1" width="34" bestFit="1" customWidth="1"/>
    <col min="2" max="11" width="11" customWidth="1"/>
    <col min="12" max="12" width="11.1640625" customWidth="1"/>
  </cols>
  <sheetData>
    <row r="1" spans="1:12" ht="85" x14ac:dyDescent="0.2">
      <c r="A1" s="1" t="s">
        <v>13</v>
      </c>
      <c r="B1" s="2" t="s">
        <v>4</v>
      </c>
      <c r="C1" s="2" t="s">
        <v>5</v>
      </c>
      <c r="D1" s="2" t="s">
        <v>12</v>
      </c>
      <c r="E1" s="2" t="s">
        <v>6</v>
      </c>
      <c r="F1" s="1" t="s">
        <v>16</v>
      </c>
      <c r="G1" s="2" t="s">
        <v>17</v>
      </c>
      <c r="H1" s="2" t="s">
        <v>18</v>
      </c>
      <c r="I1" s="2" t="s">
        <v>8</v>
      </c>
      <c r="J1" s="2" t="s">
        <v>9</v>
      </c>
      <c r="K1" s="2" t="s">
        <v>10</v>
      </c>
      <c r="L1" s="2" t="s">
        <v>11</v>
      </c>
    </row>
    <row r="2" spans="1:12" x14ac:dyDescent="0.2">
      <c r="A2" s="1" t="s">
        <v>0</v>
      </c>
      <c r="B2" s="4">
        <v>64.563478384253528</v>
      </c>
      <c r="C2" s="4">
        <v>0</v>
      </c>
      <c r="D2" s="4">
        <v>43.575396560505581</v>
      </c>
      <c r="E2" s="4">
        <v>0</v>
      </c>
      <c r="F2" s="4">
        <v>0</v>
      </c>
      <c r="G2" s="4">
        <v>0</v>
      </c>
      <c r="H2" s="4">
        <v>0</v>
      </c>
      <c r="I2" s="4">
        <v>0</v>
      </c>
      <c r="J2" s="4">
        <v>0</v>
      </c>
      <c r="K2" s="4">
        <v>0</v>
      </c>
      <c r="L2" s="4">
        <v>0</v>
      </c>
    </row>
    <row r="3" spans="1:12" x14ac:dyDescent="0.2">
      <c r="A3" s="1" t="s">
        <v>1</v>
      </c>
      <c r="B3" s="4">
        <v>13.438657696569646</v>
      </c>
      <c r="C3" s="4">
        <v>1.7212577169894105E-3</v>
      </c>
      <c r="D3" s="4">
        <v>9.9263023803008554</v>
      </c>
      <c r="E3" s="4">
        <v>7.0025757280218509E-2</v>
      </c>
      <c r="F3" s="4">
        <v>0</v>
      </c>
      <c r="G3" s="4">
        <v>0</v>
      </c>
      <c r="H3" s="4">
        <v>0</v>
      </c>
      <c r="I3" s="4">
        <v>0</v>
      </c>
      <c r="J3" s="4">
        <v>0</v>
      </c>
      <c r="K3" s="4">
        <v>0</v>
      </c>
      <c r="L3" s="4">
        <v>0</v>
      </c>
    </row>
    <row r="4" spans="1:12" x14ac:dyDescent="0.2">
      <c r="A4" s="1" t="s">
        <v>2</v>
      </c>
      <c r="B4" s="4">
        <v>0</v>
      </c>
      <c r="C4" s="4">
        <v>0</v>
      </c>
      <c r="D4" s="4">
        <v>0</v>
      </c>
      <c r="E4" s="4">
        <v>0</v>
      </c>
      <c r="F4" s="5">
        <v>6.2098062982874618</v>
      </c>
      <c r="G4" s="5">
        <v>1.0077239470027799</v>
      </c>
      <c r="H4" s="4">
        <v>0</v>
      </c>
      <c r="I4" s="5">
        <v>1.7117575219981533</v>
      </c>
      <c r="J4" s="5">
        <v>0.44276459834098142</v>
      </c>
      <c r="K4" s="5">
        <v>0.31746560963122333</v>
      </c>
      <c r="L4" s="5">
        <v>3.8351550156792084E-2</v>
      </c>
    </row>
    <row r="5" spans="1:12" x14ac:dyDescent="0.2">
      <c r="A5" s="1" t="s">
        <v>3</v>
      </c>
      <c r="B5" s="4">
        <v>0</v>
      </c>
      <c r="C5" s="4">
        <v>0</v>
      </c>
      <c r="D5" s="4">
        <v>0</v>
      </c>
      <c r="E5" s="4">
        <v>0</v>
      </c>
      <c r="F5" s="5">
        <v>1.0075156767790119</v>
      </c>
      <c r="G5" s="4">
        <v>0</v>
      </c>
      <c r="H5" s="5">
        <v>0.36321377094132612</v>
      </c>
      <c r="I5" s="5">
        <v>0.89240222059839502</v>
      </c>
      <c r="J5" s="5">
        <v>0.9363236690861747</v>
      </c>
      <c r="K5" s="5">
        <v>0.22088942848493401</v>
      </c>
      <c r="L5" s="5">
        <v>0.86058960974333598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9787-8867-124E-BAE4-6B8C9071C1ED}">
  <dimension ref="A1:B5"/>
  <sheetViews>
    <sheetView workbookViewId="0">
      <selection activeCell="C13" sqref="C13"/>
    </sheetView>
  </sheetViews>
  <sheetFormatPr baseColWidth="10" defaultRowHeight="16" x14ac:dyDescent="0.2"/>
  <sheetData>
    <row r="1" spans="1:2" x14ac:dyDescent="0.2">
      <c r="A1" s="1" t="s">
        <v>13</v>
      </c>
      <c r="B1" s="1" t="s">
        <v>15</v>
      </c>
    </row>
    <row r="2" spans="1:2" x14ac:dyDescent="0.2">
      <c r="A2" s="1" t="s">
        <v>0</v>
      </c>
      <c r="B2" s="3">
        <f>SUM(treatment_detail!B2:L2)</f>
        <v>108.13887494475911</v>
      </c>
    </row>
    <row r="3" spans="1:2" x14ac:dyDescent="0.2">
      <c r="A3" s="1" t="s">
        <v>1</v>
      </c>
      <c r="B3" s="3">
        <f>SUM(treatment_detail!B3:L3)</f>
        <v>23.43670709186771</v>
      </c>
    </row>
    <row r="4" spans="1:2" x14ac:dyDescent="0.2">
      <c r="A4" s="1" t="s">
        <v>2</v>
      </c>
      <c r="B4" s="3">
        <f>SUM(treatment_detail!B4:L4)</f>
        <v>9.7278695254173915</v>
      </c>
    </row>
    <row r="5" spans="1:2" x14ac:dyDescent="0.2">
      <c r="A5" s="1" t="s">
        <v>14</v>
      </c>
      <c r="B5" s="3">
        <f>SUM(treatment_detail!B5:L5)</f>
        <v>4.2809343756331781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7971D-7BA3-254D-A890-FC8B87258F5F}">
  <dimension ref="A1:Q26"/>
  <sheetViews>
    <sheetView workbookViewId="0">
      <selection activeCell="G8" sqref="G8"/>
    </sheetView>
  </sheetViews>
  <sheetFormatPr baseColWidth="10" defaultRowHeight="16" x14ac:dyDescent="0.2"/>
  <sheetData>
    <row r="1" spans="1:17" x14ac:dyDescent="0.2">
      <c r="A1" s="6" t="s">
        <v>19</v>
      </c>
      <c r="B1" s="6" t="s">
        <v>20</v>
      </c>
      <c r="C1" s="6" t="s">
        <v>21</v>
      </c>
      <c r="D1" s="6" t="s">
        <v>22</v>
      </c>
      <c r="E1" s="6" t="s">
        <v>23</v>
      </c>
      <c r="F1" s="6" t="s">
        <v>24</v>
      </c>
      <c r="G1" s="6" t="s">
        <v>25</v>
      </c>
      <c r="H1" s="6" t="s">
        <v>26</v>
      </c>
      <c r="I1" s="6" t="s">
        <v>27</v>
      </c>
      <c r="J1" s="6" t="s">
        <v>28</v>
      </c>
      <c r="K1" s="6" t="s">
        <v>29</v>
      </c>
      <c r="L1" s="6" t="s">
        <v>15</v>
      </c>
      <c r="M1" s="6" t="s">
        <v>30</v>
      </c>
      <c r="N1" s="6" t="s">
        <v>31</v>
      </c>
      <c r="O1" s="6" t="s">
        <v>32</v>
      </c>
      <c r="P1" s="6" t="s">
        <v>33</v>
      </c>
      <c r="Q1" s="6" t="s">
        <v>34</v>
      </c>
    </row>
    <row r="2" spans="1:17" x14ac:dyDescent="0.2">
      <c r="A2" s="1">
        <v>1</v>
      </c>
      <c r="B2" s="1" t="s">
        <v>35</v>
      </c>
      <c r="C2" s="1" t="s">
        <v>36</v>
      </c>
      <c r="D2" s="1">
        <v>411</v>
      </c>
      <c r="E2" s="1">
        <v>53</v>
      </c>
      <c r="F2" s="1">
        <v>4</v>
      </c>
      <c r="G2" s="1">
        <v>1797</v>
      </c>
      <c r="H2" s="1">
        <v>34</v>
      </c>
      <c r="I2" s="1">
        <v>219</v>
      </c>
      <c r="J2" s="1">
        <v>4</v>
      </c>
      <c r="K2" s="1">
        <v>2016</v>
      </c>
      <c r="L2" s="1">
        <v>38</v>
      </c>
      <c r="M2" s="1">
        <v>5</v>
      </c>
      <c r="N2" s="1">
        <v>0</v>
      </c>
      <c r="O2" s="1">
        <v>0</v>
      </c>
      <c r="P2" s="7">
        <v>0</v>
      </c>
      <c r="Q2" s="1"/>
    </row>
    <row r="3" spans="1:17" x14ac:dyDescent="0.2">
      <c r="A3" s="1">
        <v>2</v>
      </c>
      <c r="B3" s="1" t="s">
        <v>35</v>
      </c>
      <c r="C3" s="1" t="s">
        <v>37</v>
      </c>
      <c r="D3" s="1">
        <v>6</v>
      </c>
      <c r="E3" s="1">
        <v>1</v>
      </c>
      <c r="F3" s="1">
        <v>6</v>
      </c>
      <c r="G3" s="1">
        <v>1956</v>
      </c>
      <c r="H3" s="1">
        <v>1956</v>
      </c>
      <c r="I3" s="1">
        <v>110</v>
      </c>
      <c r="J3" s="1">
        <v>110</v>
      </c>
      <c r="K3" s="1">
        <v>2066</v>
      </c>
      <c r="L3" s="1">
        <v>2066</v>
      </c>
      <c r="M3" s="1">
        <v>344</v>
      </c>
      <c r="N3" s="1">
        <v>27.59</v>
      </c>
      <c r="O3" s="1">
        <v>27.59</v>
      </c>
      <c r="P3" s="7">
        <v>1.2999999999999999E-2</v>
      </c>
      <c r="Q3" s="1" t="s">
        <v>38</v>
      </c>
    </row>
    <row r="4" spans="1:17" x14ac:dyDescent="0.2">
      <c r="A4" s="1">
        <v>3</v>
      </c>
      <c r="B4" s="1" t="s">
        <v>35</v>
      </c>
      <c r="C4" s="1" t="s">
        <v>39</v>
      </c>
      <c r="D4" s="1">
        <v>4</v>
      </c>
      <c r="E4" s="1">
        <v>1</v>
      </c>
      <c r="F4" s="1">
        <v>4</v>
      </c>
      <c r="G4" s="1">
        <v>158</v>
      </c>
      <c r="H4" s="1">
        <v>158</v>
      </c>
      <c r="I4" s="1">
        <v>101</v>
      </c>
      <c r="J4" s="1">
        <v>101</v>
      </c>
      <c r="K4" s="1">
        <v>259</v>
      </c>
      <c r="L4" s="1">
        <v>259</v>
      </c>
      <c r="M4" s="1">
        <v>65</v>
      </c>
      <c r="N4" s="1">
        <v>0</v>
      </c>
      <c r="O4" s="1">
        <v>0</v>
      </c>
      <c r="P4" s="7">
        <v>0</v>
      </c>
      <c r="Q4" s="1"/>
    </row>
    <row r="5" spans="1:17" x14ac:dyDescent="0.2">
      <c r="A5" s="1">
        <v>4</v>
      </c>
      <c r="B5" s="1" t="s">
        <v>35</v>
      </c>
      <c r="C5" s="1" t="s">
        <v>40</v>
      </c>
      <c r="D5" s="1">
        <v>24</v>
      </c>
      <c r="E5" s="1">
        <v>8</v>
      </c>
      <c r="F5" s="1">
        <v>3</v>
      </c>
      <c r="G5" s="1">
        <v>3641</v>
      </c>
      <c r="H5" s="1">
        <v>455</v>
      </c>
      <c r="I5" s="1">
        <v>679</v>
      </c>
      <c r="J5" s="1">
        <v>85</v>
      </c>
      <c r="K5" s="1">
        <v>4320</v>
      </c>
      <c r="L5" s="1">
        <v>540</v>
      </c>
      <c r="M5" s="1">
        <v>180</v>
      </c>
      <c r="N5" s="1">
        <v>0</v>
      </c>
      <c r="O5" s="1">
        <v>0</v>
      </c>
      <c r="P5" s="7">
        <v>0</v>
      </c>
      <c r="Q5" s="1"/>
    </row>
    <row r="6" spans="1:17" x14ac:dyDescent="0.2">
      <c r="A6" s="1">
        <v>5</v>
      </c>
      <c r="B6" s="1" t="s">
        <v>35</v>
      </c>
      <c r="C6" s="1" t="s">
        <v>41</v>
      </c>
      <c r="D6" s="1">
        <v>3</v>
      </c>
      <c r="E6" s="1">
        <v>1</v>
      </c>
      <c r="F6" s="1">
        <v>3</v>
      </c>
      <c r="G6" s="1">
        <v>1639</v>
      </c>
      <c r="H6" s="1">
        <v>1639</v>
      </c>
      <c r="I6" s="1">
        <v>359</v>
      </c>
      <c r="J6" s="1">
        <v>359</v>
      </c>
      <c r="K6" s="1">
        <v>1998</v>
      </c>
      <c r="L6" s="1">
        <v>1998</v>
      </c>
      <c r="M6" s="1">
        <v>666</v>
      </c>
      <c r="N6" s="1">
        <v>0</v>
      </c>
      <c r="O6" s="1">
        <v>0</v>
      </c>
      <c r="P6" s="7">
        <v>0</v>
      </c>
      <c r="Q6" s="1"/>
    </row>
    <row r="7" spans="1:17" x14ac:dyDescent="0.2">
      <c r="A7" s="1">
        <v>6</v>
      </c>
      <c r="B7" s="1" t="s">
        <v>35</v>
      </c>
      <c r="C7" s="1" t="s">
        <v>42</v>
      </c>
      <c r="D7" s="1">
        <v>18</v>
      </c>
      <c r="E7" s="1">
        <v>6</v>
      </c>
      <c r="F7" s="1">
        <v>3</v>
      </c>
      <c r="G7" s="1">
        <v>763</v>
      </c>
      <c r="H7" s="1">
        <v>127</v>
      </c>
      <c r="I7" s="1">
        <v>69</v>
      </c>
      <c r="J7" s="1">
        <v>12</v>
      </c>
      <c r="K7" s="1">
        <v>832</v>
      </c>
      <c r="L7" s="1">
        <v>139</v>
      </c>
      <c r="M7" s="1">
        <v>46</v>
      </c>
      <c r="N7" s="1">
        <v>0</v>
      </c>
      <c r="O7" s="1">
        <v>0</v>
      </c>
      <c r="P7" s="7">
        <v>0</v>
      </c>
      <c r="Q7" s="1"/>
    </row>
    <row r="8" spans="1:17" x14ac:dyDescent="0.2">
      <c r="A8" s="1">
        <v>7</v>
      </c>
      <c r="B8" s="1" t="s">
        <v>35</v>
      </c>
      <c r="C8" s="1" t="s">
        <v>43</v>
      </c>
      <c r="D8" s="1">
        <v>24</v>
      </c>
      <c r="E8" s="1">
        <v>6</v>
      </c>
      <c r="F8" s="1">
        <v>4</v>
      </c>
      <c r="G8" s="1">
        <v>1351</v>
      </c>
      <c r="H8" s="1">
        <v>225</v>
      </c>
      <c r="I8" s="1">
        <v>69</v>
      </c>
      <c r="J8" s="1">
        <v>12</v>
      </c>
      <c r="K8" s="1">
        <v>1420</v>
      </c>
      <c r="L8" s="1">
        <v>237</v>
      </c>
      <c r="M8" s="1">
        <v>59</v>
      </c>
      <c r="N8" s="1">
        <v>0</v>
      </c>
      <c r="O8" s="1">
        <v>0</v>
      </c>
      <c r="P8" s="7">
        <v>0</v>
      </c>
      <c r="Q8" s="1"/>
    </row>
    <row r="9" spans="1:17" x14ac:dyDescent="0.2">
      <c r="A9" s="1">
        <v>8</v>
      </c>
      <c r="B9" s="1" t="s">
        <v>35</v>
      </c>
      <c r="C9" s="1" t="s">
        <v>44</v>
      </c>
      <c r="D9" s="1">
        <v>3</v>
      </c>
      <c r="E9" s="1">
        <v>1</v>
      </c>
      <c r="F9" s="1">
        <v>3</v>
      </c>
      <c r="G9" s="1">
        <v>542</v>
      </c>
      <c r="H9" s="1">
        <v>542</v>
      </c>
      <c r="I9" s="1">
        <v>126</v>
      </c>
      <c r="J9" s="1">
        <v>126</v>
      </c>
      <c r="K9" s="1">
        <v>668</v>
      </c>
      <c r="L9" s="1">
        <v>668</v>
      </c>
      <c r="M9" s="1">
        <v>223</v>
      </c>
      <c r="N9" s="1">
        <v>0</v>
      </c>
      <c r="O9" s="1">
        <v>0</v>
      </c>
      <c r="P9" s="7">
        <v>0</v>
      </c>
      <c r="Q9" s="1"/>
    </row>
    <row r="10" spans="1:17" x14ac:dyDescent="0.2">
      <c r="A10" s="1">
        <v>9</v>
      </c>
      <c r="B10" s="1" t="s">
        <v>35</v>
      </c>
      <c r="C10" s="1" t="s">
        <v>45</v>
      </c>
      <c r="D10" s="1">
        <v>44</v>
      </c>
      <c r="E10" s="1">
        <v>11</v>
      </c>
      <c r="F10" s="1">
        <v>4</v>
      </c>
      <c r="G10" s="1">
        <v>729</v>
      </c>
      <c r="H10" s="1">
        <v>66</v>
      </c>
      <c r="I10" s="1">
        <v>212</v>
      </c>
      <c r="J10" s="1">
        <v>19</v>
      </c>
      <c r="K10" s="1">
        <v>941</v>
      </c>
      <c r="L10" s="1">
        <v>86</v>
      </c>
      <c r="M10" s="1">
        <v>21</v>
      </c>
      <c r="N10" s="1">
        <v>84.95</v>
      </c>
      <c r="O10" s="1">
        <v>7.72</v>
      </c>
      <c r="P10" s="7">
        <v>0.09</v>
      </c>
      <c r="Q10" s="1" t="s">
        <v>46</v>
      </c>
    </row>
    <row r="11" spans="1:17" x14ac:dyDescent="0.2">
      <c r="A11" s="1">
        <v>10</v>
      </c>
      <c r="B11" s="1" t="s">
        <v>35</v>
      </c>
      <c r="C11" s="1" t="s">
        <v>47</v>
      </c>
      <c r="D11" s="1">
        <v>24</v>
      </c>
      <c r="E11" s="1">
        <v>8</v>
      </c>
      <c r="F11" s="1">
        <v>3</v>
      </c>
      <c r="G11" s="1">
        <v>139</v>
      </c>
      <c r="H11" s="1">
        <v>17</v>
      </c>
      <c r="I11" s="1">
        <v>120</v>
      </c>
      <c r="J11" s="1">
        <v>15</v>
      </c>
      <c r="K11" s="1">
        <v>259</v>
      </c>
      <c r="L11" s="1">
        <v>32</v>
      </c>
      <c r="M11" s="1">
        <v>11</v>
      </c>
      <c r="N11" s="1">
        <v>14.06</v>
      </c>
      <c r="O11" s="1">
        <v>1.76</v>
      </c>
      <c r="P11" s="7">
        <v>5.3999999999999999E-2</v>
      </c>
      <c r="Q11" s="1" t="s">
        <v>48</v>
      </c>
    </row>
    <row r="12" spans="1:17" x14ac:dyDescent="0.2">
      <c r="A12" s="1">
        <v>11</v>
      </c>
      <c r="B12" s="1" t="s">
        <v>35</v>
      </c>
      <c r="C12" s="1" t="s">
        <v>49</v>
      </c>
      <c r="D12" s="1">
        <v>55</v>
      </c>
      <c r="E12" s="1">
        <v>7</v>
      </c>
      <c r="F12" s="1">
        <v>4</v>
      </c>
      <c r="G12" s="1">
        <v>473</v>
      </c>
      <c r="H12" s="1">
        <v>68</v>
      </c>
      <c r="I12" s="1">
        <v>291</v>
      </c>
      <c r="J12" s="1">
        <v>42</v>
      </c>
      <c r="K12" s="1">
        <v>764</v>
      </c>
      <c r="L12" s="1">
        <v>109</v>
      </c>
      <c r="M12" s="1">
        <v>14</v>
      </c>
      <c r="N12" s="1">
        <v>0</v>
      </c>
      <c r="O12" s="1">
        <v>0</v>
      </c>
      <c r="P12" s="7">
        <v>0</v>
      </c>
      <c r="Q12" s="1"/>
    </row>
    <row r="13" spans="1:17" x14ac:dyDescent="0.2">
      <c r="A13" s="1">
        <v>12</v>
      </c>
      <c r="B13" s="1" t="s">
        <v>35</v>
      </c>
      <c r="C13" s="1" t="s">
        <v>50</v>
      </c>
      <c r="D13" s="1">
        <v>6</v>
      </c>
      <c r="E13" s="1">
        <v>1</v>
      </c>
      <c r="F13" s="1">
        <v>6</v>
      </c>
      <c r="G13" s="1">
        <v>215</v>
      </c>
      <c r="H13" s="1">
        <v>215</v>
      </c>
      <c r="I13" s="1">
        <v>166</v>
      </c>
      <c r="J13" s="1">
        <v>166</v>
      </c>
      <c r="K13" s="1">
        <v>695</v>
      </c>
      <c r="L13" s="1">
        <v>695</v>
      </c>
      <c r="M13" s="1">
        <v>116</v>
      </c>
      <c r="N13" s="1">
        <v>0</v>
      </c>
      <c r="O13" s="1">
        <v>0</v>
      </c>
      <c r="P13" s="7">
        <v>0</v>
      </c>
      <c r="Q13" s="1"/>
    </row>
    <row r="14" spans="1:17" x14ac:dyDescent="0.2">
      <c r="A14" s="1">
        <v>13</v>
      </c>
      <c r="B14" s="1" t="s">
        <v>35</v>
      </c>
      <c r="C14" s="1" t="s">
        <v>51</v>
      </c>
      <c r="D14" s="1">
        <v>13</v>
      </c>
      <c r="E14" s="1">
        <v>9</v>
      </c>
      <c r="F14" s="1">
        <v>1</v>
      </c>
      <c r="G14" s="1">
        <v>722</v>
      </c>
      <c r="H14" s="1">
        <v>80</v>
      </c>
      <c r="I14" s="1">
        <v>251</v>
      </c>
      <c r="J14" s="1">
        <v>28</v>
      </c>
      <c r="K14" s="1">
        <v>973</v>
      </c>
      <c r="L14" s="1">
        <v>108</v>
      </c>
      <c r="M14" s="1">
        <v>75</v>
      </c>
      <c r="N14" s="1">
        <v>0</v>
      </c>
      <c r="O14" s="1">
        <v>0</v>
      </c>
      <c r="P14" s="7">
        <v>0</v>
      </c>
      <c r="Q14" s="1"/>
    </row>
    <row r="15" spans="1:17" x14ac:dyDescent="0.2">
      <c r="A15" s="1">
        <v>14</v>
      </c>
      <c r="B15" s="1" t="s">
        <v>35</v>
      </c>
      <c r="C15" s="1" t="s">
        <v>52</v>
      </c>
      <c r="D15" s="1">
        <v>8</v>
      </c>
      <c r="E15" s="1">
        <v>8</v>
      </c>
      <c r="F15" s="1">
        <v>1</v>
      </c>
      <c r="G15" s="1">
        <v>517</v>
      </c>
      <c r="H15" s="1">
        <v>65</v>
      </c>
      <c r="I15" s="1">
        <v>116</v>
      </c>
      <c r="J15" s="1">
        <v>15</v>
      </c>
      <c r="K15" s="1">
        <v>633</v>
      </c>
      <c r="L15" s="1">
        <v>79</v>
      </c>
      <c r="M15" s="1">
        <v>79</v>
      </c>
      <c r="N15" s="1">
        <v>0</v>
      </c>
      <c r="O15" s="1">
        <v>0</v>
      </c>
      <c r="P15" s="7">
        <v>0</v>
      </c>
      <c r="Q15" s="1"/>
    </row>
    <row r="16" spans="1:17" x14ac:dyDescent="0.2">
      <c r="A16" s="1">
        <v>15</v>
      </c>
      <c r="B16" s="1" t="s">
        <v>35</v>
      </c>
      <c r="C16" s="1" t="s">
        <v>53</v>
      </c>
      <c r="D16" s="1">
        <v>12</v>
      </c>
      <c r="E16" s="1">
        <v>2</v>
      </c>
      <c r="F16" s="1">
        <v>6</v>
      </c>
      <c r="G16" s="1">
        <v>158</v>
      </c>
      <c r="H16" s="1">
        <v>79</v>
      </c>
      <c r="I16" s="1">
        <v>120</v>
      </c>
      <c r="J16" s="1">
        <v>60</v>
      </c>
      <c r="K16" s="1">
        <v>278</v>
      </c>
      <c r="L16" s="1">
        <v>139</v>
      </c>
      <c r="M16" s="1">
        <v>23</v>
      </c>
      <c r="N16" s="1">
        <v>0</v>
      </c>
      <c r="O16" s="1">
        <v>0</v>
      </c>
      <c r="P16" s="7">
        <v>0</v>
      </c>
      <c r="Q16" s="1"/>
    </row>
    <row r="17" spans="1:17" x14ac:dyDescent="0.2">
      <c r="A17" s="1">
        <v>16</v>
      </c>
      <c r="B17" s="1" t="s">
        <v>35</v>
      </c>
      <c r="C17" s="1" t="s">
        <v>54</v>
      </c>
      <c r="D17" s="1">
        <v>5</v>
      </c>
      <c r="E17" s="1">
        <v>1</v>
      </c>
      <c r="F17" s="1">
        <v>5</v>
      </c>
      <c r="G17" s="1">
        <v>871</v>
      </c>
      <c r="H17" s="1">
        <v>871</v>
      </c>
      <c r="I17" s="1">
        <v>124</v>
      </c>
      <c r="J17" s="1">
        <v>124</v>
      </c>
      <c r="K17" s="1">
        <v>996</v>
      </c>
      <c r="L17" s="1">
        <v>996</v>
      </c>
      <c r="M17" s="1">
        <v>199</v>
      </c>
      <c r="N17" s="1">
        <v>160.07</v>
      </c>
      <c r="O17" s="1">
        <v>160.07</v>
      </c>
      <c r="P17" s="7">
        <v>0.161</v>
      </c>
      <c r="Q17" s="1" t="s">
        <v>55</v>
      </c>
    </row>
    <row r="18" spans="1:17" x14ac:dyDescent="0.2">
      <c r="A18" s="1">
        <v>17</v>
      </c>
      <c r="B18" s="1" t="s">
        <v>56</v>
      </c>
      <c r="C18" s="1" t="s">
        <v>57</v>
      </c>
      <c r="D18" s="1">
        <v>16</v>
      </c>
      <c r="E18" s="1">
        <v>4</v>
      </c>
      <c r="F18" s="1">
        <v>4</v>
      </c>
      <c r="G18" s="1">
        <v>498</v>
      </c>
      <c r="H18" s="1">
        <v>125</v>
      </c>
      <c r="I18" s="1">
        <v>63</v>
      </c>
      <c r="J18" s="1">
        <v>16</v>
      </c>
      <c r="K18" s="1">
        <v>561</v>
      </c>
      <c r="L18" s="1">
        <v>140</v>
      </c>
      <c r="M18" s="1">
        <v>35</v>
      </c>
      <c r="N18" s="1">
        <v>0</v>
      </c>
      <c r="O18" s="1">
        <v>0</v>
      </c>
      <c r="P18" s="7">
        <v>0</v>
      </c>
      <c r="Q18" s="1"/>
    </row>
    <row r="19" spans="1:17" x14ac:dyDescent="0.2">
      <c r="A19" s="1">
        <v>18</v>
      </c>
      <c r="B19" s="1" t="s">
        <v>56</v>
      </c>
      <c r="C19" s="1" t="s">
        <v>39</v>
      </c>
      <c r="D19" s="1">
        <v>4</v>
      </c>
      <c r="E19" s="1">
        <v>1</v>
      </c>
      <c r="F19" s="1">
        <v>4</v>
      </c>
      <c r="G19" s="1">
        <v>1937</v>
      </c>
      <c r="H19" s="1">
        <v>1937</v>
      </c>
      <c r="I19" s="1">
        <v>203</v>
      </c>
      <c r="J19" s="1">
        <v>203</v>
      </c>
      <c r="K19" s="1">
        <v>2139</v>
      </c>
      <c r="L19" s="1">
        <v>2139</v>
      </c>
      <c r="M19" s="1">
        <v>535</v>
      </c>
      <c r="N19" s="1">
        <v>0</v>
      </c>
      <c r="O19" s="1">
        <v>0</v>
      </c>
      <c r="P19" s="7">
        <v>0</v>
      </c>
      <c r="Q19" s="1"/>
    </row>
    <row r="20" spans="1:17" x14ac:dyDescent="0.2">
      <c r="A20" s="1">
        <v>19</v>
      </c>
      <c r="B20" s="1" t="s">
        <v>56</v>
      </c>
      <c r="C20" s="1" t="s">
        <v>40</v>
      </c>
      <c r="D20" s="1">
        <v>15</v>
      </c>
      <c r="E20" s="1">
        <v>5</v>
      </c>
      <c r="F20" s="1">
        <v>3</v>
      </c>
      <c r="G20" s="1">
        <v>506</v>
      </c>
      <c r="H20" s="1">
        <v>101</v>
      </c>
      <c r="I20" s="1">
        <v>1697</v>
      </c>
      <c r="J20" s="1">
        <v>339</v>
      </c>
      <c r="K20" s="1">
        <v>2203</v>
      </c>
      <c r="L20" s="1">
        <v>441</v>
      </c>
      <c r="M20" s="1">
        <v>147</v>
      </c>
      <c r="N20" s="1">
        <v>0</v>
      </c>
      <c r="O20" s="1">
        <v>0</v>
      </c>
      <c r="P20" s="7">
        <v>0</v>
      </c>
      <c r="Q20" s="1"/>
    </row>
    <row r="21" spans="1:17" x14ac:dyDescent="0.2">
      <c r="A21" s="1">
        <v>20</v>
      </c>
      <c r="B21" s="1" t="s">
        <v>56</v>
      </c>
      <c r="C21" s="1" t="s">
        <v>58</v>
      </c>
      <c r="D21" s="1">
        <v>14</v>
      </c>
      <c r="E21" s="1">
        <v>3</v>
      </c>
      <c r="F21" s="1">
        <v>4</v>
      </c>
      <c r="G21" s="1">
        <v>190</v>
      </c>
      <c r="H21" s="1">
        <v>63</v>
      </c>
      <c r="I21" s="1">
        <v>287</v>
      </c>
      <c r="J21" s="1">
        <v>96</v>
      </c>
      <c r="K21" s="1">
        <v>477</v>
      </c>
      <c r="L21" s="1">
        <v>159</v>
      </c>
      <c r="M21" s="1">
        <v>34</v>
      </c>
      <c r="N21" s="1">
        <v>0</v>
      </c>
      <c r="O21" s="1">
        <v>0</v>
      </c>
      <c r="P21" s="7">
        <v>0</v>
      </c>
      <c r="Q21" s="1"/>
    </row>
    <row r="22" spans="1:17" x14ac:dyDescent="0.2">
      <c r="A22" s="1">
        <v>21</v>
      </c>
      <c r="B22" s="1" t="s">
        <v>56</v>
      </c>
      <c r="C22" s="1" t="s">
        <v>43</v>
      </c>
      <c r="D22" s="1">
        <v>24</v>
      </c>
      <c r="E22" s="1">
        <v>6</v>
      </c>
      <c r="F22" s="1">
        <v>4</v>
      </c>
      <c r="G22" s="1">
        <v>558</v>
      </c>
      <c r="H22" s="1">
        <v>93</v>
      </c>
      <c r="I22" s="1">
        <v>318</v>
      </c>
      <c r="J22" s="1">
        <v>53</v>
      </c>
      <c r="K22" s="1">
        <v>875</v>
      </c>
      <c r="L22" s="1">
        <v>146</v>
      </c>
      <c r="M22" s="1">
        <v>36</v>
      </c>
      <c r="N22" s="1">
        <v>25.81</v>
      </c>
      <c r="O22" s="1">
        <v>4.3</v>
      </c>
      <c r="P22" s="7">
        <v>2.9000000000000001E-2</v>
      </c>
      <c r="Q22" s="1" t="s">
        <v>59</v>
      </c>
    </row>
    <row r="23" spans="1:17" x14ac:dyDescent="0.2">
      <c r="A23" s="1">
        <v>22</v>
      </c>
      <c r="B23" s="1" t="s">
        <v>56</v>
      </c>
      <c r="C23" s="1" t="s">
        <v>60</v>
      </c>
      <c r="D23" s="1">
        <v>28</v>
      </c>
      <c r="E23" s="1">
        <v>14</v>
      </c>
      <c r="F23" s="1">
        <v>2</v>
      </c>
      <c r="G23" s="1">
        <v>1318</v>
      </c>
      <c r="H23" s="1">
        <v>94</v>
      </c>
      <c r="I23" s="1">
        <v>97</v>
      </c>
      <c r="J23" s="1">
        <v>7</v>
      </c>
      <c r="K23" s="1">
        <v>1414</v>
      </c>
      <c r="L23" s="1">
        <v>101</v>
      </c>
      <c r="M23" s="1">
        <v>51</v>
      </c>
      <c r="N23" s="1">
        <v>0</v>
      </c>
      <c r="O23" s="1">
        <v>0</v>
      </c>
      <c r="P23" s="7">
        <v>0</v>
      </c>
      <c r="Q23" s="1"/>
    </row>
    <row r="24" spans="1:17" x14ac:dyDescent="0.2">
      <c r="A24" s="1">
        <v>23</v>
      </c>
      <c r="B24" s="1" t="s">
        <v>56</v>
      </c>
      <c r="C24" s="1" t="s">
        <v>61</v>
      </c>
      <c r="D24" s="1">
        <v>5</v>
      </c>
      <c r="E24" s="1">
        <v>1</v>
      </c>
      <c r="F24" s="1">
        <v>5</v>
      </c>
      <c r="G24" s="1">
        <v>826</v>
      </c>
      <c r="H24" s="1">
        <v>826</v>
      </c>
      <c r="I24" s="1">
        <v>138</v>
      </c>
      <c r="J24" s="1">
        <v>138</v>
      </c>
      <c r="K24" s="1">
        <v>964</v>
      </c>
      <c r="L24" s="1">
        <v>964</v>
      </c>
      <c r="M24" s="1">
        <v>193</v>
      </c>
      <c r="N24" s="1">
        <v>0</v>
      </c>
      <c r="O24" s="1">
        <v>0</v>
      </c>
      <c r="P24" s="7">
        <v>0</v>
      </c>
      <c r="Q24" s="1"/>
    </row>
    <row r="25" spans="1:17" x14ac:dyDescent="0.2">
      <c r="A25" s="1">
        <v>24</v>
      </c>
      <c r="B25" s="1" t="s">
        <v>56</v>
      </c>
      <c r="C25" s="1" t="s">
        <v>62</v>
      </c>
      <c r="D25" s="1">
        <v>100</v>
      </c>
      <c r="E25" s="1">
        <v>13</v>
      </c>
      <c r="F25" s="1">
        <v>4</v>
      </c>
      <c r="G25" s="1">
        <v>988</v>
      </c>
      <c r="H25" s="1">
        <v>76</v>
      </c>
      <c r="I25" s="1">
        <v>3407</v>
      </c>
      <c r="J25" s="1">
        <v>262</v>
      </c>
      <c r="K25" s="1">
        <v>4395</v>
      </c>
      <c r="L25" s="1">
        <v>338</v>
      </c>
      <c r="M25" s="1">
        <v>44</v>
      </c>
      <c r="N25" s="1">
        <v>169.64</v>
      </c>
      <c r="O25" s="1">
        <v>13.05</v>
      </c>
      <c r="P25" s="7">
        <v>3.9E-2</v>
      </c>
      <c r="Q25" s="1" t="s">
        <v>63</v>
      </c>
    </row>
    <row r="26" spans="1:17" x14ac:dyDescent="0.2">
      <c r="A26" s="1">
        <v>25</v>
      </c>
      <c r="B26" s="1" t="s">
        <v>56</v>
      </c>
      <c r="C26" s="1" t="s">
        <v>64</v>
      </c>
      <c r="D26" s="1">
        <v>20</v>
      </c>
      <c r="E26" s="1">
        <v>8</v>
      </c>
      <c r="F26" s="1">
        <v>2</v>
      </c>
      <c r="G26" s="1">
        <v>909</v>
      </c>
      <c r="H26" s="1">
        <v>114</v>
      </c>
      <c r="I26" s="1">
        <v>875</v>
      </c>
      <c r="J26" s="1">
        <v>109</v>
      </c>
      <c r="K26" s="1">
        <v>1783</v>
      </c>
      <c r="L26" s="1">
        <v>223</v>
      </c>
      <c r="M26" s="1">
        <v>89</v>
      </c>
      <c r="N26" s="1">
        <v>0</v>
      </c>
      <c r="O26" s="1">
        <v>0</v>
      </c>
      <c r="P26" s="7">
        <v>0</v>
      </c>
      <c r="Q2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7498-9AA2-BB40-81F0-37A72C4EC8FD}">
  <dimension ref="A1:C5"/>
  <sheetViews>
    <sheetView workbookViewId="0">
      <selection activeCell="D6" sqref="D6"/>
    </sheetView>
  </sheetViews>
  <sheetFormatPr baseColWidth="10" defaultRowHeight="16" x14ac:dyDescent="0.2"/>
  <cols>
    <col min="1" max="1" width="13" bestFit="1" customWidth="1"/>
    <col min="2" max="2" width="17" customWidth="1"/>
  </cols>
  <sheetData>
    <row r="1" spans="1:3" x14ac:dyDescent="0.2">
      <c r="A1" t="s">
        <v>13</v>
      </c>
      <c r="B1" t="s">
        <v>65</v>
      </c>
      <c r="C1" t="s">
        <v>66</v>
      </c>
    </row>
    <row r="2" spans="1:3" x14ac:dyDescent="0.2">
      <c r="A2" t="s">
        <v>67</v>
      </c>
      <c r="B2">
        <v>108496.59480000001</v>
      </c>
      <c r="C2">
        <v>13966.145</v>
      </c>
    </row>
    <row r="3" spans="1:3" x14ac:dyDescent="0.2">
      <c r="A3" t="s">
        <v>68</v>
      </c>
      <c r="B3">
        <v>4000.5176259999998</v>
      </c>
      <c r="C3">
        <v>6654.5423899999996</v>
      </c>
    </row>
    <row r="4" spans="1:3" x14ac:dyDescent="0.2">
      <c r="A4" t="s">
        <v>69</v>
      </c>
      <c r="B4">
        <v>76787.253859999997</v>
      </c>
      <c r="C4">
        <v>59820.825700000001</v>
      </c>
    </row>
    <row r="5" spans="1:3" x14ac:dyDescent="0.2">
      <c r="A5" t="s">
        <v>70</v>
      </c>
      <c r="B5">
        <v>5711.446833</v>
      </c>
      <c r="C5">
        <v>4052.0443799999998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06C6-E880-0A40-8FEA-B560E7727494}">
  <dimension ref="A1:C8"/>
  <sheetViews>
    <sheetView workbookViewId="0">
      <selection activeCell="C4" sqref="C4"/>
    </sheetView>
  </sheetViews>
  <sheetFormatPr baseColWidth="10" defaultColWidth="11" defaultRowHeight="16" x14ac:dyDescent="0.2"/>
  <cols>
    <col min="1" max="1" width="30.83203125" bestFit="1" customWidth="1"/>
    <col min="2" max="2" width="12.5" bestFit="1" customWidth="1"/>
    <col min="3" max="3" width="11.5" bestFit="1" customWidth="1"/>
  </cols>
  <sheetData>
    <row r="1" spans="1:3" x14ac:dyDescent="0.2">
      <c r="A1" s="1" t="s">
        <v>13</v>
      </c>
      <c r="B1" s="1" t="s">
        <v>65</v>
      </c>
      <c r="C1" s="1" t="s">
        <v>66</v>
      </c>
    </row>
    <row r="2" spans="1:3" x14ac:dyDescent="0.2">
      <c r="A2" s="1" t="s">
        <v>4</v>
      </c>
      <c r="B2" s="1">
        <v>68455.253955719687</v>
      </c>
      <c r="C2" s="1">
        <v>10731.253285784474</v>
      </c>
    </row>
    <row r="3" spans="1:3" x14ac:dyDescent="0.2">
      <c r="A3" s="1" t="s">
        <v>76</v>
      </c>
      <c r="B3" s="1">
        <v>0</v>
      </c>
      <c r="C3" s="1">
        <v>1804.0579588966814</v>
      </c>
    </row>
    <row r="4" spans="1:3" x14ac:dyDescent="0.2">
      <c r="A4" s="1" t="s">
        <v>77</v>
      </c>
      <c r="B4" s="1">
        <v>40041.34080620754</v>
      </c>
      <c r="C4" s="1">
        <v>1430.8337714379297</v>
      </c>
    </row>
    <row r="5" spans="1:3" x14ac:dyDescent="0.2">
      <c r="A5" s="1"/>
      <c r="B5" s="1"/>
      <c r="C5" s="1"/>
    </row>
    <row r="6" spans="1:3" x14ac:dyDescent="0.2">
      <c r="A6" s="1"/>
      <c r="B6" s="1"/>
      <c r="C6" s="1"/>
    </row>
    <row r="7" spans="1:3" x14ac:dyDescent="0.2">
      <c r="A7" s="1"/>
      <c r="B7" s="1"/>
      <c r="C7" s="1"/>
    </row>
    <row r="8" spans="1:3" x14ac:dyDescent="0.2">
      <c r="A8" s="1"/>
      <c r="B8" s="1"/>
      <c r="C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4B96-2D59-C449-84BE-EA6FA64329F5}">
  <dimension ref="A1:C8"/>
  <sheetViews>
    <sheetView workbookViewId="0">
      <selection activeCell="C12" sqref="C12"/>
    </sheetView>
  </sheetViews>
  <sheetFormatPr baseColWidth="10" defaultColWidth="11" defaultRowHeight="16" x14ac:dyDescent="0.2"/>
  <cols>
    <col min="1" max="1" width="30.83203125" bestFit="1" customWidth="1"/>
    <col min="2" max="2" width="12.5" bestFit="1" customWidth="1"/>
    <col min="3" max="3" width="11.5" bestFit="1" customWidth="1"/>
  </cols>
  <sheetData>
    <row r="1" spans="1:3" x14ac:dyDescent="0.2">
      <c r="A1" s="1" t="s">
        <v>13</v>
      </c>
      <c r="B1" s="1" t="s">
        <v>65</v>
      </c>
      <c r="C1" s="1" t="s">
        <v>66</v>
      </c>
    </row>
    <row r="2" spans="1:3" x14ac:dyDescent="0.2">
      <c r="A2" s="1" t="s">
        <v>4</v>
      </c>
      <c r="B2" s="1">
        <v>2187.736754471212</v>
      </c>
      <c r="C2" s="1">
        <v>6654.5423919128834</v>
      </c>
    </row>
    <row r="3" spans="1:3" x14ac:dyDescent="0.2">
      <c r="A3" s="1" t="s">
        <v>76</v>
      </c>
      <c r="B3" s="1">
        <v>18.59509136818</v>
      </c>
      <c r="C3" s="1">
        <v>0</v>
      </c>
    </row>
    <row r="4" spans="1:3" x14ac:dyDescent="0.2">
      <c r="A4" s="1" t="s">
        <v>77</v>
      </c>
      <c r="B4" s="1">
        <v>1626.0741665651108</v>
      </c>
      <c r="C4" s="1">
        <v>0</v>
      </c>
    </row>
    <row r="5" spans="1:3" x14ac:dyDescent="0.2">
      <c r="A5" s="1" t="s">
        <v>6</v>
      </c>
      <c r="B5" s="1">
        <v>168.11161356659039</v>
      </c>
      <c r="C5" s="1">
        <v>0</v>
      </c>
    </row>
    <row r="6" spans="1:3" x14ac:dyDescent="0.2">
      <c r="A6" s="1"/>
      <c r="B6" s="1"/>
      <c r="C6" s="1"/>
    </row>
    <row r="7" spans="1:3" x14ac:dyDescent="0.2">
      <c r="A7" s="1"/>
      <c r="B7" s="1"/>
      <c r="C7" s="1"/>
    </row>
    <row r="8" spans="1:3" x14ac:dyDescent="0.2">
      <c r="A8" s="1"/>
      <c r="B8" s="1"/>
      <c r="C8"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2193-87CB-724B-9EB0-B760DB9749A7}">
  <dimension ref="A1:C8"/>
  <sheetViews>
    <sheetView workbookViewId="0">
      <selection activeCell="A2" sqref="A2"/>
    </sheetView>
  </sheetViews>
  <sheetFormatPr baseColWidth="10" defaultColWidth="11" defaultRowHeight="16" x14ac:dyDescent="0.2"/>
  <cols>
    <col min="1" max="1" width="30.83203125" bestFit="1" customWidth="1"/>
    <col min="2" max="2" width="12.5" bestFit="1" customWidth="1"/>
    <col min="3" max="3" width="11.5" bestFit="1" customWidth="1"/>
  </cols>
  <sheetData>
    <row r="1" spans="1:3" x14ac:dyDescent="0.2">
      <c r="A1" s="1" t="s">
        <v>13</v>
      </c>
      <c r="B1" s="1" t="s">
        <v>65</v>
      </c>
      <c r="C1" s="1" t="s">
        <v>66</v>
      </c>
    </row>
    <row r="2" spans="1:3" x14ac:dyDescent="0.2">
      <c r="A2" s="1" t="s">
        <v>16</v>
      </c>
      <c r="B2" s="1">
        <v>673144</v>
      </c>
      <c r="C2" s="1">
        <v>592000</v>
      </c>
    </row>
    <row r="3" spans="1:3" x14ac:dyDescent="0.2">
      <c r="A3" s="1" t="s">
        <v>71</v>
      </c>
      <c r="B3" s="1">
        <v>360000</v>
      </c>
      <c r="C3" s="1">
        <v>0</v>
      </c>
    </row>
    <row r="4" spans="1:3" x14ac:dyDescent="0.2">
      <c r="A4" s="1" t="s">
        <v>72</v>
      </c>
      <c r="B4" s="1">
        <v>0</v>
      </c>
      <c r="C4" s="1">
        <v>28800</v>
      </c>
    </row>
    <row r="5" spans="1:3" x14ac:dyDescent="0.2">
      <c r="A5" s="1" t="s">
        <v>73</v>
      </c>
      <c r="B5" s="1">
        <v>36200</v>
      </c>
      <c r="C5" s="1">
        <v>80400</v>
      </c>
    </row>
    <row r="6" spans="1:3" x14ac:dyDescent="0.2">
      <c r="A6" s="1" t="s">
        <v>9</v>
      </c>
      <c r="B6" s="1">
        <v>747652</v>
      </c>
      <c r="C6" s="1">
        <v>1793700</v>
      </c>
    </row>
    <row r="7" spans="1:3" x14ac:dyDescent="0.2">
      <c r="A7" s="1" t="s">
        <v>10</v>
      </c>
      <c r="B7" s="1">
        <v>1403010</v>
      </c>
      <c r="C7" s="1">
        <v>90000</v>
      </c>
    </row>
    <row r="8" spans="1:3" x14ac:dyDescent="0.2">
      <c r="A8" s="1" t="s">
        <v>74</v>
      </c>
      <c r="B8" s="1">
        <v>116000</v>
      </c>
      <c r="C8" s="1">
        <v>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E&amp;T_detail</vt:lpstr>
      <vt:lpstr>E&amp;T_total</vt:lpstr>
      <vt:lpstr>treatment_detail</vt:lpstr>
      <vt:lpstr>treatment_total</vt:lpstr>
      <vt:lpstr>fsm containment</vt:lpstr>
      <vt:lpstr>fsm_E&amp;T</vt:lpstr>
      <vt:lpstr>fsm_E&amp;T_directcapex</vt:lpstr>
      <vt:lpstr>fsm_E&amp;T_indirectcapex</vt:lpstr>
      <vt:lpstr>fsm_E&amp;T_directopex</vt:lpstr>
      <vt:lpstr>fsm_E&amp;T_indirectopex</vt:lpstr>
      <vt:lpstr>lifecycle_cost_sewer</vt:lpstr>
      <vt:lpstr>lifecycle_cost_fsm</vt:lpstr>
      <vt:lpstr>full_lifecycle_cost_compare</vt:lpstr>
      <vt:lpstr>cactus_data</vt:lpstr>
      <vt:lpstr>component_compare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2023-04-13T23:40:47Z</dcterms:created>
  <dcterms:modified xsi:type="dcterms:W3CDTF">2023-04-19T11:38:47Z</dcterms:modified>
</cp:coreProperties>
</file>