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560" windowWidth="27980" xWindow="820" yWindow="440"/>
  </bookViews>
  <sheets>
    <sheet name="ledger" sheetId="1" state="visible" r:id="rId1"/>
  </sheets>
  <definedNames/>
  <calcPr calcId="179021" fullCalcOnLoad="1"/>
</workbook>
</file>

<file path=xl/sharedStrings.xml><?xml version="1.0" encoding="utf-8"?>
<sst xmlns="http://schemas.openxmlformats.org/spreadsheetml/2006/main" uniqueCount="29">
  <si>
    <t>coin_name</t>
  </si>
  <si>
    <t>mm1_name</t>
  </si>
  <si>
    <t>mm2_name</t>
  </si>
  <si>
    <t>combination</t>
  </si>
  <si>
    <t>xrp</t>
  </si>
  <si>
    <t>bithumb</t>
  </si>
  <si>
    <t>okcoin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</si>
  <si>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</si>
  <si>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</si>
  <si>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</si>
  <si>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</si>
  <si>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</si>
  <si>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</si>
  <si>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</si>
  <si>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</si>
  <si>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</si>
  <si>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</si>
  <si>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Agg. Yield %</t>
  </si>
  <si>
    <t>2018.09.11 12:22:46</t>
  </si>
  <si>
    <t>initiation</t>
  </si>
  <si>
    <t>2018.09.12 13:18:40</t>
  </si>
  <si>
    <t>settlement</t>
  </si>
  <si>
    <t>2018.09.14 16:41:29</t>
  </si>
  <si>
    <t>2018.09.14 18:30:12</t>
  </si>
  <si>
    <t>2018.09.17 12:17:37</t>
  </si>
  <si>
    <t>2018.09.17 15:48:27</t>
  </si>
  <si>
    <t>2018.09.18 16:42:31</t>
  </si>
  <si>
    <t>2018.09.18 23:23:00</t>
  </si>
  <si>
    <t>2018.09.18 22:44:00</t>
  </si>
</sst>
</file>

<file path=xl/styles.xml><?xml version="1.0" encoding="utf-8"?>
<styleSheet xmlns="http://schemas.openxmlformats.org/spreadsheetml/2006/main">
  <numFmts count="2">
    <numFmt formatCode="0.0000000" numFmtId="164"/>
    <numFmt formatCode="0.0000%" numFmtId="165"/>
  </numFmts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borderId="0" fillId="0" fontId="2" numFmtId="0"/>
    <xf borderId="0" fillId="0" fontId="2" numFmtId="0"/>
  </cellStyleXfs>
  <cellXfs count="24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4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1">
      <alignment horizontal="center" vertical="center"/>
    </xf>
    <xf applyAlignment="1" borderId="4" fillId="2" fontId="1" numFmtId="165" pivotButton="0" quotePrefix="0" xfId="1">
      <alignment horizontal="center" vertical="center"/>
    </xf>
    <xf applyAlignment="1" borderId="0" fillId="0" fontId="1" numFmtId="165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2" numFmtId="165" pivotButton="0" quotePrefix="0" xfId="1">
      <alignment horizontal="center" vertical="center"/>
    </xf>
    <xf applyAlignment="1" borderId="1" fillId="0" fontId="0" numFmtId="165" pivotButton="0" quotePrefix="0" xfId="1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26"/>
  <sheetViews>
    <sheetView tabSelected="1" workbookViewId="0">
      <selection activeCell="L19" sqref="L19"/>
    </sheetView>
  </sheetViews>
  <sheetFormatPr baseColWidth="10" defaultRowHeight="16" outlineLevelCol="0"/>
  <cols>
    <col customWidth="1" max="1" min="1" style="20" width="10.83203125"/>
    <col customWidth="1" max="2" min="2" style="20" width="19.5"/>
    <col customWidth="1" max="3" min="3" style="20" width="14"/>
    <col customWidth="1" max="4" min="4" style="20" width="15.33203125"/>
    <col customWidth="1" max="5" min="5" style="20" width="13.1640625"/>
    <col customWidth="1" max="6" min="6" style="20" width="13"/>
    <col customWidth="1" max="7" min="7" style="20" width="13.83203125"/>
    <col customWidth="1" max="8" min="8" style="20" width="13.1640625"/>
    <col customWidth="1" max="9" min="9" style="20" width="13"/>
    <col bestFit="1" customWidth="1" max="10" min="10" style="20" width="11.5"/>
    <col customWidth="1" max="11" min="11" style="21" width="11.5"/>
    <col customWidth="1" max="12" min="12" style="22" width="13"/>
    <col customWidth="1" max="13" min="13" style="23" width="13"/>
    <col customWidth="1" max="14" min="14" style="20" width="12.83203125"/>
    <col customWidth="1" max="24" min="15" style="20" width="10.83203125"/>
    <col customWidth="1" max="16384" min="25" style="20" width="10.83203125"/>
  </cols>
  <sheetData>
    <row r="1" spans="1:18">
      <c r="D1" s="1" t="n"/>
    </row>
    <row r="2" spans="1:18">
      <c r="B2" s="1" t="n"/>
      <c r="C2" s="5" t="s">
        <v>0</v>
      </c>
      <c r="D2" s="5" t="s">
        <v>1</v>
      </c>
      <c r="E2" s="5" t="s">
        <v>2</v>
      </c>
    </row>
    <row r="3" spans="1:18">
      <c r="B3" s="5" t="s">
        <v>3</v>
      </c>
      <c r="C3" s="2" t="s">
        <v>4</v>
      </c>
      <c r="D3" s="2" t="s">
        <v>5</v>
      </c>
      <c r="E3" s="2" t="s">
        <v>6</v>
      </c>
    </row>
    <row r="4" spans="1:18">
      <c r="B4" s="6" t="n"/>
      <c r="D4" s="2" t="n"/>
      <c r="E4" s="1" t="n"/>
      <c r="F4" s="1" t="n"/>
      <c r="G4" s="1" t="n"/>
      <c r="H4" s="1" t="n"/>
      <c r="I4" s="1" t="n"/>
      <c r="J4" s="1" t="n"/>
      <c r="K4" s="16" t="n"/>
      <c r="L4" s="17" t="n"/>
      <c r="M4" s="18" t="n"/>
      <c r="O4" s="1" t="n"/>
      <c r="P4" s="1" t="n"/>
      <c r="Q4" s="1" t="n"/>
      <c r="R4" s="1" t="n"/>
    </row>
    <row customHeight="1" ht="17" r="5" spans="1:18" thickBot="1">
      <c r="B5" s="3" t="n"/>
      <c r="C5" s="3" t="n"/>
      <c r="D5" s="19">
        <f>UPPER(D3)</f>
        <v/>
      </c>
      <c r="F5" s="19">
        <f>UPPER(E3)</f>
        <v/>
      </c>
      <c r="H5" s="19" t="s">
        <v>7</v>
      </c>
      <c r="J5" s="19" t="s">
        <v>8</v>
      </c>
      <c r="N5" s="7" t="n"/>
      <c r="O5" s="19" t="s">
        <v>9</v>
      </c>
      <c r="Q5" s="19" t="s">
        <v>10</v>
      </c>
    </row>
    <row customHeight="1" ht="17" r="6" spans="1:18" thickTop="1">
      <c r="B6" s="4" t="s">
        <v>11</v>
      </c>
      <c r="C6" s="4" t="s">
        <v>12</v>
      </c>
      <c r="D6" s="4" t="s">
        <v>13</v>
      </c>
      <c r="E6" s="4">
        <f>UPPER($C$3)</f>
        <v/>
      </c>
      <c r="F6" s="4" t="s">
        <v>13</v>
      </c>
      <c r="G6" s="4">
        <f>UPPER($C$3)</f>
        <v/>
      </c>
      <c r="H6" s="4" t="s">
        <v>13</v>
      </c>
      <c r="I6" s="4">
        <f>UPPER($C$3)</f>
        <v/>
      </c>
      <c r="J6" s="4" t="s">
        <v>14</v>
      </c>
      <c r="K6" s="8" t="s">
        <v>15</v>
      </c>
      <c r="L6" s="9" t="s">
        <v>16</v>
      </c>
      <c r="M6" s="10" t="s">
        <v>17</v>
      </c>
      <c r="N6" s="7" t="n"/>
      <c r="O6" s="4" t="s">
        <v>13</v>
      </c>
      <c r="P6" s="4">
        <f>UPPER($C$3)</f>
        <v/>
      </c>
      <c r="Q6" s="4" t="s">
        <v>13</v>
      </c>
      <c r="R6" s="4">
        <f>UPPER($C$3)</f>
        <v/>
      </c>
    </row>
    <row customHeight="1" ht="17" r="7" spans="1:18">
      <c r="B7" t="s">
        <v>18</v>
      </c>
      <c r="C7" t="s">
        <v>19</v>
      </c>
      <c r="D7" t="n">
        <v>292479</v>
      </c>
      <c r="E7" t="n">
        <v>0</v>
      </c>
      <c r="F7" t="n">
        <v>0.27423</v>
      </c>
      <c r="G7" t="n">
        <v>930.6516800000001</v>
      </c>
      <c r="H7" t="n">
        <v>292479.27423</v>
      </c>
      <c r="I7" t="n">
        <v>930.6516800000001</v>
      </c>
      <c r="J7" s="20">
        <f>IF(C7="settlement", H7-H6, "")</f>
        <v/>
      </c>
      <c r="K7" s="21">
        <f>IF(C7="settlement", I7-I6,"")</f>
        <v/>
      </c>
      <c r="L7" s="22">
        <f>IF(C7="settlement", J7/H7, "")</f>
        <v/>
      </c>
      <c r="M7" s="11">
        <f>IF(C7="settlement", SUM($J$7:J7)/$H$7, "")</f>
        <v/>
      </c>
      <c r="N7" s="7" t="n"/>
      <c r="O7" s="7" t="n"/>
      <c r="P7" s="7" t="n"/>
      <c r="Q7" s="7" t="n"/>
      <c r="R7" s="7" t="n"/>
    </row>
    <row customHeight="1" ht="17" r="8" spans="1:18">
      <c r="B8" t="s">
        <v>20</v>
      </c>
      <c r="C8" t="s">
        <v>21</v>
      </c>
      <c r="D8" t="n">
        <v>14170</v>
      </c>
      <c r="E8" t="n">
        <v>929.99789</v>
      </c>
      <c r="F8" t="n">
        <v>28074.51923</v>
      </c>
      <c r="G8" t="n">
        <v>0.65168</v>
      </c>
      <c r="H8" t="n">
        <v>294644.51923</v>
      </c>
      <c r="I8" t="n">
        <v>930.64957</v>
      </c>
      <c r="J8" s="20">
        <f>IF(C8="settlement", H8-H7, "")</f>
        <v/>
      </c>
      <c r="K8" s="21">
        <f>IF(C8="settlement", I8-I7,"")</f>
        <v/>
      </c>
      <c r="L8" s="22">
        <f>IF(C8="settlement", J8/H7, "")</f>
        <v/>
      </c>
      <c r="M8" s="11">
        <f>IF(C8="settlement", SUM($J$7:J8)/$H$7, "")</f>
        <v/>
      </c>
      <c r="N8" s="7" t="n"/>
      <c r="O8" s="7" t="n"/>
      <c r="P8" s="7" t="n"/>
      <c r="Q8" s="7" t="n"/>
      <c r="R8" s="7" t="n"/>
    </row>
    <row customHeight="1" ht="17" r="9" spans="1:18">
      <c r="B9" t="s">
        <v>22</v>
      </c>
      <c r="C9" t="s">
        <v>19</v>
      </c>
      <c r="D9" t="n">
        <v>280183</v>
      </c>
      <c r="E9" t="n">
        <v>44.999898</v>
      </c>
      <c r="F9" t="n">
        <v>13487.019226</v>
      </c>
      <c r="G9" t="n">
        <v>884.649568</v>
      </c>
      <c r="H9" t="n">
        <v>293670.01923</v>
      </c>
      <c r="I9" t="n">
        <v>929.64947</v>
      </c>
      <c r="J9" s="20">
        <f>IF(C9="settlement", H9-H8, "")</f>
        <v/>
      </c>
      <c r="K9" s="21">
        <f>IF(C9="settlement", I9-I8,"")</f>
        <v/>
      </c>
      <c r="L9" s="22">
        <f>IF(C9="settlement", J9/H8, "")</f>
        <v/>
      </c>
      <c r="M9" s="11">
        <f>IF(C9="settlement", SUM($J$7:J9)/$H$7, "")</f>
        <v/>
      </c>
      <c r="N9" s="7" t="n"/>
      <c r="O9" s="7" t="n"/>
      <c r="P9" s="7" t="n"/>
      <c r="Q9" s="7" t="n"/>
      <c r="R9" s="7" t="n"/>
    </row>
    <row customHeight="1" ht="17" r="10" spans="1:18">
      <c r="B10" t="s">
        <v>23</v>
      </c>
      <c r="C10" t="s">
        <v>21</v>
      </c>
      <c r="D10" t="n">
        <v>270809</v>
      </c>
      <c r="E10" t="n">
        <v>74.99983</v>
      </c>
      <c r="F10" t="n">
        <v>23017.47923</v>
      </c>
      <c r="G10" t="n">
        <v>854.64957</v>
      </c>
      <c r="H10" t="n">
        <v>293826.47923</v>
      </c>
      <c r="I10" t="n">
        <v>929.6494</v>
      </c>
      <c r="J10" s="20">
        <f>IF(C10="settlement", H10-H9, "")</f>
        <v/>
      </c>
      <c r="K10" s="21">
        <f>IF(C10="settlement", I10-I9,"")</f>
        <v/>
      </c>
      <c r="L10" s="22">
        <f>IF(C10="settlement", J10/H9, "")</f>
        <v/>
      </c>
      <c r="M10" s="11">
        <f>IF(C10="settlement", SUM($J$7:J10)/$H$7, "")</f>
        <v/>
      </c>
      <c r="N10" s="7" t="n"/>
      <c r="O10" s="7" t="n"/>
      <c r="P10" s="7" t="n"/>
      <c r="Q10" s="7" t="n"/>
      <c r="R10" s="7" t="n"/>
    </row>
    <row r="11" spans="1:18">
      <c r="B11" t="s">
        <v>24</v>
      </c>
      <c r="C11" t="s">
        <v>19</v>
      </c>
      <c r="D11" t="n">
        <v>270809</v>
      </c>
      <c r="E11" t="n">
        <v>74.99983</v>
      </c>
      <c r="F11" t="n">
        <v>23017.479225625</v>
      </c>
      <c r="G11" t="n">
        <v>854.649568325</v>
      </c>
      <c r="H11" t="n">
        <v>293826.479225625</v>
      </c>
      <c r="I11" t="n">
        <v>929.649398325</v>
      </c>
      <c r="J11" s="20">
        <f>IF(C11="settlement", H11-H10, "")</f>
        <v/>
      </c>
      <c r="K11" s="21">
        <f>IF(C11="settlement", I11-I10,"")</f>
        <v/>
      </c>
      <c r="L11" s="22">
        <f>IF(C11="settlement", J11/H10, "")</f>
        <v/>
      </c>
      <c r="M11" s="11">
        <f>IF(C11="settlement", SUM($J$7:J11)/$H$7, "")</f>
        <v/>
      </c>
    </row>
    <row r="12" spans="1:18">
      <c r="B12" t="s">
        <v>25</v>
      </c>
      <c r="C12" t="s">
        <v>21</v>
      </c>
      <c r="D12" t="n">
        <v>199154</v>
      </c>
      <c r="E12" t="n">
        <v>299.99932</v>
      </c>
      <c r="F12" t="n">
        <v>94720.704225625</v>
      </c>
      <c r="G12" t="n">
        <v>629.649568325</v>
      </c>
      <c r="H12" t="n">
        <v>293874.704225625</v>
      </c>
      <c r="I12" t="n">
        <v>929.648888325</v>
      </c>
      <c r="J12" s="20">
        <f>IF(C12="settlement", H12-H11, "")</f>
        <v/>
      </c>
      <c r="K12" s="21">
        <f>IF(C12="settlement", I12-I11,"")</f>
        <v/>
      </c>
      <c r="L12" s="22">
        <f>IF(C12="settlement", J12/H11, "")</f>
        <v/>
      </c>
      <c r="M12" s="11">
        <f>IF(C12="settlement", SUM($J$7:J12)/$H$7, "")</f>
        <v/>
      </c>
    </row>
    <row r="13" spans="1:18">
      <c r="B13" t="s">
        <v>26</v>
      </c>
      <c r="C13" t="s">
        <v>19</v>
      </c>
      <c r="D13" t="n">
        <v>111274</v>
      </c>
      <c r="E13" t="n">
        <v>579.998676</v>
      </c>
      <c r="F13" t="n">
        <v>182992.344225625</v>
      </c>
      <c r="G13" t="n">
        <v>349.649568325</v>
      </c>
      <c r="H13" t="n">
        <v>294266.344225625</v>
      </c>
      <c r="I13" t="n">
        <v>929.6482443250001</v>
      </c>
    </row>
    <row r="14" spans="1:18">
      <c r="B14" t="s">
        <v>27</v>
      </c>
      <c r="C14" t="s">
        <v>19</v>
      </c>
      <c r="D14" t="n">
        <v>248070</v>
      </c>
      <c r="E14" t="n">
        <v>159.998676</v>
      </c>
      <c r="F14" t="n">
        <v>47241.729225625</v>
      </c>
      <c r="G14" t="n">
        <v>769.6491483250001</v>
      </c>
      <c r="H14" t="n">
        <v>295311.729225625</v>
      </c>
      <c r="I14" t="n">
        <v>929.6478243250001</v>
      </c>
    </row>
    <row r="15" spans="1:18">
      <c r="B15" t="s">
        <v>27</v>
      </c>
      <c r="C15" t="s">
        <v>19</v>
      </c>
      <c r="D15" t="n">
        <v>248070</v>
      </c>
      <c r="E15" t="n">
        <v>159.998676</v>
      </c>
      <c r="F15" t="n">
        <v>47241.729225625</v>
      </c>
      <c r="G15" t="n">
        <v>769.6491483250001</v>
      </c>
      <c r="H15" t="n">
        <v>295311.729225625</v>
      </c>
      <c r="I15" t="n">
        <v>929.6478243250001</v>
      </c>
    </row>
    <row r="16" spans="1:18">
      <c r="B16" t="s">
        <v>28</v>
      </c>
      <c r="C16" t="s">
        <v>21</v>
      </c>
      <c r="D16" t="n">
        <v>248070</v>
      </c>
      <c r="E16" t="n">
        <v>159.998676</v>
      </c>
      <c r="F16" t="n">
        <v>47241.729225625</v>
      </c>
      <c r="G16" t="n">
        <v>769.6491483250001</v>
      </c>
      <c r="H16" t="n">
        <v>295311.729225625</v>
      </c>
      <c r="I16" t="n">
        <v>929.6478243250001</v>
      </c>
    </row>
    <row r="17" spans="1:18">
      <c r="B17" t="s">
        <v>27</v>
      </c>
      <c r="C17" t="s">
        <v>19</v>
      </c>
      <c r="D17" t="n">
        <v>248070</v>
      </c>
      <c r="E17" t="n">
        <v>159.998676</v>
      </c>
      <c r="F17" t="n">
        <v>47241.729225625</v>
      </c>
      <c r="G17" t="n">
        <v>769.6491483250001</v>
      </c>
      <c r="H17" t="n">
        <v>295311.729225625</v>
      </c>
      <c r="I17" t="n">
        <v>929.6478243250001</v>
      </c>
    </row>
    <row r="18" spans="1:18">
      <c r="B18" t="s">
        <v>28</v>
      </c>
      <c r="C18" t="s">
        <v>21</v>
      </c>
      <c r="D18" t="n">
        <v>248070</v>
      </c>
      <c r="E18" t="n">
        <v>159.998676</v>
      </c>
      <c r="F18" t="n">
        <v>47241.729225625</v>
      </c>
      <c r="G18" t="n">
        <v>769.6491483250001</v>
      </c>
      <c r="H18" t="n">
        <v>295311.729225625</v>
      </c>
      <c r="I18" t="n">
        <v>929.6478243250001</v>
      </c>
    </row>
    <row r="19" spans="1:18">
      <c r="B19" t="s">
        <v>27</v>
      </c>
      <c r="C19" t="s">
        <v>19</v>
      </c>
      <c r="D19" t="n">
        <v>248070</v>
      </c>
      <c r="E19" t="n">
        <v>159.998676</v>
      </c>
      <c r="F19" t="n">
        <v>47241.729225625</v>
      </c>
      <c r="G19" t="n">
        <v>769.6491483250001</v>
      </c>
      <c r="H19" t="n">
        <v>295311.729225625</v>
      </c>
      <c r="I19" t="n">
        <v>929.6478243250001</v>
      </c>
    </row>
    <row r="20" spans="1:18">
      <c r="B20" t="s">
        <v>28</v>
      </c>
      <c r="C20" t="s">
        <v>21</v>
      </c>
      <c r="D20" t="n">
        <v>248070</v>
      </c>
      <c r="E20" t="n">
        <v>159.998676</v>
      </c>
      <c r="F20" t="n">
        <v>47241.729225625</v>
      </c>
      <c r="G20" t="n">
        <v>769.6491483250001</v>
      </c>
      <c r="H20" t="n">
        <v>295311.729225625</v>
      </c>
      <c r="I20" t="n">
        <v>929.6478243250001</v>
      </c>
    </row>
    <row r="21" spans="1:18">
      <c r="B21" t="s">
        <v>27</v>
      </c>
      <c r="C21" t="s">
        <v>19</v>
      </c>
      <c r="D21" t="n">
        <v>248070</v>
      </c>
      <c r="E21" t="n">
        <v>159.998676</v>
      </c>
      <c r="F21" t="n">
        <v>47241.729225625</v>
      </c>
      <c r="G21" t="n">
        <v>769.6491483250001</v>
      </c>
      <c r="H21" t="n">
        <v>295311.729225625</v>
      </c>
      <c r="I21" t="n">
        <v>929.6478243250001</v>
      </c>
    </row>
    <row r="22" spans="1:18">
      <c r="B22" t="s">
        <v>28</v>
      </c>
      <c r="C22" t="s">
        <v>21</v>
      </c>
      <c r="D22" t="n">
        <v>248070</v>
      </c>
      <c r="E22" t="n">
        <v>159.998676</v>
      </c>
      <c r="F22" t="n">
        <v>47241.729225625</v>
      </c>
      <c r="G22" t="n">
        <v>769.6491483250001</v>
      </c>
      <c r="H22" t="n">
        <v>295311.729225625</v>
      </c>
      <c r="I22" t="n">
        <v>929.6478243250001</v>
      </c>
    </row>
    <row r="23" spans="1:18">
      <c r="B23" t="s">
        <v>27</v>
      </c>
      <c r="C23" t="s">
        <v>19</v>
      </c>
      <c r="D23" t="n">
        <v>248070</v>
      </c>
      <c r="E23" t="n">
        <v>159.998676</v>
      </c>
      <c r="F23" t="n">
        <v>47241.729225625</v>
      </c>
      <c r="G23" t="n">
        <v>769.6491483250001</v>
      </c>
      <c r="H23" t="n">
        <v>295311.729225625</v>
      </c>
      <c r="I23" t="n">
        <v>929.6478243250001</v>
      </c>
    </row>
    <row r="24" spans="1:18">
      <c r="B24" t="s">
        <v>28</v>
      </c>
      <c r="C24" t="s">
        <v>21</v>
      </c>
      <c r="D24" t="n">
        <v>248070</v>
      </c>
      <c r="E24" t="n">
        <v>159.998676</v>
      </c>
      <c r="F24" t="n">
        <v>47241.729225625</v>
      </c>
      <c r="G24" t="n">
        <v>769.6491483250001</v>
      </c>
      <c r="H24" t="n">
        <v>295311.729225625</v>
      </c>
      <c r="I24" t="n">
        <v>929.6478243250001</v>
      </c>
    </row>
    <row r="25" spans="1:18">
      <c r="B25" t="s">
        <v>27</v>
      </c>
      <c r="C25" t="s">
        <v>19</v>
      </c>
      <c r="D25" t="n">
        <v>248070</v>
      </c>
      <c r="E25" t="n">
        <v>159.998676</v>
      </c>
      <c r="F25" t="n">
        <v>47241.729225625</v>
      </c>
      <c r="G25" t="n">
        <v>769.6491483250001</v>
      </c>
      <c r="H25" t="n">
        <v>295311.729225625</v>
      </c>
      <c r="I25" t="n">
        <v>929.6478243250001</v>
      </c>
    </row>
    <row r="26" spans="1:18">
      <c r="B26" t="s">
        <v>28</v>
      </c>
      <c r="C26" t="s">
        <v>21</v>
      </c>
      <c r="D26" t="n">
        <v>248070</v>
      </c>
      <c r="E26" t="n">
        <v>159.998676</v>
      </c>
      <c r="F26" t="n">
        <v>47241.729225625</v>
      </c>
      <c r="G26" t="n">
        <v>769.6491483250001</v>
      </c>
      <c r="H26" t="n">
        <v>295311.729225625</v>
      </c>
      <c r="I26" t="n">
        <v>929.6478243250001</v>
      </c>
    </row>
  </sheetData>
  <mergeCells count="6">
    <mergeCell ref="O5:P5"/>
    <mergeCell ref="Q5:R5"/>
    <mergeCell ref="D5:E5"/>
    <mergeCell ref="F5:G5"/>
    <mergeCell ref="H5:I5"/>
    <mergeCell ref="J5:M5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정진</dc:creator>
  <dcterms:created xsi:type="dcterms:W3CDTF">2018-09-12T07:28:55Z</dcterms:created>
  <dcterms:modified xsi:type="dcterms:W3CDTF">2018-09-17T09:11:28Z</dcterms:modified>
  <cp:lastModifiedBy>정진</cp:lastModifiedBy>
</cp:coreProperties>
</file>