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/Desktop/Gazeua/arbitrage-bot/collector/rev_ledger_excel/"/>
    </mc:Choice>
  </mc:AlternateContent>
  <xr:revisionPtr revIDLastSave="0" documentId="13_ncr:1_{EAA8A016-256C-7944-9596-EDD72D532675}" xr6:coauthVersionLast="37" xr6:coauthVersionMax="37" xr10:uidLastSave="{00000000-0000-0000-0000-000000000000}"/>
  <bookViews>
    <workbookView xWindow="820" yWindow="440" windowWidth="27980" windowHeight="17560" xr2:uid="{00000000-000D-0000-FFFF-FFFF00000000}"/>
  </bookViews>
  <sheets>
    <sheet name="ledger" sheetId="1" r:id="rId1"/>
  </sheets>
  <calcPr calcId="179021"/>
</workbook>
</file>

<file path=xl/calcChain.xml><?xml version="1.0" encoding="utf-8"?>
<calcChain xmlns="http://schemas.openxmlformats.org/spreadsheetml/2006/main">
  <c r="K12" i="1" l="1"/>
  <c r="J12" i="1"/>
  <c r="L12" i="1" s="1"/>
  <c r="M11" i="1"/>
  <c r="L11" i="1"/>
  <c r="K11" i="1"/>
  <c r="J11" i="1"/>
  <c r="K10" i="1"/>
  <c r="J10" i="1"/>
  <c r="L10" i="1" s="1"/>
  <c r="M9" i="1"/>
  <c r="L9" i="1"/>
  <c r="K9" i="1"/>
  <c r="J9" i="1"/>
  <c r="K8" i="1"/>
  <c r="J8" i="1"/>
  <c r="L8" i="1" s="1"/>
  <c r="M7" i="1"/>
  <c r="L7" i="1"/>
  <c r="K7" i="1"/>
  <c r="J7" i="1"/>
  <c r="R6" i="1"/>
  <c r="P6" i="1"/>
  <c r="I6" i="1"/>
  <c r="G6" i="1"/>
  <c r="E6" i="1"/>
  <c r="F5" i="1"/>
  <c r="D5" i="1"/>
  <c r="M12" i="1" l="1"/>
  <c r="M8" i="1"/>
  <c r="M10" i="1"/>
</calcChain>
</file>

<file path=xl/sharedStrings.xml><?xml version="1.0" encoding="utf-8"?>
<sst xmlns="http://schemas.openxmlformats.org/spreadsheetml/2006/main" count="34" uniqueCount="26">
  <si>
    <t>coin_name</t>
  </si>
  <si>
    <t>mm1_name</t>
  </si>
  <si>
    <t>mm2_name</t>
  </si>
  <si>
    <t>combination</t>
  </si>
  <si>
    <t>xrp</t>
  </si>
  <si>
    <t>bithumb</t>
  </si>
  <si>
    <t>okcoin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</si>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</sst>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"/>
  <sheetViews>
    <sheetView tabSelected="1" workbookViewId="0">
      <selection activeCell="L19" sqref="L19"/>
    </sheetView>
  </sheetViews>
  <sheetFormatPr baseColWidth="10" defaultRowHeight="16"/>
  <cols>
    <col min="1" max="1" width="10.83203125" style="12" customWidth="1"/>
    <col min="2" max="2" width="19.5" style="12" customWidth="1"/>
    <col min="3" max="3" width="14" style="12" customWidth="1"/>
    <col min="4" max="4" width="15.33203125" style="12" customWidth="1"/>
    <col min="5" max="5" width="13.1640625" style="12" customWidth="1"/>
    <col min="6" max="6" width="13" style="12" customWidth="1"/>
    <col min="7" max="7" width="13.83203125" style="12" customWidth="1"/>
    <col min="8" max="8" width="13.1640625" style="12" customWidth="1"/>
    <col min="9" max="9" width="13" style="12" customWidth="1"/>
    <col min="10" max="10" width="11.5" style="12" bestFit="1" customWidth="1"/>
    <col min="11" max="11" width="11.5" style="13" customWidth="1"/>
    <col min="12" max="12" width="13" style="14" customWidth="1"/>
    <col min="13" max="13" width="13" style="15" customWidth="1"/>
    <col min="14" max="14" width="12.83203125" style="12" customWidth="1"/>
    <col min="15" max="24" width="10.83203125" style="12" customWidth="1"/>
    <col min="25" max="16384" width="10.83203125" style="12"/>
  </cols>
  <sheetData>
    <row r="1" spans="2:18">
      <c r="D1" s="1"/>
    </row>
    <row r="2" spans="2:18">
      <c r="B2" s="1"/>
      <c r="C2" s="5" t="s">
        <v>0</v>
      </c>
      <c r="D2" s="5" t="s">
        <v>1</v>
      </c>
      <c r="E2" s="5" t="s">
        <v>2</v>
      </c>
    </row>
    <row r="3" spans="2:18">
      <c r="B3" s="5" t="s">
        <v>3</v>
      </c>
      <c r="C3" s="2" t="s">
        <v>4</v>
      </c>
      <c r="D3" s="2" t="s">
        <v>5</v>
      </c>
      <c r="E3" s="2" t="s">
        <v>6</v>
      </c>
    </row>
    <row r="4" spans="2:18">
      <c r="B4" s="6"/>
      <c r="D4" s="2"/>
      <c r="E4" s="1"/>
      <c r="F4" s="1"/>
      <c r="G4" s="1"/>
      <c r="H4" s="1"/>
      <c r="I4" s="1"/>
      <c r="J4" s="1"/>
      <c r="K4" s="16"/>
      <c r="L4" s="17"/>
      <c r="M4" s="18"/>
      <c r="O4" s="1"/>
      <c r="P4" s="1"/>
      <c r="Q4" s="1"/>
      <c r="R4" s="1"/>
    </row>
    <row r="5" spans="2:18" ht="17" customHeight="1" thickBot="1">
      <c r="B5" s="3"/>
      <c r="C5" s="3"/>
      <c r="D5" s="19" t="str">
        <f>UPPER(D3)</f>
        <v>BITHUMB</v>
      </c>
      <c r="E5" s="20"/>
      <c r="F5" s="19" t="str">
        <f>UPPER(E3)</f>
        <v>OKCOIN</v>
      </c>
      <c r="G5" s="20"/>
      <c r="H5" s="19" t="s">
        <v>7</v>
      </c>
      <c r="I5" s="20"/>
      <c r="J5" s="19" t="s">
        <v>8</v>
      </c>
      <c r="K5" s="21"/>
      <c r="L5" s="22"/>
      <c r="M5" s="23"/>
      <c r="N5" s="7"/>
      <c r="O5" s="19" t="s">
        <v>9</v>
      </c>
      <c r="P5" s="20"/>
      <c r="Q5" s="19" t="s">
        <v>10</v>
      </c>
      <c r="R5" s="20"/>
    </row>
    <row r="6" spans="2:18" ht="17" customHeight="1" thickTop="1">
      <c r="B6" s="4" t="s">
        <v>11</v>
      </c>
      <c r="C6" s="4" t="s">
        <v>12</v>
      </c>
      <c r="D6" s="4" t="s">
        <v>13</v>
      </c>
      <c r="E6" s="4" t="str">
        <f>UPPER($C$3)</f>
        <v>XRP</v>
      </c>
      <c r="F6" s="4" t="s">
        <v>13</v>
      </c>
      <c r="G6" s="4" t="str">
        <f>UPPER($C$3)</f>
        <v>XRP</v>
      </c>
      <c r="H6" s="4" t="s">
        <v>13</v>
      </c>
      <c r="I6" s="4" t="str">
        <f>UPPER($C$3)</f>
        <v>XRP</v>
      </c>
      <c r="J6" s="4" t="s">
        <v>14</v>
      </c>
      <c r="K6" s="8" t="s">
        <v>15</v>
      </c>
      <c r="L6" s="9" t="s">
        <v>16</v>
      </c>
      <c r="M6" s="10" t="s">
        <v>17</v>
      </c>
      <c r="N6" s="7"/>
      <c r="O6" s="4" t="s">
        <v>13</v>
      </c>
      <c r="P6" s="4" t="str">
        <f>UPPER($C$3)</f>
        <v>XRP</v>
      </c>
      <c r="Q6" s="4" t="s">
        <v>13</v>
      </c>
      <c r="R6" s="4" t="str">
        <f>UPPER($C$3)</f>
        <v>XRP</v>
      </c>
    </row>
    <row r="7" spans="2:18" ht="17" customHeight="1">
      <c r="B7" t="s">
        <v>18</v>
      </c>
      <c r="C7" t="s">
        <v>19</v>
      </c>
      <c r="D7">
        <v>292479</v>
      </c>
      <c r="E7">
        <v>0</v>
      </c>
      <c r="F7">
        <v>0.27422999999999997</v>
      </c>
      <c r="G7">
        <v>930.65168000000006</v>
      </c>
      <c r="H7">
        <v>292479.27422999998</v>
      </c>
      <c r="I7">
        <v>930.65168000000006</v>
      </c>
      <c r="J7" s="12" t="str">
        <f t="shared" ref="J7:J12" si="0">IF(C7="settlement", H7-H6, "")</f>
        <v/>
      </c>
      <c r="K7" s="13" t="str">
        <f t="shared" ref="K7:K12" si="1">IF(C7="settlement", I7-I6,"")</f>
        <v/>
      </c>
      <c r="L7" s="14" t="str">
        <f>IF(C7="settlement", J7/H7, "")</f>
        <v/>
      </c>
      <c r="M7" s="11" t="str">
        <f>IF(C7="settlement", SUM($J$7:J7)/$H$7, "")</f>
        <v/>
      </c>
      <c r="N7" s="7"/>
      <c r="O7" s="7"/>
      <c r="P7" s="7"/>
      <c r="Q7" s="7"/>
      <c r="R7" s="7"/>
    </row>
    <row r="8" spans="2:18" ht="17" customHeight="1">
      <c r="B8" t="s">
        <v>20</v>
      </c>
      <c r="C8" t="s">
        <v>21</v>
      </c>
      <c r="D8">
        <v>14170</v>
      </c>
      <c r="E8">
        <v>929.99788999999998</v>
      </c>
      <c r="F8">
        <v>28074.519230000002</v>
      </c>
      <c r="G8">
        <v>0.65168000000000004</v>
      </c>
      <c r="H8">
        <v>294644.51922999998</v>
      </c>
      <c r="I8">
        <v>930.64957000000004</v>
      </c>
      <c r="J8" s="12">
        <f t="shared" si="0"/>
        <v>2165.2449999999953</v>
      </c>
      <c r="K8" s="13">
        <f t="shared" si="1"/>
        <v>-2.1100000000160435E-3</v>
      </c>
      <c r="L8" s="14">
        <f>IF(C8="settlement", J8/H7, "")</f>
        <v>7.4030715704569514E-3</v>
      </c>
      <c r="M8" s="11">
        <f>IF(C8="settlement", SUM($J$7:J8)/$H$7, "")</f>
        <v>7.4030715704569514E-3</v>
      </c>
      <c r="N8" s="7"/>
      <c r="O8" s="7"/>
      <c r="P8" s="7"/>
      <c r="Q8" s="7"/>
      <c r="R8" s="7"/>
    </row>
    <row r="9" spans="2:18" ht="17" customHeight="1">
      <c r="B9" t="s">
        <v>22</v>
      </c>
      <c r="C9" t="s">
        <v>19</v>
      </c>
      <c r="D9">
        <v>280183</v>
      </c>
      <c r="E9">
        <v>44.999898000000002</v>
      </c>
      <c r="F9">
        <v>13487.019226</v>
      </c>
      <c r="G9">
        <v>884.64956800000004</v>
      </c>
      <c r="H9">
        <v>293670.01922999998</v>
      </c>
      <c r="I9">
        <v>929.64946999999995</v>
      </c>
      <c r="J9" s="12" t="str">
        <f t="shared" si="0"/>
        <v/>
      </c>
      <c r="K9" s="13" t="str">
        <f t="shared" si="1"/>
        <v/>
      </c>
      <c r="L9" s="14" t="str">
        <f>IF(C9="settlement", J9/H8, "")</f>
        <v/>
      </c>
      <c r="M9" s="11" t="str">
        <f>IF(C9="settlement", SUM($J$7:J9)/$H$7, "")</f>
        <v/>
      </c>
      <c r="N9" s="7"/>
      <c r="O9" s="7"/>
      <c r="P9" s="7"/>
      <c r="Q9" s="7"/>
      <c r="R9" s="7"/>
    </row>
    <row r="10" spans="2:18" ht="17" customHeight="1">
      <c r="B10" t="s">
        <v>23</v>
      </c>
      <c r="C10" t="s">
        <v>21</v>
      </c>
      <c r="D10">
        <v>270809</v>
      </c>
      <c r="E10">
        <v>74.999830000000003</v>
      </c>
      <c r="F10">
        <v>23017.479230000001</v>
      </c>
      <c r="G10">
        <v>854.64957000000004</v>
      </c>
      <c r="H10">
        <v>293826.47923</v>
      </c>
      <c r="I10">
        <v>929.64940000000001</v>
      </c>
      <c r="J10" s="12">
        <f t="shared" si="0"/>
        <v>156.46000000002095</v>
      </c>
      <c r="K10" s="13">
        <f t="shared" si="1"/>
        <v>-6.9999999936953827E-5</v>
      </c>
      <c r="L10" s="14">
        <f>IF(C10="settlement", J10/H9, "")</f>
        <v>5.3277484848558124E-4</v>
      </c>
      <c r="M10" s="11">
        <f>IF(C10="settlement", SUM($J$7:J10)/$H$7, "")</f>
        <v>7.9380154580603653E-3</v>
      </c>
      <c r="N10" s="7"/>
      <c r="O10" s="7"/>
      <c r="P10" s="7"/>
      <c r="Q10" s="7"/>
      <c r="R10" s="7"/>
    </row>
    <row r="11" spans="2:18">
      <c r="B11" t="s">
        <v>24</v>
      </c>
      <c r="C11" t="s">
        <v>19</v>
      </c>
      <c r="D11">
        <v>270809</v>
      </c>
      <c r="E11">
        <v>74.999830000000003</v>
      </c>
      <c r="F11">
        <v>23017.479225625</v>
      </c>
      <c r="G11">
        <v>854.64956832500002</v>
      </c>
      <c r="H11">
        <v>293826.47922562499</v>
      </c>
      <c r="I11">
        <v>929.64939832499999</v>
      </c>
      <c r="J11" s="12" t="str">
        <f t="shared" si="0"/>
        <v/>
      </c>
      <c r="K11" s="13" t="str">
        <f t="shared" si="1"/>
        <v/>
      </c>
      <c r="L11" s="14" t="str">
        <f>IF(C11="settlement", J11/H10, "")</f>
        <v/>
      </c>
      <c r="M11" s="11" t="str">
        <f>IF(C11="settlement", SUM($J$7:J11)/$H$7, "")</f>
        <v/>
      </c>
    </row>
    <row r="12" spans="2:18">
      <c r="B12" t="s">
        <v>25</v>
      </c>
      <c r="C12" t="s">
        <v>21</v>
      </c>
      <c r="D12">
        <v>199154</v>
      </c>
      <c r="E12">
        <v>299.99932000000001</v>
      </c>
      <c r="F12">
        <v>94720.704225624999</v>
      </c>
      <c r="G12">
        <v>629.64956832500002</v>
      </c>
      <c r="H12">
        <v>293874.70422562503</v>
      </c>
      <c r="I12">
        <v>929.64888832500003</v>
      </c>
      <c r="J12" s="12">
        <f t="shared" si="0"/>
        <v>48.225000000034925</v>
      </c>
      <c r="K12" s="13">
        <f t="shared" si="1"/>
        <v>-5.09999999962929E-4</v>
      </c>
      <c r="L12" s="14">
        <f>IF(C12="settlement", J12/H11, "")</f>
        <v>1.6412748138673936E-4</v>
      </c>
      <c r="M12" s="11">
        <f>IF(C12="settlement", SUM($J$7:J12)/$H$7, "")</f>
        <v>8.1028989361358467E-3</v>
      </c>
    </row>
  </sheetData>
  <mergeCells count="6">
    <mergeCell ref="O5:P5"/>
    <mergeCell ref="Q5:R5"/>
    <mergeCell ref="D5:E5"/>
    <mergeCell ref="F5:G5"/>
    <mergeCell ref="H5:I5"/>
    <mergeCell ref="J5:M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</dc:creator>
  <cp:lastModifiedBy>정진</cp:lastModifiedBy>
  <dcterms:created xsi:type="dcterms:W3CDTF">2018-09-12T07:28:55Z</dcterms:created>
  <dcterms:modified xsi:type="dcterms:W3CDTF">2018-09-17T09:11:28Z</dcterms:modified>
</cp:coreProperties>
</file>