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80" xWindow="820" yWindow="44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<sst xmlns="http://schemas.openxmlformats.org/spreadsheetml/2006/main" uniqueCount="26">
  <si>
    <t>coin_name</t>
  </si>
  <si>
    <t>mm1_name</t>
  </si>
  <si>
    <t>mm2_name</t>
  </si>
  <si>
    <t>combination</t>
  </si>
  <si>
    <t>xrp</t>
  </si>
  <si>
    <t>bithumb</t>
  </si>
  <si>
    <t>okcoin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</si>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</sst>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21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13"/>
  <sheetViews>
    <sheetView tabSelected="1" workbookViewId="0">
      <selection activeCell="B12" sqref="B12"/>
    </sheetView>
  </sheetViews>
  <sheetFormatPr baseColWidth="10" defaultRowHeight="16" outlineLevelCol="0"/>
  <cols>
    <col customWidth="1" max="1" min="1" style="17" width="10.83203125"/>
    <col customWidth="1" max="2" min="2" style="17" width="19.5"/>
    <col customWidth="1" max="3" min="3" style="17" width="14"/>
    <col customWidth="1" max="4" min="4" style="17" width="15.33203125"/>
    <col customWidth="1" max="5" min="5" style="17" width="13.1640625"/>
    <col customWidth="1" max="6" min="6" style="17" width="13"/>
    <col customWidth="1" max="7" min="7" style="17" width="13.83203125"/>
    <col customWidth="1" max="8" min="8" style="17" width="13.1640625"/>
    <col customWidth="1" max="9" min="9" style="17" width="13"/>
    <col bestFit="1" customWidth="1" max="10" min="10" style="17" width="11.5"/>
    <col customWidth="1" max="11" min="11" style="18" width="11.5"/>
    <col customWidth="1" max="12" min="12" style="19" width="13"/>
    <col customWidth="1" max="13" min="13" style="20" width="13"/>
    <col customWidth="1" max="14" min="14" style="17" width="12.83203125"/>
    <col customWidth="1" max="21" min="15" style="17" width="10.83203125"/>
    <col customWidth="1" max="16384" min="22" style="17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</row>
    <row r="3" spans="1:18">
      <c r="B3" s="5" t="s">
        <v>3</v>
      </c>
      <c r="C3" s="2" t="s">
        <v>4</v>
      </c>
      <c r="D3" s="2" t="s">
        <v>5</v>
      </c>
      <c r="E3" s="2" t="s">
        <v>6</v>
      </c>
    </row>
    <row r="4" spans="1:18">
      <c r="B4" s="6" t="n"/>
      <c r="D4" s="6" t="n"/>
    </row>
    <row customHeight="1" ht="17" r="5" spans="1:18" thickBot="1">
      <c r="B5" s="3" t="n"/>
      <c r="C5" s="3" t="n"/>
      <c r="D5" s="16">
        <f>UPPER(D3)</f>
        <v/>
      </c>
      <c r="F5" s="16">
        <f>UPPER(E3)</f>
        <v/>
      </c>
      <c r="H5" s="16" t="s">
        <v>7</v>
      </c>
      <c r="J5" s="16" t="s">
        <v>8</v>
      </c>
      <c r="N5" s="7" t="n"/>
      <c r="O5" s="16" t="s">
        <v>9</v>
      </c>
      <c r="Q5" s="16" t="s">
        <v>10</v>
      </c>
    </row>
    <row customHeight="1" ht="17" r="6" spans="1:18" thickTop="1">
      <c r="B6" s="4" t="s">
        <v>11</v>
      </c>
      <c r="C6" s="4" t="s">
        <v>12</v>
      </c>
      <c r="D6" s="4" t="s">
        <v>13</v>
      </c>
      <c r="E6" s="4">
        <f>UPPER($C$3)</f>
        <v/>
      </c>
      <c r="F6" s="4" t="s">
        <v>13</v>
      </c>
      <c r="G6" s="4">
        <f>UPPER($C$3)</f>
        <v/>
      </c>
      <c r="H6" s="4" t="s">
        <v>13</v>
      </c>
      <c r="I6" s="4">
        <f>UPPER($C$3)</f>
        <v/>
      </c>
      <c r="J6" s="4" t="s">
        <v>14</v>
      </c>
      <c r="K6" s="12" t="s">
        <v>15</v>
      </c>
      <c r="L6" s="13" t="s">
        <v>16</v>
      </c>
      <c r="M6" s="14" t="s">
        <v>17</v>
      </c>
      <c r="N6" s="7" t="n"/>
      <c r="O6" s="4" t="s">
        <v>13</v>
      </c>
      <c r="P6" s="4">
        <f>UPPER($C$3)</f>
        <v/>
      </c>
      <c r="Q6" s="4" t="s">
        <v>13</v>
      </c>
      <c r="R6" s="4">
        <f>UPPER($C$3)</f>
        <v/>
      </c>
    </row>
    <row customHeight="1" ht="17" r="7" spans="1:18">
      <c r="B7" t="s">
        <v>18</v>
      </c>
      <c r="C7" t="s">
        <v>19</v>
      </c>
      <c r="D7" t="n">
        <v>292479</v>
      </c>
      <c r="E7" t="n">
        <v>0</v>
      </c>
      <c r="F7" t="n">
        <v>0.27423</v>
      </c>
      <c r="G7" t="n">
        <v>930.6516800000001</v>
      </c>
      <c r="H7" t="n">
        <v>292479.27423</v>
      </c>
      <c r="I7" t="n">
        <v>930.6516800000001</v>
      </c>
      <c r="J7" s="17">
        <f>IF(C7="settlement", H7-H6, "")</f>
        <v/>
      </c>
      <c r="K7" s="18">
        <f>IF(C7="settlement", I7-I6,"")</f>
        <v/>
      </c>
      <c r="L7" s="19">
        <f>IF(C7="settlement", J7/H7, "")</f>
        <v/>
      </c>
      <c r="M7" s="15">
        <f>IF(C7="settlement", SUM($J$7:J7)/$H$7, "")</f>
        <v/>
      </c>
      <c r="N7" s="7" t="n"/>
      <c r="O7" s="7" t="n"/>
      <c r="P7" s="7" t="n"/>
      <c r="Q7" s="7" t="n"/>
      <c r="R7" s="7" t="n"/>
    </row>
    <row customHeight="1" ht="17" r="8" spans="1:18">
      <c r="B8" t="s">
        <v>20</v>
      </c>
      <c r="C8" t="s">
        <v>21</v>
      </c>
      <c r="D8" t="n">
        <v>14170</v>
      </c>
      <c r="E8" t="n">
        <v>929.99789</v>
      </c>
      <c r="F8" t="n">
        <v>28074.51923</v>
      </c>
      <c r="G8" t="n">
        <v>0.65168</v>
      </c>
      <c r="H8" t="n">
        <v>294644.51923</v>
      </c>
      <c r="I8" t="n">
        <v>930.64957</v>
      </c>
      <c r="J8" s="17">
        <f>IF(C8="settlement", H8-H7, "")</f>
        <v/>
      </c>
      <c r="K8" s="18">
        <f>IF(C8="settlement", I8-I7,"")</f>
        <v/>
      </c>
      <c r="L8" s="19">
        <f>IF(C8="settlement", J8/H7, "")</f>
        <v/>
      </c>
      <c r="M8" s="15">
        <f>IF(C8="settlement", SUM($J$7:J8)/$H$7, "")</f>
        <v/>
      </c>
      <c r="N8" s="7" t="n"/>
      <c r="O8" s="7" t="n"/>
      <c r="P8" s="7" t="n"/>
      <c r="Q8" s="7" t="n"/>
      <c r="R8" s="7" t="n"/>
    </row>
    <row customHeight="1" ht="17" r="9" spans="1:18">
      <c r="B9" t="s">
        <v>22</v>
      </c>
      <c r="C9" t="s">
        <v>19</v>
      </c>
      <c r="D9" t="n">
        <v>280183</v>
      </c>
      <c r="E9" t="n">
        <v>44.999898</v>
      </c>
      <c r="F9" t="n">
        <v>13487.019226</v>
      </c>
      <c r="G9" t="n">
        <v>884.649568</v>
      </c>
      <c r="H9" t="n">
        <v>293670.01923</v>
      </c>
      <c r="I9" t="n">
        <v>929.64947</v>
      </c>
      <c r="J9" s="17">
        <f>IF(C9="settlement", H9-H8, "")</f>
        <v/>
      </c>
      <c r="K9" s="18">
        <f>IF(C9="settlement", I9-I8,"")</f>
        <v/>
      </c>
      <c r="L9" s="19">
        <f>IF(C9="settlement", J9/H8, "")</f>
        <v/>
      </c>
      <c r="M9" s="15">
        <f>IF(C9="settlement", SUM($J$7:J9)/$H$7, "")</f>
        <v/>
      </c>
      <c r="N9" s="7" t="n"/>
      <c r="O9" s="7" t="n"/>
      <c r="P9" s="7" t="n"/>
      <c r="Q9" s="7" t="n"/>
      <c r="R9" s="7" t="n"/>
    </row>
    <row customHeight="1" ht="17" r="10" spans="1:18">
      <c r="B10" t="s">
        <v>23</v>
      </c>
      <c r="C10" t="s">
        <v>21</v>
      </c>
      <c r="D10" t="n">
        <v>270809</v>
      </c>
      <c r="E10" t="n">
        <v>74.99983</v>
      </c>
      <c r="F10" t="n">
        <v>23017.47923</v>
      </c>
      <c r="G10" t="n">
        <v>854.64957</v>
      </c>
      <c r="H10" t="n">
        <v>293826.47923</v>
      </c>
      <c r="I10" t="n">
        <v>929.6494</v>
      </c>
      <c r="J10" s="17">
        <f>IF(C10="settlement", H10-H9, "")</f>
        <v/>
      </c>
      <c r="K10" s="18">
        <f>IF(C10="settlement", I10-I9,"")</f>
        <v/>
      </c>
      <c r="L10" s="19">
        <f>IF(C10="settlement", J10/H9, "")</f>
        <v/>
      </c>
      <c r="M10" s="15">
        <f>IF(C10="settlement", SUM($J$7:J10)/$H$7, "")</f>
        <v/>
      </c>
      <c r="N10" s="7" t="n"/>
      <c r="O10" s="7" t="n"/>
      <c r="P10" s="7" t="n"/>
      <c r="Q10" s="7" t="n"/>
      <c r="R10" s="7" t="n"/>
    </row>
    <row r="11" spans="1:18">
      <c r="B11" t="s">
        <v>24</v>
      </c>
      <c r="C11" t="s">
        <v>19</v>
      </c>
      <c r="D11" t="n">
        <v>270809</v>
      </c>
      <c r="E11" t="n">
        <v>74.99983</v>
      </c>
      <c r="F11" t="n">
        <v>23017.479225625</v>
      </c>
      <c r="G11" t="n">
        <v>854.649568325</v>
      </c>
      <c r="H11" t="n">
        <v>293826.479225625</v>
      </c>
      <c r="I11" t="n">
        <v>929.649398325</v>
      </c>
      <c r="J11" s="17">
        <f>IF(C11="settlement", H11-H10, "")</f>
        <v/>
      </c>
      <c r="K11" s="18">
        <f>IF(C11="settlement", I11-I10,"")</f>
        <v/>
      </c>
      <c r="L11" s="19">
        <f>IF(C11="settlement", J11/H10, "")</f>
        <v/>
      </c>
      <c r="M11" s="15">
        <f>IF(C11="settlement", SUM($J$7:J11)/$H$7, "")</f>
        <v/>
      </c>
    </row>
    <row r="12" spans="1:18">
      <c r="B12" t="s">
        <v>25</v>
      </c>
      <c r="C12" t="s">
        <v>21</v>
      </c>
      <c r="D12" t="n">
        <v>199154</v>
      </c>
      <c r="E12" t="n">
        <v>299.99932</v>
      </c>
      <c r="F12" t="n">
        <v>94720.704225625</v>
      </c>
      <c r="G12" t="n">
        <v>629.649568325</v>
      </c>
      <c r="H12" t="n">
        <v>293874.704225625</v>
      </c>
      <c r="I12" t="n">
        <v>929.648888325</v>
      </c>
      <c r="J12" s="17">
        <f>IF(C12="settlement", H12-H11, "")</f>
        <v/>
      </c>
      <c r="K12" s="18">
        <f>IF(C12="settlement", I12-I11,"")</f>
        <v/>
      </c>
      <c r="L12" s="19">
        <f>IF(C12="settlement", J12/H11, "")</f>
        <v/>
      </c>
      <c r="M12" s="15">
        <f>IF(C12="settlement", SUM($J$7:J12)/$H$7, "")</f>
        <v/>
      </c>
    </row>
    <row r="13" spans="1:18">
      <c r="B13" t="s">
        <v>24</v>
      </c>
      <c r="C13" t="s">
        <v>19</v>
      </c>
      <c r="D13" t="n">
        <v>270809</v>
      </c>
      <c r="E13" t="n">
        <v>74.99983</v>
      </c>
      <c r="F13" t="n">
        <v>23017.479225625</v>
      </c>
      <c r="G13" t="n">
        <v>854.649568325</v>
      </c>
      <c r="H13" t="n">
        <v>293826.479225625</v>
      </c>
      <c r="I13" t="n">
        <v>929.649398325</v>
      </c>
    </row>
  </sheetData>
  <mergeCells count="6">
    <mergeCell ref="O5:P5"/>
    <mergeCell ref="Q5:R5"/>
    <mergeCell ref="D5:E5"/>
    <mergeCell ref="F5:G5"/>
    <mergeCell ref="H5:I5"/>
    <mergeCell ref="J5:M5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2018-09-17T08:50:37Z</dcterms:modified>
  <cp:lastModifiedBy>정진</cp:lastModifiedBy>
</cp:coreProperties>
</file>