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dev_source\semi_project\db설계\"/>
    </mc:Choice>
  </mc:AlternateContent>
  <xr:revisionPtr revIDLastSave="0" documentId="13_ncr:1_{345A6DDF-A479-40CF-851F-C241A11E0552}" xr6:coauthVersionLast="47" xr6:coauthVersionMax="47" xr10:uidLastSave="{00000000-0000-0000-0000-000000000000}"/>
  <bookViews>
    <workbookView xWindow="-120" yWindow="-120" windowWidth="29040" windowHeight="15840" xr2:uid="{2F30289E-7811-4D6B-BD0E-FD6835D8DCB3}"/>
  </bookViews>
  <sheets>
    <sheet name="박물관정보" sheetId="2" r:id="rId1"/>
    <sheet name="유물정보" sheetId="3" r:id="rId2"/>
    <sheet name="특별전시" sheetId="5" r:id="rId3"/>
    <sheet name="특별전시 자료" sheetId="6"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6" i="5" l="1"/>
  <c r="F15" i="5"/>
  <c r="F14" i="5"/>
  <c r="F13" i="5"/>
  <c r="F12" i="5"/>
  <c r="F11" i="5"/>
  <c r="F10" i="5"/>
  <c r="F9" i="5"/>
  <c r="F8" i="5"/>
  <c r="F7" i="5"/>
  <c r="F6" i="5"/>
  <c r="F5" i="5"/>
  <c r="F4" i="5"/>
  <c r="E4" i="3"/>
  <c r="F4" i="2"/>
  <c r="E31" i="3"/>
  <c r="E6" i="3"/>
  <c r="E7" i="3"/>
  <c r="E8" i="3"/>
  <c r="E9" i="3"/>
  <c r="E10" i="3"/>
  <c r="E11" i="3"/>
  <c r="E12" i="3"/>
  <c r="E13" i="3"/>
  <c r="E14" i="3"/>
  <c r="E15" i="3"/>
  <c r="E16" i="3"/>
  <c r="E17" i="3"/>
  <c r="E18" i="3"/>
  <c r="E19" i="3"/>
  <c r="E20" i="3"/>
  <c r="E21" i="3"/>
  <c r="E22" i="3"/>
  <c r="E23" i="3"/>
  <c r="E24" i="3"/>
  <c r="E25" i="3"/>
  <c r="E26" i="3"/>
  <c r="E27" i="3"/>
  <c r="E28" i="3"/>
  <c r="E29" i="3"/>
  <c r="E30" i="3"/>
  <c r="E5" i="3"/>
  <c r="E4" i="2"/>
  <c r="F4" i="3"/>
  <c r="F6" i="3"/>
  <c r="F7" i="3"/>
  <c r="F8" i="3"/>
  <c r="F9" i="3"/>
  <c r="F10" i="3"/>
  <c r="F11" i="3"/>
  <c r="F12" i="3"/>
  <c r="F13" i="3"/>
  <c r="F14" i="3"/>
  <c r="F15" i="3"/>
  <c r="F16" i="3"/>
  <c r="F17" i="3"/>
  <c r="F18" i="3"/>
  <c r="F19" i="3"/>
  <c r="F20" i="3"/>
  <c r="F21" i="3"/>
  <c r="F22" i="3"/>
  <c r="F23" i="3"/>
  <c r="F24" i="3"/>
  <c r="F25" i="3"/>
  <c r="F26" i="3"/>
  <c r="F27" i="3"/>
  <c r="F28" i="3"/>
  <c r="F29" i="3"/>
  <c r="F30" i="3"/>
  <c r="F31" i="3"/>
  <c r="F5" i="3"/>
  <c r="E5" i="2"/>
  <c r="E6" i="2"/>
  <c r="E7" i="2"/>
  <c r="E8" i="2"/>
  <c r="E9" i="2"/>
  <c r="E10" i="2"/>
  <c r="E11" i="2"/>
  <c r="E12" i="2"/>
  <c r="E13" i="2"/>
  <c r="E14" i="2"/>
  <c r="E15" i="2"/>
  <c r="E16" i="2"/>
  <c r="E17" i="2"/>
  <c r="E18" i="2"/>
  <c r="E19" i="2"/>
  <c r="E20" i="2"/>
  <c r="E21" i="2"/>
  <c r="E22" i="2"/>
  <c r="H6" i="2"/>
  <c r="H7" i="2"/>
  <c r="H8" i="2"/>
  <c r="H9" i="2"/>
  <c r="H10" i="2"/>
  <c r="H11" i="2"/>
  <c r="H12" i="2"/>
  <c r="H13" i="2"/>
  <c r="H14" i="2"/>
  <c r="H15" i="2"/>
  <c r="H16" i="2"/>
  <c r="H17" i="2"/>
  <c r="H18" i="2"/>
  <c r="H19" i="2"/>
  <c r="H20" i="2"/>
  <c r="H24" i="2"/>
  <c r="H25" i="2"/>
  <c r="H5" i="2"/>
  <c r="F5" i="2"/>
  <c r="F6" i="2"/>
  <c r="F7" i="2"/>
  <c r="F8" i="2"/>
  <c r="F9" i="2"/>
  <c r="F10" i="2"/>
  <c r="F11" i="2"/>
  <c r="F12" i="2"/>
  <c r="F13" i="2"/>
  <c r="F14" i="2"/>
  <c r="F15" i="2"/>
  <c r="F16" i="2"/>
  <c r="F17" i="2"/>
  <c r="F18" i="2"/>
  <c r="F19" i="2"/>
  <c r="F20" i="2"/>
  <c r="F21" i="2"/>
  <c r="F22" i="2"/>
</calcChain>
</file>

<file path=xl/sharedStrings.xml><?xml version="1.0" encoding="utf-8"?>
<sst xmlns="http://schemas.openxmlformats.org/spreadsheetml/2006/main" count="452" uniqueCount="266">
  <si>
    <t>응답 필드</t>
  </si>
  <si>
    <t>설명</t>
  </si>
  <si>
    <t>JavaType</t>
    <phoneticPr fontId="1" type="noConversion"/>
  </si>
  <si>
    <t>DB Type</t>
    <phoneticPr fontId="1" type="noConversion"/>
  </si>
  <si>
    <t>int</t>
    <phoneticPr fontId="1" type="noConversion"/>
  </si>
  <si>
    <t>String</t>
    <phoneticPr fontId="1" type="noConversion"/>
  </si>
  <si>
    <t>varchar(100)</t>
    <phoneticPr fontId="1" type="noConversion"/>
  </si>
  <si>
    <t>DDL</t>
    <phoneticPr fontId="1" type="noConversion"/>
  </si>
  <si>
    <t>JAVA VO</t>
    <phoneticPr fontId="1" type="noConversion"/>
  </si>
  <si>
    <t>);</t>
    <phoneticPr fontId="1" type="noConversion"/>
  </si>
  <si>
    <t>시설명</t>
  </si>
  <si>
    <t>박물관미술관구분</t>
  </si>
  <si>
    <t>소재지도로명주소</t>
  </si>
  <si>
    <t>위도</t>
  </si>
  <si>
    <t>경도</t>
  </si>
  <si>
    <t>운영기관전화번호</t>
  </si>
  <si>
    <t>운영기관명</t>
  </si>
  <si>
    <t>운영홈페이지</t>
  </si>
  <si>
    <t>편의시설정보</t>
  </si>
  <si>
    <t>평일관람시작시각</t>
  </si>
  <si>
    <t>평일관람종료시각</t>
  </si>
  <si>
    <t>공휴일관람시작시각</t>
  </si>
  <si>
    <t>휴관정보</t>
  </si>
  <si>
    <t>어른관람료</t>
  </si>
  <si>
    <t>박물관미술관소개</t>
  </si>
  <si>
    <t>교통안내정보</t>
  </si>
  <si>
    <t>소재지지번주소</t>
    <phoneticPr fontId="1" type="noConversion"/>
  </si>
  <si>
    <t>공휴일관람종료시각</t>
    <phoneticPr fontId="1" type="noConversion"/>
  </si>
  <si>
    <t>단일 소장품의 고유 키</t>
  </si>
  <si>
    <t>통합검색용 명칭</t>
  </si>
  <si>
    <t>한글명칭에서 검색</t>
  </si>
  <si>
    <t>중문명칭에서 검색</t>
  </si>
  <si>
    <t>소장품의 원작자 검색</t>
  </si>
  <si>
    <t>태그와 같은 개념으로 특정인물, 시대와 같은 키워드</t>
  </si>
  <si>
    <t>박물관 구분 명칭(대분류)</t>
  </si>
  <si>
    <t>국립중앙박물관</t>
  </si>
  <si>
    <t>박물관 구분 명칭(중분류)</t>
  </si>
  <si>
    <t>박물관 구분 명칭(소분류)</t>
  </si>
  <si>
    <t>원본크기의 이미지경로</t>
  </si>
  <si>
    <t>75px 크기의 썸네일 이미지 경로</t>
  </si>
  <si>
    <t>200px 크기의 썸네일 이미지 경로</t>
  </si>
  <si>
    <t>700px 크기의 썸네일 이미지 경로</t>
  </si>
  <si>
    <t>국적 명칭</t>
  </si>
  <si>
    <t>시대 명칭</t>
  </si>
  <si>
    <t>재질 명칭 1단계</t>
  </si>
  <si>
    <t>재질 명칭 2단계</t>
  </si>
  <si>
    <t>용도/기능 분류 명칭 1단계</t>
  </si>
  <si>
    <t>용도/기능 분류 명칭 2단계</t>
  </si>
  <si>
    <t>용도/기능 분류 명칭 3단계</t>
  </si>
  <si>
    <t>용도/기능 분류 명칭 4단계</t>
  </si>
  <si>
    <t>크기 범위 명칭</t>
  </si>
  <si>
    <t>출토지 명칭 1단계</t>
  </si>
  <si>
    <t>출토지 명칭 2단계</t>
  </si>
  <si>
    <t>view_code_list의 지정문화재 코드(PS12의 level3)</t>
  </si>
  <si>
    <t>지정문화재 명칭 1단계</t>
  </si>
  <si>
    <t>소장품의 여러 크기정보를 “,” 구분자를 이용하여 요약</t>
  </si>
  <si>
    <t>소장품의 설명</t>
  </si>
  <si>
    <t>varchar(1000)</t>
    <phoneticPr fontId="1" type="noConversion"/>
  </si>
  <si>
    <t>varchar(4000)</t>
    <phoneticPr fontId="1" type="noConversion"/>
  </si>
  <si>
    <t>https://www.museum.go.kr/uploadfile/ecms/media/2022/10/DD51DE3A-3F3A-B714-26E1-06261E0530FD.jpg</t>
  </si>
  <si>
    <t>varchar(20)</t>
    <phoneticPr fontId="1" type="noConversion"/>
  </si>
  <si>
    <t>varchar(200)</t>
    <phoneticPr fontId="1" type="noConversion"/>
  </si>
  <si>
    <t>varchar(300)</t>
    <phoneticPr fontId="1" type="noConversion"/>
  </si>
  <si>
    <t>varchar(15)</t>
    <phoneticPr fontId="1" type="noConversion"/>
  </si>
  <si>
    <t>varchar(50)</t>
    <phoneticPr fontId="1" type="noConversion"/>
  </si>
  <si>
    <t>varchar(30)</t>
    <phoneticPr fontId="1" type="noConversion"/>
  </si>
  <si>
    <t>museFcltyNm</t>
    <phoneticPr fontId="1" type="noConversion"/>
  </si>
  <si>
    <t>museFcltyType</t>
    <phoneticPr fontId="1" type="noConversion"/>
  </si>
  <si>
    <t>museRdnmadr</t>
    <phoneticPr fontId="1" type="noConversion"/>
  </si>
  <si>
    <t>museInmadr</t>
    <phoneticPr fontId="1" type="noConversion"/>
  </si>
  <si>
    <t>museLatitude</t>
    <phoneticPr fontId="1" type="noConversion"/>
  </si>
  <si>
    <t>museLongitude</t>
    <phoneticPr fontId="1" type="noConversion"/>
  </si>
  <si>
    <t>museOperPhoneNumber</t>
    <phoneticPr fontId="1" type="noConversion"/>
  </si>
  <si>
    <t>museOperInstitutionNm</t>
    <phoneticPr fontId="1" type="noConversion"/>
  </si>
  <si>
    <t>museHomepageUrl</t>
    <phoneticPr fontId="1" type="noConversion"/>
  </si>
  <si>
    <t>museFcltyInfo</t>
    <phoneticPr fontId="1" type="noConversion"/>
  </si>
  <si>
    <t>museWeekdayOperOpenHhmm</t>
    <phoneticPr fontId="1" type="noConversion"/>
  </si>
  <si>
    <t>museWeekdayOperColseHhmm</t>
    <phoneticPr fontId="1" type="noConversion"/>
  </si>
  <si>
    <t>museHolidayOperOpenHhmm</t>
    <phoneticPr fontId="1" type="noConversion"/>
  </si>
  <si>
    <t>museHolidayCloseOpenHhmm</t>
    <phoneticPr fontId="1" type="noConversion"/>
  </si>
  <si>
    <t>museRstdeInfo</t>
    <phoneticPr fontId="1" type="noConversion"/>
  </si>
  <si>
    <t>museAdultChrge</t>
    <phoneticPr fontId="1" type="noConversion"/>
  </si>
  <si>
    <t>museFcltyIntrcn</t>
    <phoneticPr fontId="1" type="noConversion"/>
  </si>
  <si>
    <t>museTrnsportInfo</t>
    <phoneticPr fontId="1" type="noConversion"/>
  </si>
  <si>
    <t>CREATE TABLE MUSE.MUSEUM (museum_no int NOT NULL AUTO_INCREMENT PRIMARY KEY,</t>
    <phoneticPr fontId="1" type="noConversion"/>
  </si>
  <si>
    <t>CREATE TABLE MUSE.ANTIQUITY(</t>
    <phoneticPr fontId="1" type="noConversion"/>
  </si>
  <si>
    <t>antDesc</t>
    <phoneticPr fontId="1" type="noConversion"/>
  </si>
  <si>
    <t>antSizeInfo</t>
    <phoneticPr fontId="1" type="noConversion"/>
  </si>
  <si>
    <t>antDesignationCode1</t>
    <phoneticPr fontId="1" type="noConversion"/>
  </si>
  <si>
    <t>antDesignationName1</t>
    <phoneticPr fontId="1" type="noConversion"/>
  </si>
  <si>
    <t>antPlaceLandName2</t>
    <phoneticPr fontId="1" type="noConversion"/>
  </si>
  <si>
    <t>antPlaceLandName1</t>
    <phoneticPr fontId="1" type="noConversion"/>
  </si>
  <si>
    <t>antSizeRangeName</t>
    <phoneticPr fontId="1" type="noConversion"/>
  </si>
  <si>
    <t>antPurposeName4</t>
    <phoneticPr fontId="1" type="noConversion"/>
  </si>
  <si>
    <t>antPurposeName3</t>
    <phoneticPr fontId="1" type="noConversion"/>
  </si>
  <si>
    <t>antPurposeName2</t>
    <phoneticPr fontId="1" type="noConversion"/>
  </si>
  <si>
    <t>antPurposeName1</t>
    <phoneticPr fontId="1" type="noConversion"/>
  </si>
  <si>
    <t>antMaterialName2</t>
    <phoneticPr fontId="1" type="noConversion"/>
  </si>
  <si>
    <t>antMaterialName1</t>
    <phoneticPr fontId="1" type="noConversion"/>
  </si>
  <si>
    <t>antNationalityName2</t>
    <phoneticPr fontId="1" type="noConversion"/>
  </si>
  <si>
    <t>antNationalityName1</t>
    <phoneticPr fontId="1" type="noConversion"/>
  </si>
  <si>
    <t>antImgThumUriL</t>
    <phoneticPr fontId="1" type="noConversion"/>
  </si>
  <si>
    <t>antImgThumUriM</t>
    <phoneticPr fontId="1" type="noConversion"/>
  </si>
  <si>
    <t>antImgThumUriS</t>
    <phoneticPr fontId="1" type="noConversion"/>
  </si>
  <si>
    <t>antImgUri</t>
    <phoneticPr fontId="1" type="noConversion"/>
  </si>
  <si>
    <t>antMuseumName3</t>
    <phoneticPr fontId="1" type="noConversion"/>
  </si>
  <si>
    <t>antMuseumName2</t>
    <phoneticPr fontId="1" type="noConversion"/>
  </si>
  <si>
    <t>antMuseumName1</t>
    <phoneticPr fontId="1" type="noConversion"/>
  </si>
  <si>
    <t>antIndexWord</t>
    <phoneticPr fontId="1" type="noConversion"/>
  </si>
  <si>
    <t>antAuthor</t>
    <phoneticPr fontId="1" type="noConversion"/>
  </si>
  <si>
    <t>antNameCn</t>
    <phoneticPr fontId="1" type="noConversion"/>
  </si>
  <si>
    <t>antNameKr</t>
    <phoneticPr fontId="1" type="noConversion"/>
  </si>
  <si>
    <t>antName</t>
    <phoneticPr fontId="1" type="noConversion"/>
  </si>
  <si>
    <t>번호</t>
    <phoneticPr fontId="1" type="noConversion"/>
  </si>
  <si>
    <t>antId</t>
    <phoneticPr fontId="1" type="noConversion"/>
  </si>
  <si>
    <t>public class Exhibition {</t>
    <phoneticPr fontId="1" type="noConversion"/>
  </si>
  <si>
    <t>exNo</t>
    <phoneticPr fontId="1" type="noConversion"/>
  </si>
  <si>
    <t>INT</t>
    <phoneticPr fontId="1" type="noConversion"/>
  </si>
  <si>
    <t>전시 고유번호</t>
    <phoneticPr fontId="1" type="noConversion"/>
  </si>
  <si>
    <t>exName</t>
    <phoneticPr fontId="1" type="noConversion"/>
  </si>
  <si>
    <t>VARCHAR(100)</t>
    <phoneticPr fontId="1" type="noConversion"/>
  </si>
  <si>
    <t>전시명</t>
    <phoneticPr fontId="1" type="noConversion"/>
  </si>
  <si>
    <t>museName</t>
    <phoneticPr fontId="1" type="noConversion"/>
  </si>
  <si>
    <t>전시 박물관</t>
    <phoneticPr fontId="1" type="noConversion"/>
  </si>
  <si>
    <t>exStartDate</t>
    <phoneticPr fontId="1" type="noConversion"/>
  </si>
  <si>
    <t>Date</t>
    <phoneticPr fontId="1" type="noConversion"/>
  </si>
  <si>
    <t>DATETIME</t>
    <phoneticPr fontId="1" type="noConversion"/>
  </si>
  <si>
    <t>전시 시작일</t>
    <phoneticPr fontId="1" type="noConversion"/>
  </si>
  <si>
    <t>exEndDate</t>
    <phoneticPr fontId="1" type="noConversion"/>
  </si>
  <si>
    <t>전시 종료일</t>
    <phoneticPr fontId="1" type="noConversion"/>
  </si>
  <si>
    <t>exWeekOpen</t>
    <phoneticPr fontId="1" type="noConversion"/>
  </si>
  <si>
    <t>평일 관람 시작 시간</t>
    <phoneticPr fontId="1" type="noConversion"/>
  </si>
  <si>
    <t>exWeekClose</t>
    <phoneticPr fontId="1" type="noConversion"/>
  </si>
  <si>
    <t>평일 관람 종료 시간</t>
    <phoneticPr fontId="1" type="noConversion"/>
  </si>
  <si>
    <t>exHolidayOpen</t>
    <phoneticPr fontId="1" type="noConversion"/>
  </si>
  <si>
    <t>주말, 공휴일 관람 시작 시간</t>
    <phoneticPr fontId="1" type="noConversion"/>
  </si>
  <si>
    <t>exHolidayClose</t>
    <phoneticPr fontId="1" type="noConversion"/>
  </si>
  <si>
    <t>주말, 공휴일 관람 종료 시간</t>
    <phoneticPr fontId="1" type="noConversion"/>
  </si>
  <si>
    <t>exContactNum</t>
    <phoneticPr fontId="1" type="noConversion"/>
  </si>
  <si>
    <t>문의 번호</t>
    <phoneticPr fontId="1" type="noConversion"/>
  </si>
  <si>
    <t>exCharge</t>
    <phoneticPr fontId="1" type="noConversion"/>
  </si>
  <si>
    <t>관람료</t>
    <phoneticPr fontId="1" type="noConversion"/>
  </si>
  <si>
    <t>exDesc</t>
    <phoneticPr fontId="1" type="noConversion"/>
  </si>
  <si>
    <t>VARCHAR(2000)</t>
    <phoneticPr fontId="1" type="noConversion"/>
  </si>
  <si>
    <t>전시 요약</t>
    <phoneticPr fontId="1" type="noConversion"/>
  </si>
  <si>
    <t>exUrl</t>
    <phoneticPr fontId="1" type="noConversion"/>
  </si>
  <si>
    <t>전시 이미지 경로</t>
    <phoneticPr fontId="1" type="noConversion"/>
  </si>
  <si>
    <t>전시장링크</t>
    <phoneticPr fontId="1" type="noConversion"/>
  </si>
  <si>
    <t>외규장각 의궤, 그 고귀함의 의미</t>
  </si>
  <si>
    <t>02-2077-9467</t>
  </si>
  <si>
    <r>
      <t>ㅇ 의궤에서 보이는 서책</t>
    </r>
    <r>
      <rPr>
        <sz val="11"/>
        <color theme="1"/>
        <rFont val="Tahoma"/>
        <family val="2"/>
        <charset val="1"/>
      </rPr>
      <t>‧</t>
    </r>
    <r>
      <rPr>
        <sz val="11"/>
        <color theme="1"/>
        <rFont val="맑은 고딕"/>
        <family val="2"/>
        <charset val="129"/>
        <scheme val="minor"/>
      </rPr>
      <t>회화</t>
    </r>
    <r>
      <rPr>
        <sz val="11"/>
        <color theme="1"/>
        <rFont val="Tahoma"/>
        <family val="2"/>
        <charset val="1"/>
      </rPr>
      <t>‧</t>
    </r>
    <r>
      <rPr>
        <sz val="11"/>
        <color theme="1"/>
        <rFont val="맑은 고딕"/>
        <family val="2"/>
        <charset val="129"/>
        <scheme val="minor"/>
      </rPr>
      <t>공예품</t>
    </r>
    <r>
      <rPr>
        <sz val="11"/>
        <color theme="1"/>
        <rFont val="Tahoma"/>
        <family val="2"/>
        <charset val="1"/>
      </rPr>
      <t>‧</t>
    </r>
    <r>
      <rPr>
        <sz val="11"/>
        <color theme="1"/>
        <rFont val="맑은 고딕"/>
        <family val="2"/>
        <charset val="129"/>
        <scheme val="minor"/>
      </rPr>
      <t>복식 등 조선시대의 다양한 문화 요소를 시각적</t>
    </r>
    <r>
      <rPr>
        <sz val="11"/>
        <color theme="1"/>
        <rFont val="Tahoma"/>
        <family val="2"/>
        <charset val="1"/>
      </rPr>
      <t>‧</t>
    </r>
    <r>
      <rPr>
        <sz val="11"/>
        <color theme="1"/>
        <rFont val="맑은 고딕"/>
        <family val="2"/>
        <charset val="129"/>
        <scheme val="minor"/>
      </rPr>
      <t>종합적으로 전시 ㅇ 외규장각 의궤 귀환 10년(’21)을 맞아 그간의 연구성과를 기반으로 기록문화</t>
    </r>
    <r>
      <rPr>
        <sz val="11"/>
        <color theme="1"/>
        <rFont val="Tahoma"/>
        <family val="2"/>
        <charset val="1"/>
      </rPr>
      <t>‧</t>
    </r>
    <r>
      <rPr>
        <sz val="11"/>
        <color theme="1"/>
        <rFont val="맑은 고딕"/>
        <family val="2"/>
        <charset val="129"/>
        <scheme val="minor"/>
      </rPr>
      <t>정신문화 유산으로서의 가치 소개</t>
    </r>
    <phoneticPr fontId="1" type="noConversion"/>
  </si>
  <si>
    <t>https://www.museum.go.kr/site/main/exhiSpecialTheme/view/current?exhiSpThemId=946608&amp;listType=list</t>
    <phoneticPr fontId="1" type="noConversion"/>
  </si>
  <si>
    <t xml:space="preserve">	2022-10-25</t>
    <phoneticPr fontId="1" type="noConversion"/>
  </si>
  <si>
    <t>합스부르크 600년, 매혹의 걸작들 - 빈미술사박물관 특별전</t>
  </si>
  <si>
    <t>1688-0361</t>
    <phoneticPr fontId="1" type="noConversion"/>
  </si>
  <si>
    <t xml:space="preserve">	이번 전시에서는 15~20세기까지 합스부르크 왕가가 수집한 르네상스, 바로크미술 시기 대표 소장품을 통해 오스트리아의 역사와 문화를 조명하는 회화, 공예, 갑옷, 태피스트리 등 96점의 전시품이 소개됩니다. 피터르 파울 루벤스, 디에고 벨라스케스, 틴토레토, 베로네세, 안토니 반 다이크, 얀 스테인 등 빈미술사박물관 소장 서양미술 거장들의 명화도 직접 만나볼 수 있습니다. 특히 1892년 수교 당시 고종이 오스트리아 프란츠 요제프 1세에게 선물했던 조선의 갑옷과 투구도 이번 전시에 선보이게 되어, 수교 130주년 기념의 의미도 되새기는 전시가 될 것으로 기대합니다.</t>
    <phoneticPr fontId="1" type="noConversion"/>
  </si>
  <si>
    <t>https://www.museum.go.kr/site/main/exhiSpecialTheme/view/current?exhiSpThemId=648213&amp;listType=list</t>
  </si>
  <si>
    <t>https://www.museum.go.kr/uploadfile/ecms/media/2022/09/14C5DFB6-E43D-8E88-2A9F-1A4767BAF087.jpg</t>
  </si>
  <si>
    <t>메소포타미아, 저 기록의 땅</t>
  </si>
  <si>
    <t xml:space="preserve">	2022-07-22</t>
    <phoneticPr fontId="1" type="noConversion"/>
  </si>
  <si>
    <t>인류 최초로 도시를 형성하고 문자를 창안한 메소포타미아 문명의 역사와 문화에 대한 전시입니다. 기원전 3200년~기원전 6세기의 점토판 문서, 인장, 벽돌, 석상 등 다양한 형태의 문화재가 들려주는 인류 역사의 특별한 시작에 관한 이야기를 들려드립니다.</t>
  </si>
  <si>
    <t>02-2077-9554</t>
  </si>
  <si>
    <t>https://www.museum.go.kr/uploadfile/ecms/media/2022/09/17A069B4-9230-78AC-E291-00763D666D44.png</t>
  </si>
  <si>
    <t>https://www.museum.go.kr/site/main/exhiSpecialTheme/view/current?exhiSpThemId=778608&amp;listType=list</t>
  </si>
  <si>
    <t xml:space="preserve">	영원한 삶의 집, 아스타나 고분</t>
    <phoneticPr fontId="1" type="noConversion"/>
  </si>
  <si>
    <t>02-2077-9558</t>
    <phoneticPr fontId="1" type="noConversion"/>
  </si>
  <si>
    <t>국립중앙박물관 소장 아스타나 고분 출토품에 대한 조사 성과를 특별 공개. 전시품을 무덤 내 공간에 따라 구성하여 투루판 지역의 독특한 장례문화를 소개.</t>
    <phoneticPr fontId="1" type="noConversion"/>
  </si>
  <si>
    <t>https://www.museum.go.kr/site/main/exhiSpecialTheme/view/current?exhiSpThemId=773164&amp;listType=list</t>
    <phoneticPr fontId="1" type="noConversion"/>
  </si>
  <si>
    <t>https://www.museum.go.kr/uploadfile/ecms/media/2022/07/C6CDD66B-41D4-52CE-C6B1-9322B9A53E69.jpg</t>
  </si>
  <si>
    <t xml:space="preserve">	일본 불교조각의 세계</t>
    <phoneticPr fontId="1" type="noConversion"/>
  </si>
  <si>
    <t xml:space="preserve">	2022-04-05</t>
    <phoneticPr fontId="1" type="noConversion"/>
  </si>
  <si>
    <t xml:space="preserve">	일본 도쿄국립박물관 소장 불교조각품 5점을 특별공개하는 전시. 일본 불교의 특징을 잘 보여주는 밀교, 정토교, 신불습합의 불교조각품으로 구성하여 일본 불교조각의 세계를 만날 수 있는 기회</t>
    <phoneticPr fontId="1" type="noConversion"/>
  </si>
  <si>
    <t>02-2077-9556</t>
    <phoneticPr fontId="1" type="noConversion"/>
  </si>
  <si>
    <t>https://www.museum.go.kr/site/main/exhiSpecialTheme/view/current?exhiSpThemId=650312&amp;listType=list</t>
    <phoneticPr fontId="1" type="noConversion"/>
  </si>
  <si>
    <t>https://www.museum.go.kr/uploadfile/ecms/media/2022/03/6898E327-80DC-A9CF-F0B5-0614921729BB.jpg</t>
  </si>
  <si>
    <t>대한민국역사박물관, 시작을 기억하다.</t>
    <phoneticPr fontId="1" type="noConversion"/>
  </si>
  <si>
    <t>대한민국역사박물관</t>
    <phoneticPr fontId="1" type="noConversion"/>
  </si>
  <si>
    <t>10:00</t>
    <phoneticPr fontId="1" type="noConversion"/>
  </si>
  <si>
    <t>18:00</t>
    <phoneticPr fontId="1" type="noConversion"/>
  </si>
  <si>
    <t>21:00</t>
    <phoneticPr fontId="1" type="noConversion"/>
  </si>
  <si>
    <t>http://www.much.go.kr/cmm/fms/getMainImage.do?atchFileId=FILE_000000000016236&amp;tgt=SNS</t>
    <phoneticPr fontId="1" type="noConversion"/>
  </si>
  <si>
    <t>https://www.much.go.kr/museum/exhibition/exhibitionViewUser.do?exhCode=EXH_0000000169</t>
    <phoneticPr fontId="1" type="noConversion"/>
  </si>
  <si>
    <t>2022년 12월 26일, 대한민국역사박물관이 개관 10주년을 맞습니다. 앞으로 준비해야 할 미래를 위해 그 시작을 되돌아보려고 합니다. 박물관 건립 공포부터 개관까지 걸어왔던 이야기를 여러분에게 보여드립니다.</t>
    <phoneticPr fontId="1" type="noConversion"/>
  </si>
  <si>
    <t>02-3703-9200</t>
    <phoneticPr fontId="1" type="noConversion"/>
  </si>
  <si>
    <t>다시, 연결 : 모두가 안전해질 때까지</t>
    <phoneticPr fontId="1" type="noConversion"/>
  </si>
  <si>
    <t>2019년 처음 발생한 코로나바이러스감염증-19(COVID-19)가 팬데믹*으로 지속되고 있는 오늘, 세계 어디에도 안전한 곳은 없습니다. 코로나19가 등장하지 않았다면 인류는 안정된 삶을 살 수 있었을까요? 이 신종 감염병은 전에 없었던 돌발 상황일까요?
감염병은 인류 역사와 줄곧 함께였습니다. 천연두는 1만 년 이상 인류를 괴롭혔고, 중세인들은 흑사병을 신이 내린 형벌이라고 생각했습니다. 근대에는 콜레라와 스페인독감 같은 감염병이 수시로 인류를 위협했습니다. 현대에 이르러 의학과 과학기술이 발전하면서 일부 감염병의 위력은 약해졌지만, 우리는 여전히 많은 감염병에 노출되어 있습니다. 여기에 무분별한 개발로 인한 생태계 파괴의 영향으로 사람과 동물 사이에서 병원체가 전파되는 ‘인수공통人獸共通감염병’까지 증가하고 있습니다.
코로나19 팬데믹은 우리 사회의 취약한 부분을 또렷하게 드러내 주기도 했습니다. 국경 폐쇄와 글로벌 공급망의 붕괴가 가져온 혼란, 경제 격차에 따른 불평등한 백신 분배, 감염자를 특정 인종·계층·종교와 결부시키면서 나타난 편견과 차별 등 여러 사회 문제가 감염병 종식만큼 시급한 해결 과제로 떠올랐습니다. 무엇보다 감염 공포로 반복되고 있는 격리와 차단, 그에 따른 사회적 단절은 인류의 소통과 연대까지 가로막았습니다. 코로나19를 극복하기 위해, 그리고 앞으로 다가올 또 다른 위협에 대비하기 위해, 지금 우리에게 필요한 것은 서로를 ‘다시, 연결’하는 일 아닐까요?
이번 전시가 팬데믹 시대를 살아가는 우리에게 필요한 것은 무엇인지, 그리고 해야 할 일은 무엇인지를 충분히 생각해 보는 시간이 되기를 바랍니다.</t>
    <phoneticPr fontId="1" type="noConversion"/>
  </si>
  <si>
    <t>https://www.much.go.kr/museum/exhibition/exhibitionViewUser.do?exhCode=EXH_0000000164&amp;pageIndex=1&amp;searchCondition=&amp;searchKeyword=&amp;searchKeywordFrom=&amp;searchExhOnline=&amp;searchExhDivision=play&amp;exhCategory=EXH01</t>
    <phoneticPr fontId="1" type="noConversion"/>
  </si>
  <si>
    <t>https://www.much.go.kr/cmm/fms/getMainImage.do?atchFileId=FILE_000000000015981&amp;tgt=SNS</t>
    <phoneticPr fontId="1" type="noConversion"/>
  </si>
  <si>
    <t>개관 20주년 기념 서울반세기종합전 '한티마을 대치동'</t>
    <phoneticPr fontId="1" type="noConversion"/>
  </si>
  <si>
    <t>서울역사박물관</t>
    <phoneticPr fontId="1" type="noConversion"/>
  </si>
  <si>
    <t>서울역사박물관은 서울 곳곳의 어제와 오늘을 찾아가는 ‘서울반세기종합전’을 매년 열고 있습니다. 올해는 그 열네 번째, ‘대치동’ 이야기가 펼쳐집니다.
경기도 광주군에서 1963년 서울시의 일원이 된 대치동은 1970년대 중후반까지는 한국의 어느 농촌과 별다른 차이 없는 시골 마을이었습니다.
그러나 강남의 다른 곳처럼 대치동은 1970년대 후반부터 대단위 아파트들이 잇달아 들어서면서 크게 변화하기 시작합니다.
비슷한 시기에 강북의 이름난 중·고등학교들이 강남으로 옮겨왔고, 대치동과 인근 지역은 밀집되면서 전국을 대표하는 교육타운으로 변화하였습니다.
이번 전시에서는 전형적인 농촌마을이 ‘전국구 교육 1번지’가 되기까지 ‘상전벽해’의 여정을 선보입니다.
급격한 도시화와 함께 뜨거운 교육열이 만든 대치동의 변화상을 확인하시기 바랍니다.</t>
    <phoneticPr fontId="1" type="noConversion"/>
  </si>
  <si>
    <t>https://museum.seoul.go.kr/www/board/NR_boardView.do?sso=ok</t>
    <phoneticPr fontId="1" type="noConversion"/>
  </si>
  <si>
    <t>https://museum.seoul.go.kr/upload/bbs/2022/11/23/29d11f96-8ad9-4ed5-b7a7-7269feeec0f7.jpg</t>
    <phoneticPr fontId="1" type="noConversion"/>
  </si>
  <si>
    <t>서울 책방거리</t>
    <phoneticPr fontId="1" type="noConversion"/>
  </si>
  <si>
    <t>청계천박물관</t>
    <phoneticPr fontId="1" type="noConversion"/>
  </si>
  <si>
    <t>청계천박물관은 2022년 하반기 기획전시로 서울의 대표적인 책방거리인 청계천 대학천 책방거리의 형성과 변화를 살펴보는 &lt;서울 책방거리&gt;전을 개최합니다.
대학천 책방거리는 신간도서의 전국적인 도서 유통망을 중심으로 성장하여 번성하였으며, 청계천 책방거리는 학생들의 교과서와 참고서를 시작으로 시대별 베스트셀러 등 다양한 헌책들이 유통되는 도심 속 도서유통의 거점기지 역할을 충실히 담당해 왔습니다. 
현대 서울의 도시화 과정에서 대학천, 청계천 책방거리가 갖는 시대적인 의미를 되새겨 보고, 다양한 책들을 통해 잊혀졌던 꿈과 추억을 회상하는 기회가 되시길 기대합니다.</t>
    <phoneticPr fontId="1" type="noConversion"/>
  </si>
  <si>
    <t>02-2286-3410</t>
    <phoneticPr fontId="1" type="noConversion"/>
  </si>
  <si>
    <t>https://museum.seoul.go.kr/cgcm/board/NR_boardView.do?bbsCd=1002&amp;seq=20221108135220410</t>
    <phoneticPr fontId="1" type="noConversion"/>
  </si>
  <si>
    <t>https://museum.seoul.go.kr/upload/bbs/2022/11/8/f5ae2e62-eb09-43b9-a241-57da9e6b2886_t.jpg</t>
    <phoneticPr fontId="1" type="noConversion"/>
  </si>
  <si>
    <t>개관 20주년 기념 기증유물특별전 '시민이 만든 박물관'</t>
    <phoneticPr fontId="1" type="noConversion"/>
  </si>
  <si>
    <t>02-724-0274</t>
    <phoneticPr fontId="1" type="noConversion"/>
  </si>
  <si>
    <t>서울역사박물관은 개관(2002년) 전인 1996년부터 오늘에 이르기까지 시민들의 소중한 유물을 기증받고 있습니다. 올해까지 755명이 20만여 점의 유물을 박물관에 기증해주셨습니다. 이는 우리 박물관 소장유물의 약 70%에 달하는 수량입니다. 그야말로 서울역사박물관은 ‘시민이 만든 박물관’이라 할 수 있을 것입니다. 개관 20주년을 맞아하여 지금까지 기증받은 유물을 한자리에 펼쳐 보이는 기증유물특별전을 마련했습니다. 선대의 유품을 기증한 명문가 이야기, 일생을 바쳐 모은 유물을 미련 없이 기증한 수집가 이야기, 손때 묻은 생활용품에 담긴 사연들까지 기증유물에 스며있는 기증자의 소중한 기억과 삶의 흔적을 시민들과 나누고 공감하고자 하오니 많은 관심과 참여 바랍니다.</t>
    <phoneticPr fontId="1" type="noConversion"/>
  </si>
  <si>
    <t>https://museum.seoul.go.kr/upload/bbs/2022/10/12/87d7c8c7-7c32-4fec-9d49-3329626d6ffb.jpg</t>
    <phoneticPr fontId="1" type="noConversion"/>
  </si>
  <si>
    <t>서울 최초의 도시공원, 탑골공원</t>
    <phoneticPr fontId="1" type="noConversion"/>
  </si>
  <si>
    <t>탑골공원의 최초 조성 목적은 대한제국기 한양의 근대화 과정에서 사람들에게 근대 여가 문화를 알리고 정착시키기 위해 만들어졌습니다. 
탑골공원을 최초의 도시공원이라고 부르는 이유는 비슷한 시기에 조성된 여타 공원이 거주 외국인을 우선시하여 만들었거나 도심과는 떨어진 채로
조성된 반면, 탑골공원은 한양에 거주하는 일반 사람들이 주 이용층이었고 도심에 위치하였기 때문입니다.
일제강점기와 해방을 거치면서 탑골공원의 모습과 의미는 변하였지만, 시민이 휴식과 여가를 즐기는 도시공원으로서의 모습은 변함없이 유지되고 있습니다. 이번 전시를 통해 노인문화의 대표적 장소가 아니라 도시공원으로서의 역할과 의미를 알아보는 기회가 되기를 바랍니다</t>
    <phoneticPr fontId="1" type="noConversion"/>
  </si>
  <si>
    <t>https://museum.seoul.go.kr/upload/bbs/2022/7/14/bb040c0e-f251-46b8-abff-14d0b3d575bf.jpg</t>
    <phoneticPr fontId="1" type="noConversion"/>
  </si>
  <si>
    <t>미물지생微物之生, 옛 풀벌레 그림 속 세상</t>
    <phoneticPr fontId="1" type="noConversion"/>
  </si>
  <si>
    <t>국립춘천박물관</t>
    <phoneticPr fontId="1" type="noConversion"/>
  </si>
  <si>
    <t>033-260-1500</t>
    <phoneticPr fontId="1" type="noConversion"/>
  </si>
  <si>
    <t>옛사람들은 높은 산, 깊은 계곡과 같은 거대한 자연물뿐만 아니라 그 안에서 사는 작은 벌레까지도 배웅의 대상이었습니다.
국립춘천박물관은 옛사람들이 바라 본 풀벌레 세상을 조명한 특별전 “미물지생 微物之生, 옛 풀벌레 그림 속 세상”을 마련했습니다.</t>
    <phoneticPr fontId="1" type="noConversion"/>
  </si>
  <si>
    <t>https://chuncheon.museum.go.kr/prog/spclExht/kor/sub02_03/view.do?pageIndex=1&amp;spclExhtId=SPCLEXHT_00000000128&amp;searchCondition=0&amp;searchBgnDe=&amp;searchEndDe=&amp;searchKeyword=</t>
    <phoneticPr fontId="1" type="noConversion"/>
  </si>
  <si>
    <t>https://chuncheon.museum.go.kr/thumbnail/spclExht/920_spclExht202210040923380360.jpg</t>
    <phoneticPr fontId="1" type="noConversion"/>
  </si>
  <si>
    <t>https://buyeo.museum.go.kr/atchfile/imageAtchfile.do?atckey_1st=DISPLAY&amp;atckey_2nd=DPIDX00058&amp;atckey_3rd=4&amp;atckey_4th=1&amp;vchkcode=26ckVA1G</t>
    <phoneticPr fontId="1" type="noConversion"/>
  </si>
  <si>
    <t>https://buyeo.museum.go.kr/display/displayView.do?menu_nix=gbB0367n</t>
    <phoneticPr fontId="1" type="noConversion"/>
  </si>
  <si>
    <t>국립부여박물관은 2022년 백제의 테크놀로지(技術)를 조명하는 Season Ⅱ 특별전 “백제 기술, 흙에 담다”를 개최합니다.
이번 특별전은 ‘흙’이라는 재료에 주목하여 백제인의 흙 다루는 기술과 소조상의 예술성, 그리고 흙을 매개로 주변 국가와 교류한 내용을 담아 보았습니다. 백제 지역에는 토기를 비롯하여 건축에 사용한 기와와 벽돌 등 흙으로 만든 문화유산이 많이 남아 있습니다. 특히 불교사찰에서 만든 소조상은 수량과 제작 기법에 있어 삼국 중 단연 으뜸으로 평가받고 있습니다. 전시에서는 백제뿐만 아니라 고구려와 신라, 그리고 삼국시대 이후의 소조상도 함께 선보입니다.
전시에 담은 백제인의 수준 높은 흙 다루는 기술과 예술성을 함께 느껴보시기 바랍니다.</t>
    <phoneticPr fontId="1" type="noConversion"/>
  </si>
  <si>
    <t>백제 기술, 흙에 담다</t>
    <phoneticPr fontId="1" type="noConversion"/>
  </si>
  <si>
    <t xml:space="preserve">
국립부여박물관</t>
    <phoneticPr fontId="1" type="noConversion"/>
  </si>
  <si>
    <t xml:space="preserve">
2022-10-01</t>
    <phoneticPr fontId="1" type="noConversion"/>
  </si>
  <si>
    <t>041-833-8562</t>
    <phoneticPr fontId="1" type="noConversion"/>
  </si>
  <si>
    <t>https://daegu.museum.go.kr/atchfile/imageAtchfile.do?atckey_1st=DISPLAY&amp;atckey_2nd=DPIDX00142&amp;atckey_3rd=1&amp;atckey_4th=1&amp;vchkcode=aCI6809g</t>
    <phoneticPr fontId="1" type="noConversion"/>
  </si>
  <si>
    <t>https://daegu.museum.go.kr/display/displayView.do?menu_nix=hlu4IXv0</t>
    <phoneticPr fontId="1" type="noConversion"/>
  </si>
  <si>
    <t>이번 전시는 조선시대 유교 장례품인 명기(明器)를 조명하고자 기획했습니다.
명기는 죽은 이가 사후 세계에서 사용할 여러 물건을 작게 만들어 무덤에 함께 묻은 부장품입니다. 삼국시대 이전에도 부장품을 묻는 문화가 있었지만, 국가에 의해 제도화된 것은 조선시대부터입니다.
전시는 총 3개의 주제로 구성되었습니다.
먼저 ‘예를 생각하다’에서는 조선시대 명기의 부장 배경과 종류, 특징 등을 소개합니다. 『세종실록』에 기록된 명기의 그림과 실제 명기를 비교해볼 수 있습니다.
두 번째 ‘예를 묻다’에서는 의례서에 기록된 명기와 관련된 상장례 절차를 보여줍니다. 왕실에서 사용하던 부장품인 명기는 16세기 이후에는 사대부 계층까지 확산되었습니다.
세 번째 ‘예를 다하다’에서는 경상북도 지역에서 발굴조사를 통해 출토된 백자 명기를 비롯하여 죽은 이의 인적 사항을 기록한 묘지(墓誌)를 조명합니다. 명기는 16-17세기 후반까지 집중적으로 부장되었으나, 이후 세속의 변화로 점차 소멸합니다.
이번 전시가 조선시대의 상장례 문화를 이해하고, 삶과 죽음의 의미를 되새기는 계기가 되기를 기대합니다.</t>
    <phoneticPr fontId="1" type="noConversion"/>
  </si>
  <si>
    <t xml:space="preserve"> 053-768-6054</t>
    <phoneticPr fontId="1" type="noConversion"/>
  </si>
  <si>
    <t>명기明器, 예禮를 담다</t>
    <phoneticPr fontId="1" type="noConversion"/>
  </si>
  <si>
    <t>국립대구박물관</t>
    <phoneticPr fontId="1" type="noConversion"/>
  </si>
  <si>
    <t>영남의 명찰순례Ⅱ 팔공산 은해사</t>
    <phoneticPr fontId="1" type="noConversion"/>
  </si>
  <si>
    <t>2022년 국립대구박물관-은해사 공동 특별전
국립대구박물관은 영남의 명찰순례 두 번째 시리즈로 특별전 ‘은해사’를 개최합니다.
팔공산 자락에 위치한 은해사는 혜철국사가 809년 창건했다고 전하는 유서 깊은 사찰입니다.
또한 거조사, 백흥암, 운부암 등 특색이 넘치는 암자들이 은해사라는 이름 아래에서 하나로 뭉쳐왔다는 점에서 주목할 수 있는 사찰이기도 합니다.
이번 전시에서는 은해사괘불(보물), 아미타삼존도와 같은 대형불화를 비롯하여 회화, 공예품, 목판 등 350여 점의 전시품이 소개됩니다. 이를 통해 은해사의 역사를 조명하는 동시에 그 구성원인 사람과 암자, 팔공산이라는 공간을 보여주고자 합니다.
특히 수행자의 면모를 자유롭게 표현한 거조사의 오백나한상 30점의 첫 박물관 나들이가 예정되어 있어 전시를 더욱 풍성하게 만들어줄 것으로 기대합니다.</t>
    <phoneticPr fontId="1" type="noConversion"/>
  </si>
  <si>
    <t>https://daegu.museum.go.kr/atchfile/imageAtchfile.do?atckey_1st=DISPLAY&amp;atckey_2nd=DPIDX00141&amp;atckey_3rd=1&amp;atckey_4th=1&amp;vchkcode=J10F7nk7</t>
    <phoneticPr fontId="1" type="noConversion"/>
  </si>
  <si>
    <t>고 이건희 회장 기증 국립광주박물관 특별전 '어느 수집가의 초대'</t>
    <phoneticPr fontId="1" type="noConversion"/>
  </si>
  <si>
    <t>국립광주박물관</t>
    <phoneticPr fontId="1" type="noConversion"/>
  </si>
  <si>
    <t>062)570-7000</t>
    <phoneticPr fontId="1" type="noConversion"/>
  </si>
  <si>
    <t>https://gwangju.museum.go.kr/cmm/fms/getImage.do?atchFileId=FILE_000000036139Ve0&amp;fileSn=0&amp;kind=920</t>
    <phoneticPr fontId="1" type="noConversion"/>
  </si>
  <si>
    <t>https://gwangju.museum.go.kr/prog/specialDisplay/kor/sub02_02/s/new/view.do</t>
    <phoneticPr fontId="1" type="noConversion"/>
  </si>
  <si>
    <t>광주에서 어느 수집가의 이야기가 다시 시작됩니다.
고 이건희 회장 기증 국립광주박물관 특별전 “어느 수집가의 초대”는 국립중앙박물관 특별전 '어느 수집가의 초대'를 바탕으로 국립중앙박물관 이건희 기증품을 엄선하여 한국 전통 미술의 진수를 보여주는 전시로 새롭게 구성하여 선보입니다.
국립중앙박물관 이건희 기증품의 첫 지역 나들이인 이번 특별전에서 전통을 보는 수집가의 안목과 취향을 함께 즐겨보시기 바랍니다.</t>
    <phoneticPr fontId="1" type="noConversion"/>
  </si>
  <si>
    <t>백제 귀엣-고리 : 자세히 보아야 예쁘다</t>
    <phoneticPr fontId="1" type="noConversion"/>
  </si>
  <si>
    <t>국립공주박물관</t>
    <phoneticPr fontId="1" type="noConversion"/>
  </si>
  <si>
    <t>041-850-6300</t>
    <phoneticPr fontId="1" type="noConversion"/>
  </si>
  <si>
    <t>1971년 백제 제25대 무령왕과 왕비의 무덤인 무령왕릉이 발견되었습니다. 그 안에는 5천여 점이 넘는 껴묻거리[副葬品]들이 놓여있었는데, 그중에서도 무령왕과 왕비의 귀걸이가 사람들의 눈길을 사로잡았습니다. 금 사이사이에 붉은색과 녹색 장식이 조화롭게 어우러진 무령왕과 왕비의 귀걸이는 사람들에게 강한 인상을 남겼고, 백제 귀걸이를 새롭게 바라보는 계기가 되었습니다.
백제 귀걸이에는 이를 만든 장인匠人, 귀걸이를 소유하고 착용한 사람을 포함한 수많은 백제 사람들의 취향과 선택이 담겨 있습니다. 이번 전시에서는 백제 귀걸이를 자세히 살펴보아야 알 수 있는 백제와 백제 사람들의 이야기를 소개하고자 합니다.</t>
    <phoneticPr fontId="1" type="noConversion"/>
  </si>
  <si>
    <t>https://gongju.museum.go.kr/site/gongju/html/sub2/020201.html?mode=V&amp;mng_no=144765</t>
    <phoneticPr fontId="1" type="noConversion"/>
  </si>
  <si>
    <t>https://gongju.museum.go.kr/_prog/download/?func_gbn_cd=spe_display&amp;atch=img&amp;mng_no=144765&amp;site_dvs_cd=gongju&amp;thm=Y</t>
    <phoneticPr fontId="1" type="noConversion"/>
  </si>
  <si>
    <t>금령 어린 영혼의 길동무</t>
    <phoneticPr fontId="1" type="noConversion"/>
  </si>
  <si>
    <t>국립경주박물관</t>
    <phoneticPr fontId="1" type="noConversion"/>
  </si>
  <si>
    <t>054-740-7546</t>
    <phoneticPr fontId="1" type="noConversion"/>
  </si>
  <si>
    <t>청명한 가을, 방울 소리를 따라 신라 사람들의 이야기를 들어보세요</t>
    <phoneticPr fontId="1" type="noConversion"/>
  </si>
  <si>
    <t>https://gyeongju.museum.go.kr/kor/html/sub02/0202.html?mode=VD&amp;d_mng_no=182</t>
  </si>
  <si>
    <t>https://gyeongju.museum.go.kr/_prog/download/image.php?src=kor/display_mgr/20221025112908_00bjdyiuq197o2cukhik84jymj3g1v.jpg</t>
    <phoneticPr fontId="1" type="noConversion"/>
  </si>
  <si>
    <t>경기 사대부의 삶과 격, 지석誌石</t>
    <phoneticPr fontId="1" type="noConversion"/>
  </si>
  <si>
    <t>경기도박물관</t>
    <phoneticPr fontId="1" type="noConversion"/>
  </si>
  <si>
    <t>https://musenet.ggcf.kr/exhibition/p/638467443eb24c65672b3685</t>
  </si>
  <si>
    <r>
      <t>이번 특별전은 경기도박물관 대표 유물 중 하나인 조선시대 지석을 종합적으로 소개하는 첫 전시로서, 소장품 1,300여점 중 상당수를 엄선하였다. 지석은 죽은 사람의 인적사항, 무덤의 위치와 방향坐向 등을 적어서 무덤에 묻은 판판한 돌板石이나 도자기판陶板을 가리키는데, 조선왕조의 법전인 『경국대전』과 『국조오례의』에는 지석 제작</t>
    </r>
    <r>
      <rPr>
        <sz val="11"/>
        <color theme="1"/>
        <rFont val="Tahoma"/>
        <family val="2"/>
        <charset val="1"/>
      </rPr>
      <t>․</t>
    </r>
    <r>
      <rPr>
        <sz val="11"/>
        <color theme="1"/>
        <rFont val="맑은 고딕"/>
        <family val="2"/>
        <charset val="129"/>
        <scheme val="minor"/>
      </rPr>
      <t>매납 방법이 따로 기재되었을 정도로 중요한 지배층 예절 문화의 일부였다. 경기도에서 출토된 지석에는 조선시대 국가 운영의 핵심이었던 경기 사대부들의 삶과 가치관, 그들의 죽음을 대하는 태도 등이 생생하게 글로 새겨져 있다.</t>
    </r>
    <phoneticPr fontId="1" type="noConversion"/>
  </si>
  <si>
    <t>031-288-5400</t>
    <phoneticPr fontId="1" type="noConversion"/>
  </si>
  <si>
    <t>국회, 국민의 뜻에 다가가다.</t>
    <phoneticPr fontId="1" type="noConversion"/>
  </si>
  <si>
    <t>02-6788-2063</t>
    <phoneticPr fontId="1" type="noConversion"/>
  </si>
  <si>
    <t>https://musenet.ggcf.kr/uploadimg/file/1669860663683_KakaoTalk_20221201_110838258.jpg</t>
    <phoneticPr fontId="1" type="noConversion"/>
  </si>
  <si>
    <t>https://museum.assembly.go.kr/cmmn/file/imageSrc.do?fileStreCours=7decf874a9f9070544cfa984b6d38202&amp;streFileNm=1666d0af66f6fc119244477d6df8bb0fcffe25b5a4dd1b9c0ec3d907a3e578a913e27cc0df58d0800d2b142a2917067e</t>
    <phoneticPr fontId="1" type="noConversion"/>
  </si>
  <si>
    <t>https://museum.assembly.go.kr/museum/ehbt/ehbt/detail.do?menuNo=700012&amp;pgmMgSn=31</t>
    <phoneticPr fontId="1" type="noConversion"/>
  </si>
  <si>
    <t>국회’하면 무엇이 떠오르나요? 국회는 어떤 곳이기에 뉴스나 포털 등의 미디어에 자주 등장하고 우리 대화에도 오르내릴까요? 
이 전시는 헌정기념관이 국회박물관으로 다시 태어난 것을 기념하여 국회가 어떤 곳이고 무슨 일을 하는지 여러분과 함께 공유하고자 만든 공간입니다. 
우리 삶에 맞닿아 있는 국회에 대한 오해와 편견을 기대와 희망으로 바꿀 수 있는 뜻 깊은 시간이 되었으면 합니다.</t>
    <phoneticPr fontId="1" type="noConversion"/>
  </si>
  <si>
    <t>국립나주박물관</t>
    <phoneticPr fontId="1" type="noConversion"/>
  </si>
  <si>
    <t>고대 영산강 사람과 동물</t>
    <phoneticPr fontId="1" type="noConversion"/>
  </si>
  <si>
    <t>국립나주박물관(관장 은화수)은 전라남도(도지사 김영록)와 공동으로 기획특별전 &lt;고대 영산강 사람과 동물&gt;을 2022년 9월 30일부터 2023년 2월 5일까지 국립나주박물관 기획전시실에서 개최한다. 이 전시는 전라남도에서 주최하는 ‘2022년 마한문화행사’를 기념하여 고대 영산강 유역에 살았던 사람과 동물, 그리고 그 속에 담긴 의미를 소개하는 전시이다.</t>
    <phoneticPr fontId="1" type="noConversion"/>
  </si>
  <si>
    <t>061)330-7800</t>
    <phoneticPr fontId="1" type="noConversion"/>
  </si>
  <si>
    <t>https://naju.museum.go.kr/prog/spclexht/A/kor/sub02_02_01/view.do</t>
    <phoneticPr fontId="1" type="noConversion"/>
  </si>
  <si>
    <t>https://naju.museum.go.kr/thumbnail/spclExht/spclExht_202209201019022150.png</t>
    <phoneticPr fontId="1" type="noConversion"/>
  </si>
  <si>
    <t>국회박물관</t>
    <phoneticPr fontId="1" type="noConversion"/>
  </si>
  <si>
    <t>museNo</t>
    <phoneticPr fontId="1" type="noConversion"/>
  </si>
  <si>
    <t>무료</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</si>
</sst>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맑은 고딕"/>
      <family val="2"/>
      <charset val="129"/>
      <scheme val="minor"/>
    </font>
    <font>
      <sz val="8"/>
      <name val="맑은 고딕"/>
      <family val="2"/>
      <charset val="129"/>
      <scheme val="minor"/>
    </font>
    <font>
      <b/>
      <sz val="11"/>
      <color rgb="FFFFFFFF"/>
      <name val="Arial"/>
      <family val="2"/>
    </font>
    <font>
      <sz val="11"/>
      <color rgb="FF006100"/>
      <name val="맑은 고딕"/>
      <family val="2"/>
      <charset val="129"/>
      <scheme val="minor"/>
    </font>
    <font>
      <u/>
      <sz val="11"/>
      <color theme="10"/>
      <name val="맑은 고딕"/>
      <family val="2"/>
      <charset val="129"/>
      <scheme val="minor"/>
    </font>
    <font>
      <b/>
      <sz val="11"/>
      <color rgb="FFFFFFFF"/>
      <name val="맑은 고딕"/>
      <family val="3"/>
      <charset val="129"/>
      <scheme val="major"/>
    </font>
    <font>
      <b/>
      <sz val="11"/>
      <color theme="0"/>
      <name val="맑은 고딕"/>
      <family val="3"/>
      <charset val="129"/>
      <scheme val="major"/>
    </font>
    <font>
      <b/>
      <sz val="11"/>
      <color theme="0"/>
      <name val="맑은 고딕"/>
      <family val="3"/>
      <charset val="129"/>
      <scheme val="minor"/>
    </font>
    <font>
      <sz val="12"/>
      <color rgb="FF666666"/>
      <name val="Notokr-regular"/>
      <family val="2"/>
    </font>
    <font>
      <sz val="12"/>
      <color rgb="FF666666"/>
      <name val="맑은 고딕"/>
      <family val="3"/>
      <charset val="129"/>
      <scheme val="minor"/>
    </font>
    <font>
      <sz val="11"/>
      <color theme="1"/>
      <name val="Tahoma"/>
      <family val="2"/>
      <charset val="1"/>
    </font>
  </fonts>
  <fills count="4">
    <fill>
      <patternFill patternType="none"/>
    </fill>
    <fill>
      <patternFill patternType="gray125"/>
    </fill>
    <fill>
      <patternFill patternType="solid">
        <fgColor rgb="FF005E97"/>
        <bgColor indexed="64"/>
      </patternFill>
    </fill>
    <fill>
      <patternFill patternType="solid">
        <fgColor rgb="FFC6EFCE"/>
      </patternFill>
    </fill>
  </fills>
  <borders count="3">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3">
    <xf numFmtId="0" fontId="0" fillId="0" borderId="0">
      <alignment vertical="center"/>
    </xf>
    <xf numFmtId="0" fontId="3" fillId="3" borderId="0" applyNumberFormat="0" applyBorder="0" applyAlignment="0" applyProtection="0">
      <alignment vertical="center"/>
    </xf>
    <xf numFmtId="0" fontId="4" fillId="0" borderId="0" applyNumberFormat="0" applyFill="0" applyBorder="0" applyAlignment="0" applyProtection="0">
      <alignment vertical="center"/>
    </xf>
  </cellStyleXfs>
  <cellXfs count="19">
    <xf numFmtId="0" fontId="0" fillId="0" borderId="0" xfId="0">
      <alignment vertical="center"/>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3" fillId="3" borderId="0" xfId="1">
      <alignment vertical="center"/>
    </xf>
    <xf numFmtId="0" fontId="4" fillId="0" borderId="0" xfId="2">
      <alignment vertical="center"/>
    </xf>
    <xf numFmtId="0" fontId="5" fillId="2" borderId="2"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6" fillId="2" borderId="0" xfId="0" applyFont="1" applyFill="1" applyAlignment="1">
      <alignment horizontal="center" vertical="center"/>
    </xf>
    <xf numFmtId="0" fontId="7" fillId="2" borderId="0" xfId="0" applyFont="1" applyFill="1" applyAlignment="1">
      <alignment horizontal="center" vertical="center"/>
    </xf>
    <xf numFmtId="20" fontId="0" fillId="0" borderId="0" xfId="0" applyNumberFormat="1">
      <alignment vertical="center"/>
    </xf>
    <xf numFmtId="0" fontId="8" fillId="0" borderId="0" xfId="0" applyFont="1">
      <alignment vertical="center"/>
    </xf>
    <xf numFmtId="3" fontId="0" fillId="0" borderId="0" xfId="0" applyNumberFormat="1">
      <alignment vertical="center"/>
    </xf>
    <xf numFmtId="3" fontId="9" fillId="0" borderId="0" xfId="0" applyNumberFormat="1" applyFont="1">
      <alignment vertical="center"/>
    </xf>
    <xf numFmtId="0" fontId="0" fillId="0" borderId="0" xfId="0" applyAlignment="1">
      <alignment vertical="center" wrapText="1"/>
    </xf>
    <xf numFmtId="14" fontId="0" fillId="0" borderId="0" xfId="0" applyNumberFormat="1">
      <alignment vertical="center"/>
    </xf>
    <xf numFmtId="14" fontId="8" fillId="0" borderId="0" xfId="0" applyNumberFormat="1" applyFont="1">
      <alignment vertical="center"/>
    </xf>
    <xf numFmtId="49" fontId="0" fillId="0" borderId="0" xfId="0" applyNumberFormat="1">
      <alignment vertical="center"/>
    </xf>
    <xf numFmtId="49" fontId="4" fillId="0" borderId="0" xfId="2" applyNumberFormat="1">
      <alignment vertical="center"/>
    </xf>
    <xf numFmtId="14" fontId="0" fillId="0" borderId="0" xfId="0" applyNumberFormat="1" applyAlignment="1">
      <alignment vertical="center" wrapText="1"/>
    </xf>
  </cellXfs>
  <cellStyles count="3">
    <cellStyle name="좋음" xfId="1" builtinId="26"/>
    <cellStyle name="표준" xfId="0" builtinId="0"/>
    <cellStyle name="하이퍼링크" xfId="2" builtinId="8"/>
  </cellStyles>
  <dxfs count="0"/>
  <tableStyles count="0" defaultTableStyle="TableStyleMedium2" defaultPivotStyle="PivotStyleLight16"/>
  <colors>
    <mruColors>
      <color rgb="FF005E9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3" Type="http://schemas.openxmlformats.org/officeDocument/2006/relationships/hyperlink" Target="https://museum.seoul.go.kr/www/board/NR_boardView.do?sso=ok" TargetMode="External"/><Relationship Id="rId18" Type="http://schemas.openxmlformats.org/officeDocument/2006/relationships/hyperlink" Target="https://buyeo.museum.go.kr/atchfile/imageAtchfile.do?atckey_1st=DISPLAY&amp;atckey_2nd=DPIDX00058&amp;atckey_3rd=4&amp;atckey_4th=1&amp;vchkcode=26ckVA1G" TargetMode="External"/><Relationship Id="rId26" Type="http://schemas.openxmlformats.org/officeDocument/2006/relationships/hyperlink" Target="https://gongju.museum.go.kr/site/gongju/html/sub2/020201.html?mode=V&amp;mng_no=144765" TargetMode="External"/><Relationship Id="rId3" Type="http://schemas.openxmlformats.org/officeDocument/2006/relationships/hyperlink" Target="https://www.museum.go.kr/site/main/exhiSpecialTheme/view/current?exhiSpThemId=650312&amp;listType=list" TargetMode="External"/><Relationship Id="rId21" Type="http://schemas.openxmlformats.org/officeDocument/2006/relationships/hyperlink" Target="https://daegu.museum.go.kr/display/displayView.do?menu_nix=hlu4IXv0" TargetMode="External"/><Relationship Id="rId34" Type="http://schemas.openxmlformats.org/officeDocument/2006/relationships/printerSettings" Target="../printerSettings/printerSettings4.bin"/><Relationship Id="rId7" Type="http://schemas.openxmlformats.org/officeDocument/2006/relationships/hyperlink" Target="https://www.much.go.kr/cmm/fms/getMainImage.do?atchFileId=FILE_000000000015981&amp;tgt=SNS" TargetMode="External"/><Relationship Id="rId12" Type="http://schemas.openxmlformats.org/officeDocument/2006/relationships/hyperlink" Target="https://museum.seoul.go.kr/upload/bbs/2022/10/12/87d7c8c7-7c32-4fec-9d49-3329626d6ffb.jpg" TargetMode="External"/><Relationship Id="rId17" Type="http://schemas.openxmlformats.org/officeDocument/2006/relationships/hyperlink" Target="https://chuncheon.museum.go.kr/thumbnail/spclExht/920_spclExht202210040923380360.jpg" TargetMode="External"/><Relationship Id="rId25" Type="http://schemas.openxmlformats.org/officeDocument/2006/relationships/hyperlink" Target="https://gwangju.museum.go.kr/prog/specialDisplay/kor/sub02_02/s/new/view.do" TargetMode="External"/><Relationship Id="rId33" Type="http://schemas.openxmlformats.org/officeDocument/2006/relationships/hyperlink" Target="https://naju.museum.go.kr/thumbnail/spclExht/spclExht_202209201019022150.png" TargetMode="External"/><Relationship Id="rId2" Type="http://schemas.openxmlformats.org/officeDocument/2006/relationships/hyperlink" Target="https://www.museum.go.kr/site/main/exhiSpecialTheme/view/current?exhiSpThemId=773164&amp;listType=list" TargetMode="External"/><Relationship Id="rId16" Type="http://schemas.openxmlformats.org/officeDocument/2006/relationships/hyperlink" Target="https://chuncheon.museum.go.kr/prog/spclExht/kor/sub02_03/view.do?pageIndex=1&amp;spclExhtId=SPCLEXHT_00000000128&amp;searchCondition=0&amp;searchBgnDe=&amp;searchEndDe=&amp;searchKeyword=" TargetMode="External"/><Relationship Id="rId20" Type="http://schemas.openxmlformats.org/officeDocument/2006/relationships/hyperlink" Target="https://daegu.museum.go.kr/atchfile/imageAtchfile.do?atckey_1st=DISPLAY&amp;atckey_2nd=DPIDX00142&amp;atckey_3rd=1&amp;atckey_4th=1&amp;vchkcode=aCI6809g" TargetMode="External"/><Relationship Id="rId29" Type="http://schemas.openxmlformats.org/officeDocument/2006/relationships/hyperlink" Target="https://musenet.ggcf.kr/uploadimg/file/1669860663683_KakaoTalk_20221201_110838258.jpg" TargetMode="External"/><Relationship Id="rId1" Type="http://schemas.openxmlformats.org/officeDocument/2006/relationships/hyperlink" Target="https://www.museum.go.kr/site/main/exhiSpecialTheme/view/current?exhiSpThemId=946608&amp;listType=list" TargetMode="External"/><Relationship Id="rId6" Type="http://schemas.openxmlformats.org/officeDocument/2006/relationships/hyperlink" Target="https://www.much.go.kr/museum/exhibition/exhibitionViewUser.do?exhCode=EXH_0000000164&amp;pageIndex=1&amp;searchCondition=&amp;searchKeyword=&amp;searchKeywordFrom=&amp;searchExhOnline=&amp;searchExhDivision=play&amp;exhCategory=EXH01" TargetMode="External"/><Relationship Id="rId11" Type="http://schemas.openxmlformats.org/officeDocument/2006/relationships/hyperlink" Target="https://museum.seoul.go.kr/upload/bbs/2022/11/8/f5ae2e62-eb09-43b9-a241-57da9e6b2886_t.jpg" TargetMode="External"/><Relationship Id="rId24" Type="http://schemas.openxmlformats.org/officeDocument/2006/relationships/hyperlink" Target="https://gwangju.museum.go.kr/cmm/fms/getImage.do?atchFileId=FILE_000000036139Ve0&amp;fileSn=0&amp;kind=920" TargetMode="External"/><Relationship Id="rId32" Type="http://schemas.openxmlformats.org/officeDocument/2006/relationships/hyperlink" Target="https://naju.museum.go.kr/prog/spclexht/A/kor/sub02_02_01/view.do" TargetMode="External"/><Relationship Id="rId5" Type="http://schemas.openxmlformats.org/officeDocument/2006/relationships/hyperlink" Target="https://www.much.go.kr/museum/exhibition/exhibitionViewUser.do?exhCode=EXH_0000000169" TargetMode="External"/><Relationship Id="rId15" Type="http://schemas.openxmlformats.org/officeDocument/2006/relationships/hyperlink" Target="https://museum.seoul.go.kr/upload/bbs/2022/7/14/bb040c0e-f251-46b8-abff-14d0b3d575bf.jpg" TargetMode="External"/><Relationship Id="rId23" Type="http://schemas.openxmlformats.org/officeDocument/2006/relationships/hyperlink" Target="https://daegu.museum.go.kr/atchfile/imageAtchfile.do?atckey_1st=DISPLAY&amp;atckey_2nd=DPIDX00141&amp;atckey_3rd=1&amp;atckey_4th=1&amp;vchkcode=J10F7nk7" TargetMode="External"/><Relationship Id="rId28" Type="http://schemas.openxmlformats.org/officeDocument/2006/relationships/hyperlink" Target="https://gyeongju.museum.go.kr/_prog/download/image.php?src=kor/display_mgr/20221025112908_00bjdyiuq197o2cukhik84jymj3g1v.jpg" TargetMode="External"/><Relationship Id="rId10" Type="http://schemas.openxmlformats.org/officeDocument/2006/relationships/hyperlink" Target="https://museum.seoul.go.kr/cgcm/board/NR_boardView.do?bbsCd=1002&amp;seq=20221108135220410" TargetMode="External"/><Relationship Id="rId19" Type="http://schemas.openxmlformats.org/officeDocument/2006/relationships/hyperlink" Target="https://buyeo.museum.go.kr/display/displayView.do?menu_nix=gbB0367n" TargetMode="External"/><Relationship Id="rId31" Type="http://schemas.openxmlformats.org/officeDocument/2006/relationships/hyperlink" Target="https://museum.assembly.go.kr/museum/ehbt/ehbt/detail.do?menuNo=700012&amp;pgmMgSn=31" TargetMode="External"/><Relationship Id="rId4" Type="http://schemas.openxmlformats.org/officeDocument/2006/relationships/hyperlink" Target="http://www.much.go.kr/cmm/fms/getMainImage.do?atchFileId=FILE_000000000016236&amp;tgt=SNS" TargetMode="External"/><Relationship Id="rId9" Type="http://schemas.openxmlformats.org/officeDocument/2006/relationships/hyperlink" Target="https://museum.seoul.go.kr/upload/bbs/2022/11/23/29d11f96-8ad9-4ed5-b7a7-7269feeec0f7.jpg" TargetMode="External"/><Relationship Id="rId14" Type="http://schemas.openxmlformats.org/officeDocument/2006/relationships/hyperlink" Target="https://museum.seoul.go.kr/www/board/NR_boardView.do?sso=ok" TargetMode="External"/><Relationship Id="rId22" Type="http://schemas.openxmlformats.org/officeDocument/2006/relationships/hyperlink" Target="https://daegu.museum.go.kr/display/displayView.do?menu_nix=hlu4IXv0" TargetMode="External"/><Relationship Id="rId27" Type="http://schemas.openxmlformats.org/officeDocument/2006/relationships/hyperlink" Target="https://gongju.museum.go.kr/_prog/download/?func_gbn_cd=spe_display&amp;atch=img&amp;mng_no=144765&amp;site_dvs_cd=gongju&amp;thm=Y" TargetMode="External"/><Relationship Id="rId30" Type="http://schemas.openxmlformats.org/officeDocument/2006/relationships/hyperlink" Target="https://museum.assembly.go.kr/cmmn/file/imageSrc.do?fileStreCours=7decf874a9f9070544cfa984b6d38202&amp;streFileNm=1666d0af66f6fc119244477d6df8bb0fcffe25b5a4dd1b9c0ec3d907a3e578a913e27cc0df58d0800d2b142a2917067e" TargetMode="External"/><Relationship Id="rId8" Type="http://schemas.openxmlformats.org/officeDocument/2006/relationships/hyperlink" Target="https://museum.seoul.go.kr/www/board/NR_boardView.do?sso=o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0B0544-6622-43B3-86C0-CC00ED57C005}">
  <dimension ref="A2:H25"/>
  <sheetViews>
    <sheetView tabSelected="1" workbookViewId="0">
      <selection activeCell="B26" sqref="B26"/>
    </sheetView>
  </sheetViews>
  <sheetFormatPr defaultRowHeight="16.5"/>
  <cols>
    <col min="1" max="1" width="28.25" customWidth="1"/>
    <col min="2" max="2" width="25.125" customWidth="1"/>
    <col min="3" max="3" width="17.375" customWidth="1"/>
    <col min="4" max="4" width="17.5" customWidth="1"/>
    <col min="5" max="5" width="38.5" customWidth="1"/>
    <col min="6" max="6" width="53.375" customWidth="1"/>
  </cols>
  <sheetData>
    <row r="2" spans="1:8">
      <c r="A2" s="2" t="s">
        <v>0</v>
      </c>
      <c r="B2" s="2" t="s">
        <v>2</v>
      </c>
      <c r="C2" s="2" t="s">
        <v>3</v>
      </c>
      <c r="D2" s="2" t="s">
        <v>1</v>
      </c>
      <c r="E2" s="1" t="s">
        <v>7</v>
      </c>
      <c r="F2" s="1" t="s">
        <v>8</v>
      </c>
    </row>
    <row r="3" spans="1:8">
      <c r="E3" t="s">
        <v>84</v>
      </c>
    </row>
    <row r="4" spans="1:8">
      <c r="A4" t="s">
        <v>264</v>
      </c>
      <c r="B4" t="s">
        <v>4</v>
      </c>
      <c r="C4" t="s">
        <v>4</v>
      </c>
      <c r="D4" t="s">
        <v>113</v>
      </c>
      <c r="E4" t="str">
        <f>A4&amp;" "&amp;C4&amp;","</f>
        <v>museNo int,</v>
      </c>
      <c r="F4" t="str">
        <f>B4&amp;" "&amp;A4&amp; "; //"&amp;D4</f>
        <v>int museNo; //번호</v>
      </c>
    </row>
    <row r="5" spans="1:8">
      <c r="A5" t="s">
        <v>66</v>
      </c>
      <c r="B5" t="s">
        <v>5</v>
      </c>
      <c r="C5" t="s">
        <v>62</v>
      </c>
      <c r="D5" t="s">
        <v>10</v>
      </c>
      <c r="E5" t="str">
        <f>A5&amp;" "&amp;C5&amp;","</f>
        <v>museFcltyNm varchar(300),</v>
      </c>
      <c r="F5" t="str">
        <f t="shared" ref="F5:F20" si="0">B5&amp;" "&amp;A5&amp; "; //"&amp;D5</f>
        <v>String museFcltyNm; //시설명</v>
      </c>
      <c r="H5" t="str">
        <f>"=getStrData(jsonObj, """&amp;A5&amp;""")"</f>
        <v>=getStrData(jsonObj, "museFcltyNm")</v>
      </c>
    </row>
    <row r="6" spans="1:8">
      <c r="A6" t="s">
        <v>67</v>
      </c>
      <c r="B6" t="s">
        <v>5</v>
      </c>
      <c r="C6" t="s">
        <v>65</v>
      </c>
      <c r="D6" t="s">
        <v>11</v>
      </c>
      <c r="E6" t="str">
        <f t="shared" ref="E6:E20" si="1">A6&amp;" "&amp;C6&amp;","</f>
        <v>museFcltyType varchar(30),</v>
      </c>
      <c r="F6" t="str">
        <f t="shared" si="0"/>
        <v>String museFcltyType; //박물관미술관구분</v>
      </c>
      <c r="H6" t="str">
        <f t="shared" ref="H6:H20" si="2">"=getStrData(jsonObj, """&amp;A6&amp;""")"</f>
        <v>=getStrData(jsonObj, "museFcltyType")</v>
      </c>
    </row>
    <row r="7" spans="1:8">
      <c r="A7" t="s">
        <v>68</v>
      </c>
      <c r="B7" t="s">
        <v>5</v>
      </c>
      <c r="C7" t="s">
        <v>61</v>
      </c>
      <c r="D7" t="s">
        <v>12</v>
      </c>
      <c r="E7" t="str">
        <f t="shared" si="1"/>
        <v>museRdnmadr varchar(200),</v>
      </c>
      <c r="F7" t="str">
        <f t="shared" si="0"/>
        <v>String museRdnmadr; //소재지도로명주소</v>
      </c>
      <c r="H7" t="str">
        <f t="shared" si="2"/>
        <v>=getStrData(jsonObj, "museRdnmadr")</v>
      </c>
    </row>
    <row r="8" spans="1:8">
      <c r="A8" t="s">
        <v>69</v>
      </c>
      <c r="B8" t="s">
        <v>5</v>
      </c>
      <c r="C8" t="s">
        <v>61</v>
      </c>
      <c r="D8" t="s">
        <v>26</v>
      </c>
      <c r="E8" t="str">
        <f t="shared" si="1"/>
        <v>museInmadr varchar(200),</v>
      </c>
      <c r="F8" t="str">
        <f t="shared" si="0"/>
        <v>String museInmadr; //소재지지번주소</v>
      </c>
      <c r="H8" t="str">
        <f t="shared" si="2"/>
        <v>=getStrData(jsonObj, "museInmadr")</v>
      </c>
    </row>
    <row r="9" spans="1:8">
      <c r="A9" t="s">
        <v>70</v>
      </c>
      <c r="B9" t="s">
        <v>5</v>
      </c>
      <c r="C9" t="s">
        <v>64</v>
      </c>
      <c r="D9" t="s">
        <v>13</v>
      </c>
      <c r="E9" t="str">
        <f t="shared" si="1"/>
        <v>museLatitude varchar(50),</v>
      </c>
      <c r="F9" t="str">
        <f t="shared" si="0"/>
        <v>String museLatitude; //위도</v>
      </c>
      <c r="H9" t="str">
        <f t="shared" si="2"/>
        <v>=getStrData(jsonObj, "museLatitude")</v>
      </c>
    </row>
    <row r="10" spans="1:8">
      <c r="A10" t="s">
        <v>71</v>
      </c>
      <c r="B10" t="s">
        <v>5</v>
      </c>
      <c r="C10" t="s">
        <v>64</v>
      </c>
      <c r="D10" t="s">
        <v>14</v>
      </c>
      <c r="E10" t="str">
        <f t="shared" si="1"/>
        <v>museLongitude varchar(50),</v>
      </c>
      <c r="F10" t="str">
        <f t="shared" si="0"/>
        <v>String museLongitude; //경도</v>
      </c>
      <c r="H10" t="str">
        <f t="shared" si="2"/>
        <v>=getStrData(jsonObj, "museLongitude")</v>
      </c>
    </row>
    <row r="11" spans="1:8">
      <c r="A11" t="s">
        <v>72</v>
      </c>
      <c r="B11" t="s">
        <v>5</v>
      </c>
      <c r="C11" t="s">
        <v>63</v>
      </c>
      <c r="D11" t="s">
        <v>15</v>
      </c>
      <c r="E11" t="str">
        <f t="shared" si="1"/>
        <v>museOperPhoneNumber varchar(15),</v>
      </c>
      <c r="F11" t="str">
        <f t="shared" si="0"/>
        <v>String museOperPhoneNumber; //운영기관전화번호</v>
      </c>
      <c r="H11" t="str">
        <f t="shared" si="2"/>
        <v>=getStrData(jsonObj, "museOperPhoneNumber")</v>
      </c>
    </row>
    <row r="12" spans="1:8">
      <c r="A12" t="s">
        <v>73</v>
      </c>
      <c r="B12" t="s">
        <v>5</v>
      </c>
      <c r="C12" t="s">
        <v>62</v>
      </c>
      <c r="D12" t="s">
        <v>16</v>
      </c>
      <c r="E12" t="str">
        <f t="shared" si="1"/>
        <v>museOperInstitutionNm varchar(300),</v>
      </c>
      <c r="F12" t="str">
        <f t="shared" si="0"/>
        <v>String museOperInstitutionNm; //운영기관명</v>
      </c>
      <c r="H12" t="str">
        <f t="shared" si="2"/>
        <v>=getStrData(jsonObj, "museOperInstitutionNm")</v>
      </c>
    </row>
    <row r="13" spans="1:8">
      <c r="A13" t="s">
        <v>74</v>
      </c>
      <c r="B13" t="s">
        <v>5</v>
      </c>
      <c r="C13" t="s">
        <v>61</v>
      </c>
      <c r="D13" t="s">
        <v>17</v>
      </c>
      <c r="E13" t="str">
        <f t="shared" si="1"/>
        <v>museHomepageUrl varchar(200),</v>
      </c>
      <c r="F13" t="str">
        <f t="shared" si="0"/>
        <v>String museHomepageUrl; //운영홈페이지</v>
      </c>
      <c r="H13" t="str">
        <f t="shared" si="2"/>
        <v>=getStrData(jsonObj, "museHomepageUrl")</v>
      </c>
    </row>
    <row r="14" spans="1:8">
      <c r="A14" t="s">
        <v>75</v>
      </c>
      <c r="B14" t="s">
        <v>5</v>
      </c>
      <c r="C14" t="s">
        <v>57</v>
      </c>
      <c r="D14" t="s">
        <v>18</v>
      </c>
      <c r="E14" t="str">
        <f t="shared" si="1"/>
        <v>museFcltyInfo varchar(1000),</v>
      </c>
      <c r="F14" t="str">
        <f t="shared" si="0"/>
        <v>String museFcltyInfo; //편의시설정보</v>
      </c>
      <c r="H14" t="str">
        <f t="shared" si="2"/>
        <v>=getStrData(jsonObj, "museFcltyInfo")</v>
      </c>
    </row>
    <row r="15" spans="1:8">
      <c r="A15" t="s">
        <v>76</v>
      </c>
      <c r="B15" t="s">
        <v>5</v>
      </c>
      <c r="C15" t="s">
        <v>60</v>
      </c>
      <c r="D15" t="s">
        <v>19</v>
      </c>
      <c r="E15" t="str">
        <f t="shared" si="1"/>
        <v>museWeekdayOperOpenHhmm varchar(20),</v>
      </c>
      <c r="F15" t="str">
        <f t="shared" si="0"/>
        <v>String museWeekdayOperOpenHhmm; //평일관람시작시각</v>
      </c>
      <c r="H15" t="str">
        <f t="shared" si="2"/>
        <v>=getStrData(jsonObj, "museWeekdayOperOpenHhmm")</v>
      </c>
    </row>
    <row r="16" spans="1:8">
      <c r="A16" t="s">
        <v>77</v>
      </c>
      <c r="B16" t="s">
        <v>5</v>
      </c>
      <c r="C16" t="s">
        <v>60</v>
      </c>
      <c r="D16" t="s">
        <v>20</v>
      </c>
      <c r="E16" t="str">
        <f t="shared" si="1"/>
        <v>museWeekdayOperColseHhmm varchar(20),</v>
      </c>
      <c r="F16" t="str">
        <f t="shared" si="0"/>
        <v>String museWeekdayOperColseHhmm; //평일관람종료시각</v>
      </c>
      <c r="H16" t="str">
        <f t="shared" si="2"/>
        <v>=getStrData(jsonObj, "museWeekdayOperColseHhmm")</v>
      </c>
    </row>
    <row r="17" spans="1:8">
      <c r="A17" t="s">
        <v>78</v>
      </c>
      <c r="B17" t="s">
        <v>5</v>
      </c>
      <c r="C17" t="s">
        <v>60</v>
      </c>
      <c r="D17" t="s">
        <v>21</v>
      </c>
      <c r="E17" t="str">
        <f t="shared" si="1"/>
        <v>museHolidayOperOpenHhmm varchar(20),</v>
      </c>
      <c r="F17" t="str">
        <f t="shared" si="0"/>
        <v>String museHolidayOperOpenHhmm; //공휴일관람시작시각</v>
      </c>
      <c r="H17" t="str">
        <f t="shared" si="2"/>
        <v>=getStrData(jsonObj, "museHolidayOperOpenHhmm")</v>
      </c>
    </row>
    <row r="18" spans="1:8">
      <c r="A18" t="s">
        <v>79</v>
      </c>
      <c r="B18" t="s">
        <v>5</v>
      </c>
      <c r="C18" t="s">
        <v>60</v>
      </c>
      <c r="D18" t="s">
        <v>27</v>
      </c>
      <c r="E18" t="str">
        <f t="shared" si="1"/>
        <v>museHolidayCloseOpenHhmm varchar(20),</v>
      </c>
      <c r="F18" t="str">
        <f t="shared" si="0"/>
        <v>String museHolidayCloseOpenHhmm; //공휴일관람종료시각</v>
      </c>
      <c r="H18" t="str">
        <f t="shared" si="2"/>
        <v>=getStrData(jsonObj, "museHolidayCloseOpenHhmm")</v>
      </c>
    </row>
    <row r="19" spans="1:8">
      <c r="A19" t="s">
        <v>80</v>
      </c>
      <c r="B19" t="s">
        <v>5</v>
      </c>
      <c r="C19" t="s">
        <v>57</v>
      </c>
      <c r="D19" t="s">
        <v>22</v>
      </c>
      <c r="E19" t="str">
        <f t="shared" si="1"/>
        <v>museRstdeInfo varchar(1000),</v>
      </c>
      <c r="F19" t="str">
        <f t="shared" si="0"/>
        <v>String museRstdeInfo; //휴관정보</v>
      </c>
      <c r="H19" t="str">
        <f t="shared" si="2"/>
        <v>=getStrData(jsonObj, "museRstdeInfo")</v>
      </c>
    </row>
    <row r="20" spans="1:8">
      <c r="A20" t="s">
        <v>81</v>
      </c>
      <c r="B20" t="s">
        <v>5</v>
      </c>
      <c r="C20" t="s">
        <v>6</v>
      </c>
      <c r="D20" t="s">
        <v>23</v>
      </c>
      <c r="E20" t="str">
        <f t="shared" si="1"/>
        <v>museAdultChrge varchar(100),</v>
      </c>
      <c r="F20" t="str">
        <f t="shared" si="0"/>
        <v>String museAdultChrge; //어른관람료</v>
      </c>
      <c r="H20" t="str">
        <f t="shared" si="2"/>
        <v>=getStrData(jsonObj, "museAdultChrge")</v>
      </c>
    </row>
    <row r="21" spans="1:8">
      <c r="A21" t="s">
        <v>82</v>
      </c>
      <c r="B21" t="s">
        <v>5</v>
      </c>
      <c r="C21" t="s">
        <v>57</v>
      </c>
      <c r="D21" t="s">
        <v>24</v>
      </c>
      <c r="E21" t="str">
        <f>A21&amp;" "&amp;C21&amp;","</f>
        <v>museFcltyIntrcn varchar(1000),</v>
      </c>
      <c r="F21" t="str">
        <f>B21&amp;" "&amp;A21&amp; "; //"&amp;D21</f>
        <v>String museFcltyIntrcn; //박물관미술관소개</v>
      </c>
    </row>
    <row r="22" spans="1:8">
      <c r="A22" t="s">
        <v>83</v>
      </c>
      <c r="B22" t="s">
        <v>5</v>
      </c>
      <c r="C22" t="s">
        <v>57</v>
      </c>
      <c r="D22" t="s">
        <v>25</v>
      </c>
      <c r="E22" t="str">
        <f>A22&amp;" "&amp;C22&amp;","</f>
        <v>museTrnsportInfo varchar(1000),</v>
      </c>
      <c r="F22" t="str">
        <f>B22&amp;" "&amp;A22&amp; "; //"&amp;D22</f>
        <v>String museTrnsportInfo; //교통안내정보</v>
      </c>
    </row>
    <row r="23" spans="1:8">
      <c r="E23" t="s">
        <v>9</v>
      </c>
    </row>
    <row r="24" spans="1:8">
      <c r="H24" t="str">
        <f>"=getStrData(jsonObj, """&amp;A21&amp;""")"</f>
        <v>=getStrData(jsonObj, "museFcltyIntrcn")</v>
      </c>
    </row>
    <row r="25" spans="1:8">
      <c r="H25" t="str">
        <f>"=getStrData(jsonObj, """&amp;A22&amp;""")"</f>
        <v>=getStrData(jsonObj, "museTrnsportInfo")</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8C6694-F30E-4461-B986-598FA2BA0F49}">
  <dimension ref="A2:F32"/>
  <sheetViews>
    <sheetView zoomScale="85" zoomScaleNormal="85" workbookViewId="0">
      <selection activeCell="E34" sqref="E34"/>
    </sheetView>
  </sheetViews>
  <sheetFormatPr defaultRowHeight="16.5"/>
  <cols>
    <col min="1" max="1" width="21.125" customWidth="1"/>
    <col min="2" max="2" width="39.125" customWidth="1"/>
    <col min="3" max="3" width="17.25" customWidth="1"/>
    <col min="4" max="4" width="44.125" customWidth="1"/>
    <col min="5" max="5" width="32.625" customWidth="1"/>
    <col min="6" max="6" width="63.125" customWidth="1"/>
    <col min="9" max="9" width="23.125" customWidth="1"/>
    <col min="10" max="10" width="29.375" customWidth="1"/>
    <col min="11" max="11" width="20.625" customWidth="1"/>
    <col min="12" max="12" width="17.125" customWidth="1"/>
    <col min="13" max="13" width="61" customWidth="1"/>
    <col min="14" max="14" width="45.375" customWidth="1"/>
  </cols>
  <sheetData>
    <row r="2" spans="1:6">
      <c r="A2" s="2" t="s">
        <v>0</v>
      </c>
      <c r="B2" s="2" t="s">
        <v>2</v>
      </c>
      <c r="C2" s="2" t="s">
        <v>3</v>
      </c>
      <c r="D2" s="2" t="s">
        <v>1</v>
      </c>
      <c r="E2" s="1" t="s">
        <v>7</v>
      </c>
      <c r="F2" s="1" t="s">
        <v>8</v>
      </c>
    </row>
    <row r="3" spans="1:6">
      <c r="E3" t="s">
        <v>85</v>
      </c>
    </row>
    <row r="4" spans="1:6">
      <c r="A4" s="3" t="s">
        <v>114</v>
      </c>
      <c r="B4" s="3" t="s">
        <v>5</v>
      </c>
      <c r="C4" s="3" t="s">
        <v>6</v>
      </c>
      <c r="D4" s="3" t="s">
        <v>28</v>
      </c>
      <c r="E4" t="str">
        <f>A4&amp;" "&amp;C4&amp;","</f>
        <v>antId varchar(100),</v>
      </c>
      <c r="F4" s="3" t="str">
        <f>B4&amp;" "&amp;A4&amp;"; //"&amp;D4</f>
        <v>String antId; //단일 소장품의 고유 키</v>
      </c>
    </row>
    <row r="5" spans="1:6">
      <c r="A5" t="s">
        <v>112</v>
      </c>
      <c r="B5" t="s">
        <v>5</v>
      </c>
      <c r="C5" t="s">
        <v>6</v>
      </c>
      <c r="D5" t="s">
        <v>29</v>
      </c>
      <c r="E5" t="str">
        <f>A5&amp;" "&amp;C5&amp;","</f>
        <v>antName varchar(100),</v>
      </c>
      <c r="F5" t="str">
        <f>B5&amp;" "&amp;A5&amp;"; //"&amp;D5</f>
        <v>String antName; //통합검색용 명칭</v>
      </c>
    </row>
    <row r="6" spans="1:6">
      <c r="A6" t="s">
        <v>111</v>
      </c>
      <c r="B6" t="s">
        <v>5</v>
      </c>
      <c r="C6" t="s">
        <v>6</v>
      </c>
      <c r="D6" t="s">
        <v>30</v>
      </c>
      <c r="E6" t="str">
        <f t="shared" ref="E6:E31" si="0">A6&amp;" "&amp;C6&amp;","</f>
        <v>antNameKr varchar(100),</v>
      </c>
      <c r="F6" t="str">
        <f t="shared" ref="F6:F31" si="1">B6&amp;" "&amp;A6&amp;"; //"&amp;D6</f>
        <v>String antNameKr; //한글명칭에서 검색</v>
      </c>
    </row>
    <row r="7" spans="1:6">
      <c r="A7" t="s">
        <v>110</v>
      </c>
      <c r="B7" t="s">
        <v>5</v>
      </c>
      <c r="C7" t="s">
        <v>6</v>
      </c>
      <c r="D7" t="s">
        <v>31</v>
      </c>
      <c r="E7" t="str">
        <f t="shared" si="0"/>
        <v>antNameCn varchar(100),</v>
      </c>
      <c r="F7" t="str">
        <f t="shared" si="1"/>
        <v>String antNameCn; //중문명칭에서 검색</v>
      </c>
    </row>
    <row r="8" spans="1:6">
      <c r="A8" t="s">
        <v>109</v>
      </c>
      <c r="B8" t="s">
        <v>5</v>
      </c>
      <c r="C8" t="s">
        <v>6</v>
      </c>
      <c r="D8" t="s">
        <v>32</v>
      </c>
      <c r="E8" t="str">
        <f t="shared" si="0"/>
        <v>antAuthor varchar(100),</v>
      </c>
      <c r="F8" t="str">
        <f t="shared" si="1"/>
        <v>String antAuthor; //소장품의 원작자 검색</v>
      </c>
    </row>
    <row r="9" spans="1:6">
      <c r="A9" t="s">
        <v>108</v>
      </c>
      <c r="B9" t="s">
        <v>5</v>
      </c>
      <c r="C9" t="s">
        <v>6</v>
      </c>
      <c r="D9" t="s">
        <v>33</v>
      </c>
      <c r="E9" t="str">
        <f t="shared" si="0"/>
        <v>antIndexWord varchar(100),</v>
      </c>
      <c r="F9" t="str">
        <f t="shared" si="1"/>
        <v>String antIndexWord; //태그와 같은 개념으로 특정인물, 시대와 같은 키워드</v>
      </c>
    </row>
    <row r="10" spans="1:6">
      <c r="A10" t="s">
        <v>107</v>
      </c>
      <c r="B10" t="s">
        <v>5</v>
      </c>
      <c r="C10" t="s">
        <v>6</v>
      </c>
      <c r="D10" t="s">
        <v>34</v>
      </c>
      <c r="E10" t="str">
        <f t="shared" si="0"/>
        <v>antMuseumName1 varchar(100),</v>
      </c>
      <c r="F10" t="str">
        <f t="shared" si="1"/>
        <v>String antMuseumName1; //박물관 구분 명칭(대분류)</v>
      </c>
    </row>
    <row r="11" spans="1:6">
      <c r="A11" t="s">
        <v>106</v>
      </c>
      <c r="B11" t="s">
        <v>5</v>
      </c>
      <c r="C11" t="s">
        <v>6</v>
      </c>
      <c r="D11" t="s">
        <v>36</v>
      </c>
      <c r="E11" t="str">
        <f t="shared" si="0"/>
        <v>antMuseumName2 varchar(100),</v>
      </c>
      <c r="F11" t="str">
        <f t="shared" si="1"/>
        <v>String antMuseumName2; //박물관 구분 명칭(중분류)</v>
      </c>
    </row>
    <row r="12" spans="1:6">
      <c r="A12" t="s">
        <v>105</v>
      </c>
      <c r="B12" t="s">
        <v>5</v>
      </c>
      <c r="C12" t="s">
        <v>6</v>
      </c>
      <c r="D12" t="s">
        <v>37</v>
      </c>
      <c r="E12" t="str">
        <f t="shared" si="0"/>
        <v>antMuseumName3 varchar(100),</v>
      </c>
      <c r="F12" t="str">
        <f t="shared" si="1"/>
        <v>String antMuseumName3; //박물관 구분 명칭(소분류)</v>
      </c>
    </row>
    <row r="13" spans="1:6">
      <c r="A13" t="s">
        <v>104</v>
      </c>
      <c r="B13" t="s">
        <v>5</v>
      </c>
      <c r="C13" t="s">
        <v>57</v>
      </c>
      <c r="D13" t="s">
        <v>38</v>
      </c>
      <c r="E13" t="str">
        <f t="shared" si="0"/>
        <v>antImgUri varchar(1000),</v>
      </c>
      <c r="F13" t="str">
        <f t="shared" si="1"/>
        <v>String antImgUri; //원본크기의 이미지경로</v>
      </c>
    </row>
    <row r="14" spans="1:6">
      <c r="A14" t="s">
        <v>103</v>
      </c>
      <c r="B14" t="s">
        <v>5</v>
      </c>
      <c r="C14" t="s">
        <v>57</v>
      </c>
      <c r="D14" t="s">
        <v>39</v>
      </c>
      <c r="E14" t="str">
        <f t="shared" si="0"/>
        <v>antImgThumUriS varchar(1000),</v>
      </c>
      <c r="F14" t="str">
        <f t="shared" si="1"/>
        <v>String antImgThumUriS; //75px 크기의 썸네일 이미지 경로</v>
      </c>
    </row>
    <row r="15" spans="1:6">
      <c r="A15" t="s">
        <v>102</v>
      </c>
      <c r="B15" t="s">
        <v>5</v>
      </c>
      <c r="C15" t="s">
        <v>57</v>
      </c>
      <c r="D15" t="s">
        <v>40</v>
      </c>
      <c r="E15" t="str">
        <f t="shared" si="0"/>
        <v>antImgThumUriM varchar(1000),</v>
      </c>
      <c r="F15" t="str">
        <f t="shared" si="1"/>
        <v>String antImgThumUriM; //200px 크기의 썸네일 이미지 경로</v>
      </c>
    </row>
    <row r="16" spans="1:6">
      <c r="A16" t="s">
        <v>101</v>
      </c>
      <c r="B16" t="s">
        <v>5</v>
      </c>
      <c r="C16" t="s">
        <v>57</v>
      </c>
      <c r="D16" t="s">
        <v>41</v>
      </c>
      <c r="E16" t="str">
        <f t="shared" si="0"/>
        <v>antImgThumUriL varchar(1000),</v>
      </c>
      <c r="F16" t="str">
        <f t="shared" si="1"/>
        <v>String antImgThumUriL; //700px 크기의 썸네일 이미지 경로</v>
      </c>
    </row>
    <row r="17" spans="1:6">
      <c r="A17" t="s">
        <v>100</v>
      </c>
      <c r="B17" t="s">
        <v>5</v>
      </c>
      <c r="C17" t="s">
        <v>6</v>
      </c>
      <c r="D17" t="s">
        <v>42</v>
      </c>
      <c r="E17" t="str">
        <f t="shared" si="0"/>
        <v>antNationalityName1 varchar(100),</v>
      </c>
      <c r="F17" t="str">
        <f t="shared" si="1"/>
        <v>String antNationalityName1; //국적 명칭</v>
      </c>
    </row>
    <row r="18" spans="1:6">
      <c r="A18" t="s">
        <v>99</v>
      </c>
      <c r="B18" t="s">
        <v>5</v>
      </c>
      <c r="C18" t="s">
        <v>6</v>
      </c>
      <c r="D18" t="s">
        <v>43</v>
      </c>
      <c r="E18" t="str">
        <f t="shared" si="0"/>
        <v>antNationalityName2 varchar(100),</v>
      </c>
      <c r="F18" t="str">
        <f t="shared" si="1"/>
        <v>String antNationalityName2; //시대 명칭</v>
      </c>
    </row>
    <row r="19" spans="1:6">
      <c r="A19" t="s">
        <v>98</v>
      </c>
      <c r="B19" t="s">
        <v>5</v>
      </c>
      <c r="C19" t="s">
        <v>6</v>
      </c>
      <c r="D19" t="s">
        <v>44</v>
      </c>
      <c r="E19" t="str">
        <f t="shared" si="0"/>
        <v>antMaterialName1 varchar(100),</v>
      </c>
      <c r="F19" t="str">
        <f t="shared" si="1"/>
        <v>String antMaterialName1; //재질 명칭 1단계</v>
      </c>
    </row>
    <row r="20" spans="1:6">
      <c r="A20" t="s">
        <v>97</v>
      </c>
      <c r="B20" t="s">
        <v>5</v>
      </c>
      <c r="C20" t="s">
        <v>6</v>
      </c>
      <c r="D20" t="s">
        <v>45</v>
      </c>
      <c r="E20" t="str">
        <f t="shared" si="0"/>
        <v>antMaterialName2 varchar(100),</v>
      </c>
      <c r="F20" t="str">
        <f t="shared" si="1"/>
        <v>String antMaterialName2; //재질 명칭 2단계</v>
      </c>
    </row>
    <row r="21" spans="1:6">
      <c r="A21" t="s">
        <v>96</v>
      </c>
      <c r="B21" t="s">
        <v>5</v>
      </c>
      <c r="C21" t="s">
        <v>6</v>
      </c>
      <c r="D21" t="s">
        <v>46</v>
      </c>
      <c r="E21" t="str">
        <f t="shared" si="0"/>
        <v>antPurposeName1 varchar(100),</v>
      </c>
      <c r="F21" t="str">
        <f t="shared" si="1"/>
        <v>String antPurposeName1; //용도/기능 분류 명칭 1단계</v>
      </c>
    </row>
    <row r="22" spans="1:6">
      <c r="A22" t="s">
        <v>95</v>
      </c>
      <c r="B22" t="s">
        <v>5</v>
      </c>
      <c r="C22" t="s">
        <v>6</v>
      </c>
      <c r="D22" t="s">
        <v>47</v>
      </c>
      <c r="E22" t="str">
        <f t="shared" si="0"/>
        <v>antPurposeName2 varchar(100),</v>
      </c>
      <c r="F22" t="str">
        <f t="shared" si="1"/>
        <v>String antPurposeName2; //용도/기능 분류 명칭 2단계</v>
      </c>
    </row>
    <row r="23" spans="1:6">
      <c r="A23" t="s">
        <v>94</v>
      </c>
      <c r="B23" t="s">
        <v>5</v>
      </c>
      <c r="C23" t="s">
        <v>6</v>
      </c>
      <c r="D23" t="s">
        <v>48</v>
      </c>
      <c r="E23" t="str">
        <f t="shared" si="0"/>
        <v>antPurposeName3 varchar(100),</v>
      </c>
      <c r="F23" t="str">
        <f t="shared" si="1"/>
        <v>String antPurposeName3; //용도/기능 분류 명칭 3단계</v>
      </c>
    </row>
    <row r="24" spans="1:6">
      <c r="A24" t="s">
        <v>93</v>
      </c>
      <c r="B24" t="s">
        <v>5</v>
      </c>
      <c r="C24" t="s">
        <v>6</v>
      </c>
      <c r="D24" t="s">
        <v>49</v>
      </c>
      <c r="E24" t="str">
        <f t="shared" si="0"/>
        <v>antPurposeName4 varchar(100),</v>
      </c>
      <c r="F24" t="str">
        <f t="shared" si="1"/>
        <v>String antPurposeName4; //용도/기능 분류 명칭 4단계</v>
      </c>
    </row>
    <row r="25" spans="1:6">
      <c r="A25" t="s">
        <v>92</v>
      </c>
      <c r="B25" t="s">
        <v>5</v>
      </c>
      <c r="C25" t="s">
        <v>6</v>
      </c>
      <c r="D25" t="s">
        <v>50</v>
      </c>
      <c r="E25" t="str">
        <f t="shared" si="0"/>
        <v>antSizeRangeName varchar(100),</v>
      </c>
      <c r="F25" t="str">
        <f t="shared" si="1"/>
        <v>String antSizeRangeName; //크기 범위 명칭</v>
      </c>
    </row>
    <row r="26" spans="1:6">
      <c r="A26" t="s">
        <v>91</v>
      </c>
      <c r="B26" t="s">
        <v>5</v>
      </c>
      <c r="C26" t="s">
        <v>6</v>
      </c>
      <c r="D26" t="s">
        <v>51</v>
      </c>
      <c r="E26" t="str">
        <f t="shared" si="0"/>
        <v>antPlaceLandName1 varchar(100),</v>
      </c>
      <c r="F26" t="str">
        <f t="shared" si="1"/>
        <v>String antPlaceLandName1; //출토지 명칭 1단계</v>
      </c>
    </row>
    <row r="27" spans="1:6">
      <c r="A27" t="s">
        <v>90</v>
      </c>
      <c r="B27" t="s">
        <v>5</v>
      </c>
      <c r="C27" t="s">
        <v>6</v>
      </c>
      <c r="D27" t="s">
        <v>52</v>
      </c>
      <c r="E27" t="str">
        <f t="shared" si="0"/>
        <v>antPlaceLandName2 varchar(100),</v>
      </c>
      <c r="F27" t="str">
        <f t="shared" si="1"/>
        <v>String antPlaceLandName2; //출토지 명칭 2단계</v>
      </c>
    </row>
    <row r="28" spans="1:6">
      <c r="A28" t="s">
        <v>89</v>
      </c>
      <c r="B28" t="s">
        <v>5</v>
      </c>
      <c r="C28" t="s">
        <v>6</v>
      </c>
      <c r="D28" t="s">
        <v>54</v>
      </c>
      <c r="E28" t="str">
        <f t="shared" si="0"/>
        <v>antDesignationName1 varchar(100),</v>
      </c>
      <c r="F28" t="str">
        <f t="shared" si="1"/>
        <v>String antDesignationName1; //지정문화재 명칭 1단계</v>
      </c>
    </row>
    <row r="29" spans="1:6">
      <c r="A29" t="s">
        <v>88</v>
      </c>
      <c r="B29" t="s">
        <v>5</v>
      </c>
      <c r="C29" t="s">
        <v>6</v>
      </c>
      <c r="D29" t="s">
        <v>53</v>
      </c>
      <c r="E29" t="str">
        <f t="shared" si="0"/>
        <v>antDesignationCode1 varchar(100),</v>
      </c>
      <c r="F29" t="str">
        <f t="shared" si="1"/>
        <v>String antDesignationCode1; //view_code_list의 지정문화재 코드(PS12의 level3)</v>
      </c>
    </row>
    <row r="30" spans="1:6">
      <c r="A30" t="s">
        <v>87</v>
      </c>
      <c r="B30" t="s">
        <v>5</v>
      </c>
      <c r="C30" t="s">
        <v>57</v>
      </c>
      <c r="D30" t="s">
        <v>55</v>
      </c>
      <c r="E30" t="str">
        <f t="shared" si="0"/>
        <v>antSizeInfo varchar(1000),</v>
      </c>
      <c r="F30" t="str">
        <f t="shared" si="1"/>
        <v>String antSizeInfo; //소장품의 여러 크기정보를 “,” 구분자를 이용하여 요약</v>
      </c>
    </row>
    <row r="31" spans="1:6">
      <c r="A31" t="s">
        <v>86</v>
      </c>
      <c r="B31" t="s">
        <v>5</v>
      </c>
      <c r="C31" t="s">
        <v>58</v>
      </c>
      <c r="D31" t="s">
        <v>56</v>
      </c>
      <c r="E31" t="str">
        <f t="shared" si="0"/>
        <v>antDesc varchar(4000),</v>
      </c>
      <c r="F31" t="str">
        <f t="shared" si="1"/>
        <v>String antDesc; //소장품의 설명</v>
      </c>
    </row>
    <row r="32" spans="1:6">
      <c r="E32" t="s">
        <v>9</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539B21-68AF-49E3-B8F2-535C315B481D}">
  <dimension ref="A2:F16"/>
  <sheetViews>
    <sheetView workbookViewId="0">
      <selection activeCell="C27" sqref="C27"/>
    </sheetView>
  </sheetViews>
  <sheetFormatPr defaultRowHeight="16.5"/>
  <cols>
    <col min="1" max="1" width="16.875" customWidth="1"/>
    <col min="2" max="2" width="18.5" customWidth="1"/>
    <col min="3" max="3" width="22.875" customWidth="1"/>
    <col min="4" max="4" width="30.625" customWidth="1"/>
    <col min="5" max="5" width="20.75" customWidth="1"/>
    <col min="6" max="6" width="68" customWidth="1"/>
  </cols>
  <sheetData>
    <row r="2" spans="1:6">
      <c r="A2" s="2" t="s">
        <v>0</v>
      </c>
      <c r="B2" s="2" t="s">
        <v>2</v>
      </c>
      <c r="C2" s="2" t="s">
        <v>3</v>
      </c>
      <c r="D2" s="2" t="s">
        <v>1</v>
      </c>
      <c r="E2" s="1" t="s">
        <v>7</v>
      </c>
      <c r="F2" s="1" t="s">
        <v>8</v>
      </c>
    </row>
    <row r="3" spans="1:6">
      <c r="F3" t="s">
        <v>115</v>
      </c>
    </row>
    <row r="4" spans="1:6">
      <c r="A4" t="s">
        <v>116</v>
      </c>
      <c r="B4" t="s">
        <v>4</v>
      </c>
      <c r="C4" t="s">
        <v>117</v>
      </c>
      <c r="D4" t="s">
        <v>118</v>
      </c>
      <c r="F4" t="str">
        <f t="shared" ref="F4:F16" si="0">"private "&amp;B4&amp;" "&amp;A4&amp;"; // " &amp;D4</f>
        <v>private int exNo; // 전시 고유번호</v>
      </c>
    </row>
    <row r="5" spans="1:6">
      <c r="A5" t="s">
        <v>119</v>
      </c>
      <c r="B5" t="s">
        <v>5</v>
      </c>
      <c r="C5" t="s">
        <v>120</v>
      </c>
      <c r="D5" t="s">
        <v>121</v>
      </c>
      <c r="F5" t="str">
        <f t="shared" si="0"/>
        <v>private String exName; // 전시명</v>
      </c>
    </row>
    <row r="6" spans="1:6">
      <c r="A6" t="s">
        <v>122</v>
      </c>
      <c r="B6" t="s">
        <v>5</v>
      </c>
      <c r="C6" t="s">
        <v>120</v>
      </c>
      <c r="D6" t="s">
        <v>123</v>
      </c>
      <c r="F6" t="str">
        <f t="shared" si="0"/>
        <v>private String museName; // 전시 박물관</v>
      </c>
    </row>
    <row r="7" spans="1:6">
      <c r="A7" t="s">
        <v>124</v>
      </c>
      <c r="B7" t="s">
        <v>125</v>
      </c>
      <c r="C7" t="s">
        <v>126</v>
      </c>
      <c r="D7" t="s">
        <v>127</v>
      </c>
      <c r="F7" t="str">
        <f t="shared" si="0"/>
        <v>private Date exStartDate; // 전시 시작일</v>
      </c>
    </row>
    <row r="8" spans="1:6">
      <c r="A8" t="s">
        <v>128</v>
      </c>
      <c r="B8" t="s">
        <v>125</v>
      </c>
      <c r="C8" t="s">
        <v>126</v>
      </c>
      <c r="D8" t="s">
        <v>129</v>
      </c>
      <c r="F8" t="str">
        <f t="shared" si="0"/>
        <v>private Date exEndDate; // 전시 종료일</v>
      </c>
    </row>
    <row r="9" spans="1:6">
      <c r="A9" t="s">
        <v>130</v>
      </c>
      <c r="B9" t="s">
        <v>5</v>
      </c>
      <c r="C9" t="s">
        <v>120</v>
      </c>
      <c r="D9" t="s">
        <v>131</v>
      </c>
      <c r="F9" t="str">
        <f t="shared" si="0"/>
        <v>private String exWeekOpen; // 평일 관람 시작 시간</v>
      </c>
    </row>
    <row r="10" spans="1:6">
      <c r="A10" t="s">
        <v>132</v>
      </c>
      <c r="B10" t="s">
        <v>5</v>
      </c>
      <c r="C10" t="s">
        <v>120</v>
      </c>
      <c r="D10" t="s">
        <v>133</v>
      </c>
      <c r="F10" t="str">
        <f t="shared" si="0"/>
        <v>private String exWeekClose; // 평일 관람 종료 시간</v>
      </c>
    </row>
    <row r="11" spans="1:6">
      <c r="A11" t="s">
        <v>134</v>
      </c>
      <c r="B11" t="s">
        <v>5</v>
      </c>
      <c r="C11" t="s">
        <v>120</v>
      </c>
      <c r="D11" t="s">
        <v>135</v>
      </c>
      <c r="F11" t="str">
        <f t="shared" si="0"/>
        <v>private String exHolidayOpen; // 주말, 공휴일 관람 시작 시간</v>
      </c>
    </row>
    <row r="12" spans="1:6">
      <c r="A12" t="s">
        <v>136</v>
      </c>
      <c r="B12" t="s">
        <v>5</v>
      </c>
      <c r="C12" t="s">
        <v>120</v>
      </c>
      <c r="D12" t="s">
        <v>137</v>
      </c>
      <c r="F12" t="str">
        <f t="shared" si="0"/>
        <v>private String exHolidayClose; // 주말, 공휴일 관람 종료 시간</v>
      </c>
    </row>
    <row r="13" spans="1:6">
      <c r="A13" t="s">
        <v>138</v>
      </c>
      <c r="B13" t="s">
        <v>5</v>
      </c>
      <c r="C13" t="s">
        <v>120</v>
      </c>
      <c r="D13" t="s">
        <v>139</v>
      </c>
      <c r="F13" t="str">
        <f t="shared" si="0"/>
        <v>private String exContactNum; // 문의 번호</v>
      </c>
    </row>
    <row r="14" spans="1:6">
      <c r="A14" t="s">
        <v>140</v>
      </c>
      <c r="B14" t="s">
        <v>5</v>
      </c>
      <c r="C14" t="s">
        <v>120</v>
      </c>
      <c r="D14" t="s">
        <v>141</v>
      </c>
      <c r="F14" t="str">
        <f t="shared" si="0"/>
        <v>private String exCharge; // 관람료</v>
      </c>
    </row>
    <row r="15" spans="1:6">
      <c r="A15" t="s">
        <v>142</v>
      </c>
      <c r="B15" t="s">
        <v>5</v>
      </c>
      <c r="C15" t="s">
        <v>143</v>
      </c>
      <c r="D15" t="s">
        <v>144</v>
      </c>
      <c r="F15" t="str">
        <f t="shared" si="0"/>
        <v>private String exDesc; // 전시 요약</v>
      </c>
    </row>
    <row r="16" spans="1:6">
      <c r="A16" t="s">
        <v>145</v>
      </c>
      <c r="B16" t="s">
        <v>5</v>
      </c>
      <c r="C16" t="s">
        <v>120</v>
      </c>
      <c r="D16" t="s">
        <v>146</v>
      </c>
      <c r="F16" t="str">
        <f t="shared" si="0"/>
        <v>private String exUrl; // 전시 이미지 경로</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653A42-4F66-42DB-B971-233C37FF107A}">
  <dimension ref="A2:O26"/>
  <sheetViews>
    <sheetView zoomScale="60" zoomScaleNormal="60" workbookViewId="0">
      <selection activeCell="Y10" sqref="Y10"/>
    </sheetView>
  </sheetViews>
  <sheetFormatPr defaultRowHeight="16.5"/>
  <cols>
    <col min="2" max="2" width="15.875" customWidth="1"/>
    <col min="3" max="3" width="20.125" customWidth="1"/>
    <col min="4" max="5" width="23.5" customWidth="1"/>
    <col min="6" max="6" width="17" customWidth="1"/>
    <col min="7" max="7" width="19.375" customWidth="1"/>
    <col min="8" max="8" width="15.5" customWidth="1"/>
    <col min="9" max="9" width="17.375" customWidth="1"/>
    <col min="10" max="10" width="25.125" customWidth="1"/>
    <col min="11" max="11" width="17.625" customWidth="1"/>
    <col min="12" max="12" width="16.375" customWidth="1"/>
    <col min="13" max="14" width="16" customWidth="1"/>
    <col min="15" max="15" width="12.875" customWidth="1"/>
  </cols>
  <sheetData>
    <row r="2" spans="1:15">
      <c r="B2" s="5" t="s">
        <v>116</v>
      </c>
      <c r="C2" s="5" t="s">
        <v>119</v>
      </c>
      <c r="D2" s="5" t="s">
        <v>122</v>
      </c>
      <c r="E2" s="5" t="s">
        <v>124</v>
      </c>
      <c r="F2" s="8" t="s">
        <v>128</v>
      </c>
      <c r="G2" s="6" t="s">
        <v>130</v>
      </c>
      <c r="H2" s="6" t="s">
        <v>132</v>
      </c>
      <c r="I2" s="6" t="s">
        <v>134</v>
      </c>
      <c r="J2" s="6" t="s">
        <v>136</v>
      </c>
      <c r="K2" s="6" t="s">
        <v>138</v>
      </c>
      <c r="L2" s="7" t="s">
        <v>140</v>
      </c>
      <c r="M2" s="7" t="s">
        <v>142</v>
      </c>
      <c r="N2" s="7"/>
      <c r="O2" s="7" t="s">
        <v>145</v>
      </c>
    </row>
    <row r="3" spans="1:15">
      <c r="B3" t="s">
        <v>118</v>
      </c>
      <c r="C3" t="s">
        <v>121</v>
      </c>
      <c r="D3" t="s">
        <v>123</v>
      </c>
      <c r="E3" t="s">
        <v>127</v>
      </c>
      <c r="F3" t="s">
        <v>129</v>
      </c>
      <c r="G3" t="s">
        <v>131</v>
      </c>
      <c r="H3" t="s">
        <v>133</v>
      </c>
      <c r="I3" t="s">
        <v>135</v>
      </c>
      <c r="J3" t="s">
        <v>137</v>
      </c>
      <c r="K3" t="s">
        <v>139</v>
      </c>
      <c r="L3" t="s">
        <v>141</v>
      </c>
      <c r="M3" t="s">
        <v>144</v>
      </c>
      <c r="N3" t="s">
        <v>147</v>
      </c>
      <c r="O3" t="s">
        <v>146</v>
      </c>
    </row>
    <row r="4" spans="1:15" ht="214.5">
      <c r="A4">
        <v>1</v>
      </c>
      <c r="C4" t="s">
        <v>148</v>
      </c>
      <c r="D4" t="s">
        <v>35</v>
      </c>
      <c r="E4" s="14">
        <v>44866</v>
      </c>
      <c r="F4" s="14">
        <v>45004</v>
      </c>
      <c r="G4" s="16" t="s">
        <v>177</v>
      </c>
      <c r="H4" s="16" t="s">
        <v>178</v>
      </c>
      <c r="I4" s="16" t="s">
        <v>177</v>
      </c>
      <c r="J4" s="16" t="s">
        <v>179</v>
      </c>
      <c r="K4" s="10" t="s">
        <v>149</v>
      </c>
      <c r="L4" s="12">
        <v>5000</v>
      </c>
      <c r="M4" s="13" t="s">
        <v>150</v>
      </c>
      <c r="N4" s="4" t="s">
        <v>151</v>
      </c>
      <c r="O4" t="s">
        <v>59</v>
      </c>
    </row>
    <row r="5" spans="1:15">
      <c r="A5">
        <v>2</v>
      </c>
      <c r="C5" t="s">
        <v>153</v>
      </c>
      <c r="D5" t="s">
        <v>35</v>
      </c>
      <c r="E5" t="s">
        <v>152</v>
      </c>
      <c r="F5" s="14">
        <v>44986</v>
      </c>
      <c r="G5" s="16" t="s">
        <v>177</v>
      </c>
      <c r="H5" s="9">
        <v>0.75</v>
      </c>
      <c r="I5" s="9">
        <v>0.41666666666666669</v>
      </c>
      <c r="J5" s="16" t="s">
        <v>179</v>
      </c>
      <c r="K5" t="s">
        <v>154</v>
      </c>
      <c r="L5" s="11">
        <v>17500</v>
      </c>
      <c r="M5" t="s">
        <v>155</v>
      </c>
      <c r="N5" s="4" t="s">
        <v>156</v>
      </c>
      <c r="O5" t="s">
        <v>157</v>
      </c>
    </row>
    <row r="6" spans="1:15">
      <c r="A6">
        <v>3</v>
      </c>
      <c r="C6" t="s">
        <v>158</v>
      </c>
      <c r="D6" t="s">
        <v>35</v>
      </c>
      <c r="E6" s="15" t="s">
        <v>159</v>
      </c>
      <c r="F6" s="14">
        <v>45319</v>
      </c>
      <c r="K6" s="10" t="s">
        <v>161</v>
      </c>
      <c r="L6" t="s">
        <v>265</v>
      </c>
      <c r="M6" t="s">
        <v>160</v>
      </c>
      <c r="N6" t="s">
        <v>163</v>
      </c>
      <c r="O6" t="s">
        <v>162</v>
      </c>
    </row>
    <row r="7" spans="1:15">
      <c r="A7">
        <v>4</v>
      </c>
      <c r="C7" t="s">
        <v>164</v>
      </c>
      <c r="D7" t="s">
        <v>35</v>
      </c>
      <c r="E7" s="15">
        <v>44758</v>
      </c>
      <c r="F7" s="15">
        <v>45122</v>
      </c>
      <c r="K7" t="s">
        <v>165</v>
      </c>
      <c r="L7" t="s">
        <v>265</v>
      </c>
      <c r="M7" t="s">
        <v>166</v>
      </c>
      <c r="N7" s="4" t="s">
        <v>167</v>
      </c>
      <c r="O7" t="s">
        <v>168</v>
      </c>
    </row>
    <row r="8" spans="1:15">
      <c r="A8">
        <v>5</v>
      </c>
      <c r="C8" t="s">
        <v>169</v>
      </c>
      <c r="D8" t="s">
        <v>35</v>
      </c>
      <c r="E8" t="s">
        <v>170</v>
      </c>
      <c r="F8" s="14">
        <v>45208</v>
      </c>
      <c r="K8" s="10" t="s">
        <v>172</v>
      </c>
      <c r="L8" t="s">
        <v>265</v>
      </c>
      <c r="M8" t="s">
        <v>171</v>
      </c>
      <c r="N8" s="4" t="s">
        <v>173</v>
      </c>
      <c r="O8" t="s">
        <v>174</v>
      </c>
    </row>
    <row r="9" spans="1:15">
      <c r="A9">
        <v>6</v>
      </c>
      <c r="C9" t="s">
        <v>175</v>
      </c>
      <c r="D9" t="s">
        <v>176</v>
      </c>
      <c r="E9" s="14">
        <v>44888</v>
      </c>
      <c r="F9" s="14">
        <v>44980</v>
      </c>
      <c r="G9" s="16" t="s">
        <v>177</v>
      </c>
      <c r="H9" s="16" t="s">
        <v>178</v>
      </c>
      <c r="I9" s="16" t="s">
        <v>177</v>
      </c>
      <c r="J9" s="16" t="s">
        <v>179</v>
      </c>
      <c r="K9" s="16" t="s">
        <v>183</v>
      </c>
      <c r="L9" t="s">
        <v>265</v>
      </c>
      <c r="M9" s="16" t="s">
        <v>182</v>
      </c>
      <c r="N9" s="4" t="s">
        <v>181</v>
      </c>
      <c r="O9" s="4" t="s">
        <v>180</v>
      </c>
    </row>
    <row r="10" spans="1:15" ht="409.5">
      <c r="A10">
        <v>7</v>
      </c>
      <c r="C10" t="s">
        <v>184</v>
      </c>
      <c r="D10" t="s">
        <v>176</v>
      </c>
      <c r="E10" s="14">
        <v>44812</v>
      </c>
      <c r="F10" s="14">
        <v>44957</v>
      </c>
      <c r="G10" s="16" t="s">
        <v>177</v>
      </c>
      <c r="H10" s="16" t="s">
        <v>178</v>
      </c>
      <c r="I10" s="16" t="s">
        <v>177</v>
      </c>
      <c r="J10" s="16" t="s">
        <v>179</v>
      </c>
      <c r="K10" s="16" t="s">
        <v>183</v>
      </c>
      <c r="L10" t="s">
        <v>265</v>
      </c>
      <c r="M10" s="13" t="s">
        <v>185</v>
      </c>
      <c r="N10" s="17" t="s">
        <v>186</v>
      </c>
      <c r="O10" s="4" t="s">
        <v>187</v>
      </c>
    </row>
    <row r="11" spans="1:15" ht="409.5">
      <c r="A11">
        <v>8</v>
      </c>
      <c r="C11" t="s">
        <v>188</v>
      </c>
      <c r="D11" t="s">
        <v>189</v>
      </c>
      <c r="E11" s="14">
        <v>44895</v>
      </c>
      <c r="F11" s="14">
        <v>45011</v>
      </c>
      <c r="L11" t="s">
        <v>265</v>
      </c>
      <c r="M11" s="13" t="s">
        <v>190</v>
      </c>
      <c r="N11" s="4" t="s">
        <v>191</v>
      </c>
      <c r="O11" s="4" t="s">
        <v>192</v>
      </c>
    </row>
    <row r="12" spans="1:15" ht="409.5">
      <c r="A12">
        <v>9</v>
      </c>
      <c r="C12" t="s">
        <v>193</v>
      </c>
      <c r="D12" t="s">
        <v>194</v>
      </c>
      <c r="E12" s="14">
        <v>44875</v>
      </c>
      <c r="F12" s="14">
        <v>44997</v>
      </c>
      <c r="K12" t="s">
        <v>196</v>
      </c>
      <c r="L12" t="s">
        <v>265</v>
      </c>
      <c r="M12" s="13" t="s">
        <v>195</v>
      </c>
      <c r="N12" s="4" t="s">
        <v>197</v>
      </c>
      <c r="O12" s="4" t="s">
        <v>198</v>
      </c>
    </row>
    <row r="13" spans="1:15" ht="409.5">
      <c r="A13">
        <v>10</v>
      </c>
      <c r="C13" t="s">
        <v>199</v>
      </c>
      <c r="D13" t="s">
        <v>189</v>
      </c>
      <c r="E13" s="14">
        <v>44862</v>
      </c>
      <c r="F13" s="14">
        <v>45025</v>
      </c>
      <c r="K13" t="s">
        <v>200</v>
      </c>
      <c r="L13" t="s">
        <v>265</v>
      </c>
      <c r="M13" s="13" t="s">
        <v>201</v>
      </c>
      <c r="N13" s="4" t="s">
        <v>191</v>
      </c>
      <c r="O13" s="4" t="s">
        <v>202</v>
      </c>
    </row>
    <row r="14" spans="1:15" ht="409.5">
      <c r="A14">
        <v>11</v>
      </c>
      <c r="C14" t="s">
        <v>203</v>
      </c>
      <c r="D14" t="s">
        <v>189</v>
      </c>
      <c r="E14" s="14">
        <v>44764</v>
      </c>
      <c r="F14" s="14">
        <v>45004</v>
      </c>
      <c r="K14" t="s">
        <v>200</v>
      </c>
      <c r="L14" t="s">
        <v>265</v>
      </c>
      <c r="M14" s="13" t="s">
        <v>204</v>
      </c>
      <c r="N14" s="4" t="s">
        <v>191</v>
      </c>
      <c r="O14" s="4" t="s">
        <v>205</v>
      </c>
    </row>
    <row r="15" spans="1:15" ht="264">
      <c r="A15">
        <v>12</v>
      </c>
      <c r="C15" t="s">
        <v>206</v>
      </c>
      <c r="D15" t="s">
        <v>207</v>
      </c>
      <c r="E15" s="14">
        <v>44859</v>
      </c>
      <c r="F15" s="14">
        <v>44951</v>
      </c>
      <c r="K15" t="s">
        <v>208</v>
      </c>
      <c r="L15" t="s">
        <v>265</v>
      </c>
      <c r="M15" s="13" t="s">
        <v>209</v>
      </c>
      <c r="N15" s="4" t="s">
        <v>210</v>
      </c>
      <c r="O15" s="4" t="s">
        <v>211</v>
      </c>
    </row>
    <row r="16" spans="1:15" ht="409.5">
      <c r="A16">
        <v>13</v>
      </c>
      <c r="C16" t="s">
        <v>215</v>
      </c>
      <c r="D16" s="13" t="s">
        <v>216</v>
      </c>
      <c r="E16" s="18" t="s">
        <v>217</v>
      </c>
      <c r="F16" s="14">
        <v>44955</v>
      </c>
      <c r="K16" t="s">
        <v>218</v>
      </c>
      <c r="L16" t="s">
        <v>265</v>
      </c>
      <c r="M16" s="13" t="s">
        <v>214</v>
      </c>
      <c r="N16" s="4" t="s">
        <v>213</v>
      </c>
      <c r="O16" s="4" t="s">
        <v>212</v>
      </c>
    </row>
    <row r="17" spans="1:15" ht="409.5">
      <c r="A17">
        <v>14</v>
      </c>
      <c r="C17" t="s">
        <v>223</v>
      </c>
      <c r="D17" t="s">
        <v>224</v>
      </c>
      <c r="E17" s="14">
        <v>44839</v>
      </c>
      <c r="F17" s="14">
        <v>45208</v>
      </c>
      <c r="K17" t="s">
        <v>222</v>
      </c>
      <c r="L17" t="s">
        <v>265</v>
      </c>
      <c r="M17" s="13" t="s">
        <v>221</v>
      </c>
      <c r="N17" s="4" t="s">
        <v>220</v>
      </c>
      <c r="O17" s="4" t="s">
        <v>219</v>
      </c>
    </row>
    <row r="18" spans="1:15" ht="409.5">
      <c r="A18">
        <v>15</v>
      </c>
      <c r="C18" t="s">
        <v>225</v>
      </c>
      <c r="D18" t="s">
        <v>224</v>
      </c>
      <c r="E18" s="14">
        <v>44873</v>
      </c>
      <c r="F18" s="14">
        <v>44976</v>
      </c>
      <c r="K18" t="s">
        <v>222</v>
      </c>
      <c r="L18" t="s">
        <v>265</v>
      </c>
      <c r="M18" s="13" t="s">
        <v>226</v>
      </c>
      <c r="N18" s="4" t="s">
        <v>220</v>
      </c>
      <c r="O18" s="4" t="s">
        <v>227</v>
      </c>
    </row>
    <row r="19" spans="1:15" ht="409.5">
      <c r="A19">
        <v>16</v>
      </c>
      <c r="C19" t="s">
        <v>228</v>
      </c>
      <c r="D19" t="s">
        <v>229</v>
      </c>
      <c r="E19" s="14">
        <v>44839</v>
      </c>
      <c r="F19" s="14">
        <v>44955</v>
      </c>
      <c r="K19" t="s">
        <v>230</v>
      </c>
      <c r="L19" t="s">
        <v>265</v>
      </c>
      <c r="M19" s="13" t="s">
        <v>233</v>
      </c>
      <c r="N19" s="4" t="s">
        <v>232</v>
      </c>
      <c r="O19" s="4" t="s">
        <v>231</v>
      </c>
    </row>
    <row r="20" spans="1:15" ht="409.5">
      <c r="A20">
        <v>17</v>
      </c>
      <c r="C20" t="s">
        <v>234</v>
      </c>
      <c r="D20" t="s">
        <v>235</v>
      </c>
      <c r="E20" s="14">
        <v>44831</v>
      </c>
      <c r="F20" s="14">
        <v>44983</v>
      </c>
      <c r="K20" t="s">
        <v>236</v>
      </c>
      <c r="L20" t="s">
        <v>265</v>
      </c>
      <c r="M20" s="13" t="s">
        <v>237</v>
      </c>
      <c r="N20" s="4" t="s">
        <v>238</v>
      </c>
      <c r="O20" s="4" t="s">
        <v>239</v>
      </c>
    </row>
    <row r="21" spans="1:15" ht="66">
      <c r="A21">
        <v>18</v>
      </c>
      <c r="C21" t="s">
        <v>240</v>
      </c>
      <c r="D21" t="s">
        <v>241</v>
      </c>
      <c r="E21" s="14">
        <v>44887</v>
      </c>
      <c r="F21" s="14">
        <v>44990</v>
      </c>
      <c r="K21" t="s">
        <v>242</v>
      </c>
      <c r="L21" t="s">
        <v>265</v>
      </c>
      <c r="M21" s="13" t="s">
        <v>243</v>
      </c>
      <c r="N21" t="s">
        <v>244</v>
      </c>
      <c r="O21" s="4" t="s">
        <v>245</v>
      </c>
    </row>
    <row r="22" spans="1:15" ht="409.5">
      <c r="A22">
        <v>19</v>
      </c>
      <c r="C22" t="s">
        <v>246</v>
      </c>
      <c r="D22" t="s">
        <v>247</v>
      </c>
      <c r="E22" s="14">
        <v>44902</v>
      </c>
      <c r="F22" s="14">
        <v>45011</v>
      </c>
      <c r="K22" t="s">
        <v>250</v>
      </c>
      <c r="L22" t="s">
        <v>265</v>
      </c>
      <c r="M22" s="13" t="s">
        <v>249</v>
      </c>
      <c r="N22" t="s">
        <v>248</v>
      </c>
      <c r="O22" s="4" t="s">
        <v>253</v>
      </c>
    </row>
    <row r="23" spans="1:15" ht="396">
      <c r="A23">
        <v>20</v>
      </c>
      <c r="C23" t="s">
        <v>251</v>
      </c>
      <c r="D23" t="s">
        <v>263</v>
      </c>
      <c r="E23" s="14">
        <v>44662</v>
      </c>
      <c r="F23" s="14">
        <v>45291</v>
      </c>
      <c r="K23" t="s">
        <v>252</v>
      </c>
      <c r="L23" t="s">
        <v>265</v>
      </c>
      <c r="M23" s="13" t="s">
        <v>256</v>
      </c>
      <c r="N23" s="4" t="s">
        <v>255</v>
      </c>
      <c r="O23" s="4" t="s">
        <v>254</v>
      </c>
    </row>
    <row r="24" spans="1:15" ht="346.5">
      <c r="A24">
        <v>21</v>
      </c>
      <c r="C24" t="s">
        <v>258</v>
      </c>
      <c r="D24" t="s">
        <v>257</v>
      </c>
      <c r="E24" s="14">
        <v>44834</v>
      </c>
      <c r="F24" s="14">
        <v>44962</v>
      </c>
      <c r="K24" t="s">
        <v>260</v>
      </c>
      <c r="L24" t="s">
        <v>265</v>
      </c>
      <c r="M24" s="13" t="s">
        <v>259</v>
      </c>
      <c r="N24" s="4" t="s">
        <v>261</v>
      </c>
      <c r="O24" s="4" t="s">
        <v>262</v>
      </c>
    </row>
    <row r="25" spans="1:15">
      <c r="A25">
        <v>22</v>
      </c>
    </row>
    <row r="26" spans="1:15">
      <c r="A26">
        <v>23</v>
      </c>
    </row>
  </sheetData>
  <phoneticPr fontId="1" type="noConversion"/>
  <hyperlinks>
    <hyperlink ref="N4" r:id="rId1" xr:uid="{EC199CDE-0A9A-484D-A6F9-C3E2BDCA2571}"/>
    <hyperlink ref="N7" r:id="rId2" xr:uid="{28D624C6-5CE2-41DA-9237-6468F10089C7}"/>
    <hyperlink ref="N8" r:id="rId3" xr:uid="{ADE48D41-D8E6-4639-88CD-92BE23E4889E}"/>
    <hyperlink ref="O9" r:id="rId4" xr:uid="{275367A1-80B8-469B-AD52-464E773BD7E4}"/>
    <hyperlink ref="N9" r:id="rId5" xr:uid="{B64C9CFF-153F-476F-8A2D-3733D87C2802}"/>
    <hyperlink ref="N10" r:id="rId6" xr:uid="{90EA9EE0-5B2D-4304-9C83-7F50361C3E54}"/>
    <hyperlink ref="O10" r:id="rId7" xr:uid="{4D6C3C83-126A-421B-B68E-D338973D5E13}"/>
    <hyperlink ref="N11" r:id="rId8" xr:uid="{6D3CED29-FBAF-40D2-BFC2-81D195D365CB}"/>
    <hyperlink ref="O11" r:id="rId9" xr:uid="{0CF28A93-C1D6-4254-8F5A-48E6D43FA34F}"/>
    <hyperlink ref="N12" r:id="rId10" xr:uid="{110AC37C-B65F-4BB5-AF2E-7D7D519F7D44}"/>
    <hyperlink ref="O12" r:id="rId11" xr:uid="{E18356A6-0AF9-4F8A-9112-F01612309727}"/>
    <hyperlink ref="O13" r:id="rId12" xr:uid="{2D5603DA-FA4C-4FBB-949D-F9ABB61132F8}"/>
    <hyperlink ref="N13" r:id="rId13" xr:uid="{FC51546B-526C-4DCA-A9E7-C678A6EA8760}"/>
    <hyperlink ref="N14" r:id="rId14" xr:uid="{586E7116-4B7E-48BA-B0EF-55EFD922C1C9}"/>
    <hyperlink ref="O14" r:id="rId15" xr:uid="{B029FD8D-5B7A-4FC1-92FA-42C407BAB430}"/>
    <hyperlink ref="N15" r:id="rId16" xr:uid="{DBDEBF05-74C1-40BE-9D29-F1D214519E95}"/>
    <hyperlink ref="O15" r:id="rId17" xr:uid="{2983DB7F-28E0-45CB-8507-BF30307873AB}"/>
    <hyperlink ref="O16" r:id="rId18" xr:uid="{D9FF8E6F-E3A6-4A6C-BE4E-EBBCEB3F8A82}"/>
    <hyperlink ref="N16" r:id="rId19" xr:uid="{94D5D2A1-379F-4E22-A5B2-B648B8B2B1F0}"/>
    <hyperlink ref="O17" r:id="rId20" xr:uid="{4AE70FB2-7D8C-4D4E-A8D0-936707DC8394}"/>
    <hyperlink ref="N17" r:id="rId21" xr:uid="{D5E638DA-2EFD-4DA0-BCA4-34CC3CC8C4AA}"/>
    <hyperlink ref="N18" r:id="rId22" xr:uid="{5489A3C9-0F0C-4726-8BA7-D25C235D4701}"/>
    <hyperlink ref="O18" r:id="rId23" xr:uid="{6106A88F-DB3D-46F4-AD21-9F5A51051FD3}"/>
    <hyperlink ref="O19" r:id="rId24" xr:uid="{623065E6-4E95-40E7-9E0E-D21EE8C4A86F}"/>
    <hyperlink ref="N19" r:id="rId25" xr:uid="{B61426C6-613E-4A0D-8251-ED30CD28265A}"/>
    <hyperlink ref="N20" r:id="rId26" xr:uid="{EA12AC70-3234-4CAB-87D2-916F0BB9AD3D}"/>
    <hyperlink ref="O20" r:id="rId27" xr:uid="{D4C75200-2F6A-4356-AD4D-C80E937FC910}"/>
    <hyperlink ref="O21" r:id="rId28" xr:uid="{2E3637E6-9556-40CA-8C76-279E51584548}"/>
    <hyperlink ref="O22" r:id="rId29" xr:uid="{5354E461-66E3-49B9-B893-3452A0594E90}"/>
    <hyperlink ref="O23" r:id="rId30" xr:uid="{EF510049-477A-4322-9368-F0F77A11C668}"/>
    <hyperlink ref="N23" r:id="rId31" xr:uid="{D60FD94B-274E-48B0-A2C2-F9402889DF55}"/>
    <hyperlink ref="N24" r:id="rId32" xr:uid="{7BBA9A20-D126-4295-A7E1-35481A457E3B}"/>
    <hyperlink ref="O24" r:id="rId33" xr:uid="{5D1BFE67-9688-4E9D-9CBF-363918439FA4}"/>
  </hyperlinks>
  <pageMargins left="0.7" right="0.7" top="0.75" bottom="0.75" header="0.3" footer="0.3"/>
  <pageSetup paperSize="9" orientation="portrait" r:id="rId3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박물관정보</vt:lpstr>
      <vt:lpstr>유물정보</vt:lpstr>
      <vt:lpstr>특별전시</vt:lpstr>
      <vt:lpstr>특별전시 자료</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이해성</dc:creator>
  <cp:lastModifiedBy>gyugeun Lim</cp:lastModifiedBy>
  <dcterms:created xsi:type="dcterms:W3CDTF">2022-12-07T04:16:24Z</dcterms:created>
  <dcterms:modified xsi:type="dcterms:W3CDTF">2022-12-20T11:37:33Z</dcterms:modified>
</cp:coreProperties>
</file>