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in.tong\Documents\Rprojects\Dental_Reform_Modelling_2\DRM2\"/>
    </mc:Choice>
  </mc:AlternateContent>
  <xr:revisionPtr revIDLastSave="0" documentId="13_ncr:1_{6521DE0F-258B-490C-B2CB-8CAB376203B8}" xr6:coauthVersionLast="47" xr6:coauthVersionMax="47" xr10:uidLastSave="{00000000-0000-0000-0000-000000000000}"/>
  <bookViews>
    <workbookView xWindow="-120" yWindow="-120" windowWidth="28920" windowHeight="13230" activeTab="1" xr2:uid="{2D6CAA86-23AB-4FD8-B2E4-E0C7C9BB22FE}"/>
  </bookViews>
  <sheets>
    <sheet name="Assumptions" sheetId="3" r:id="rId1"/>
    <sheet name="Patient_Segment" sheetId="1" r:id="rId2"/>
    <sheet name="Behaviour_Change" sheetId="4" r:id="rId3"/>
    <sheet name="Discount_index" sheetId="5" r:id="rId4"/>
    <sheet name="dental_stats_2c" sheetId="6" r:id="rId5"/>
    <sheet name="dental_stats_6a" sheetId="7" r:id="rId6"/>
    <sheet name="password"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 l="1"/>
  <c r="C22" i="1"/>
  <c r="C21" i="1"/>
  <c r="C20" i="1"/>
  <c r="C19" i="1"/>
  <c r="C18" i="1"/>
  <c r="C17" i="1"/>
  <c r="C16" i="1"/>
  <c r="C14" i="1"/>
  <c r="B22" i="1"/>
  <c r="B16" i="1"/>
  <c r="B17" i="1"/>
  <c r="B18" i="1"/>
  <c r="B19" i="1"/>
  <c r="B20" i="1"/>
  <c r="B21" i="1"/>
  <c r="B15" i="1"/>
  <c r="B14" i="1"/>
</calcChain>
</file>

<file path=xl/sharedStrings.xml><?xml version="1.0" encoding="utf-8"?>
<sst xmlns="http://schemas.openxmlformats.org/spreadsheetml/2006/main" count="174" uniqueCount="96">
  <si>
    <t>Patient_Segment</t>
  </si>
  <si>
    <t>Seg_short</t>
  </si>
  <si>
    <t>urgent</t>
  </si>
  <si>
    <t>child_b23</t>
  </si>
  <si>
    <t>child_b1</t>
  </si>
  <si>
    <t>perio</t>
  </si>
  <si>
    <t>new_hn_pat</t>
  </si>
  <si>
    <t>return_b23</t>
  </si>
  <si>
    <t>return_b1</t>
  </si>
  <si>
    <t>new_b23</t>
  </si>
  <si>
    <t>new_b1</t>
  </si>
  <si>
    <t>New band 1</t>
  </si>
  <si>
    <t>New band 2 &amp;3</t>
  </si>
  <si>
    <t>Returning band 1</t>
  </si>
  <si>
    <t>Returning band 2 &amp; 3</t>
  </si>
  <si>
    <t>New high needs patients</t>
  </si>
  <si>
    <t>Perio patients</t>
  </si>
  <si>
    <t>Child band 1</t>
  </si>
  <si>
    <t>Child band 2 &amp; 3</t>
  </si>
  <si>
    <t>Urgent care patients</t>
  </si>
  <si>
    <t>Commisoned_UDA</t>
  </si>
  <si>
    <t>id</t>
  </si>
  <si>
    <t>Name</t>
  </si>
  <si>
    <t>Value</t>
  </si>
  <si>
    <t>average payment per UDA</t>
  </si>
  <si>
    <t>Used UDA(%) in 24/25</t>
  </si>
  <si>
    <t>COT</t>
  </si>
  <si>
    <t>Cost_per_COT</t>
  </si>
  <si>
    <t>PCR_per_COT</t>
  </si>
  <si>
    <t>Pre or Post contract changes</t>
  </si>
  <si>
    <t>Model</t>
  </si>
  <si>
    <t>pre-model</t>
  </si>
  <si>
    <t>post-model</t>
  </si>
  <si>
    <t>FY selected for UDA in dental stats</t>
  </si>
  <si>
    <t>2023/2024</t>
  </si>
  <si>
    <t xml:space="preserve">Do not change </t>
  </si>
  <si>
    <t>Inputs for testing</t>
  </si>
  <si>
    <t>Patient segment</t>
  </si>
  <si>
    <t>Comments</t>
  </si>
  <si>
    <t>N/A</t>
  </si>
  <si>
    <t>All policies scenario</t>
  </si>
  <si>
    <t>resultant increase in new Band 2/3 patients seen</t>
  </si>
  <si>
    <t>% new band 2/3 that are normal</t>
  </si>
  <si>
    <t>Behaviour change</t>
  </si>
  <si>
    <t xml:space="preserve"> % year zero returning band 1s under behaviour change</t>
  </si>
  <si>
    <t>% year zero new band 1s seen each year</t>
  </si>
  <si>
    <t>total undelivered UDAs - modeling increase in contract delivery</t>
  </si>
  <si>
    <t>Cost of unmodelled activities in 27/28 (from DH)</t>
  </si>
  <si>
    <t>year1</t>
  </si>
  <si>
    <t>year2</t>
  </si>
  <si>
    <t>year3</t>
  </si>
  <si>
    <t>year4</t>
  </si>
  <si>
    <t>year5</t>
  </si>
  <si>
    <t>year6</t>
  </si>
  <si>
    <t>year7</t>
  </si>
  <si>
    <t>year8</t>
  </si>
  <si>
    <t>year9</t>
  </si>
  <si>
    <t>year10</t>
  </si>
  <si>
    <t xml:space="preserve">CHANGE INPUTS BELOW </t>
  </si>
  <si>
    <t>Policy for testing</t>
  </si>
  <si>
    <t>Table_2c: Units of dental activity by treatment band, patient type and financial year, England, 2019/2020 to 2023/2024</t>
  </si>
  <si>
    <t>Notes</t>
  </si>
  <si>
    <t>1. Some cells in this table are empty because data was not available for the time period. Band 2 sub-bands were introduced for treatment with a date of acceptance on or after 25 November 2022.</t>
  </si>
  <si>
    <t>2. Patient type can be exempt, non-exempt, or child. A child is classed as being aged 17 or under at the time that treatment starts. Exempt patients do not pay patient charges towards their treatment, but do not have an age exemption.</t>
  </si>
  <si>
    <t>Financial Year</t>
  </si>
  <si>
    <t>Patient Type</t>
  </si>
  <si>
    <t>Band 1</t>
  </si>
  <si>
    <t>Band 2</t>
  </si>
  <si>
    <t>Band 2a</t>
  </si>
  <si>
    <t>Band 2b</t>
  </si>
  <si>
    <t>Band 2c</t>
  </si>
  <si>
    <t>Band 3</t>
  </si>
  <si>
    <t>Urgent</t>
  </si>
  <si>
    <t>Free</t>
  </si>
  <si>
    <t>Regulation 11 Replacement Appliance</t>
  </si>
  <si>
    <t>Total</t>
  </si>
  <si>
    <t>Child</t>
  </si>
  <si>
    <t>Exempt</t>
  </si>
  <si>
    <t>Non-Exempt</t>
  </si>
  <si>
    <t>2022/2023</t>
  </si>
  <si>
    <t>2021/2022</t>
  </si>
  <si>
    <t>2020/2021</t>
  </si>
  <si>
    <t>2019/2020</t>
  </si>
  <si>
    <t>Table 6a: Patient charge revenue (GBP) by treatment band and financial year, England, 2019/2020 to 2023/2024</t>
  </si>
  <si>
    <t>2. Patient revenue is the amount charged to patients who do not have a full or partial exemption. You can find more information in the metadata sheet and the background and methdoology document.</t>
  </si>
  <si>
    <t>dentalreform</t>
  </si>
  <si>
    <t>UDA projection (England)</t>
  </si>
  <si>
    <t>input tabs with locked cells passwrod</t>
  </si>
  <si>
    <t>Number of years included in trend analysis</t>
  </si>
  <si>
    <t>Inflation from year0 onward (for trend analysis)</t>
  </si>
  <si>
    <t>Inflation for uplifting PCR in dental stats</t>
  </si>
  <si>
    <t>short_name</t>
  </si>
  <si>
    <t>yr0_return_b1</t>
  </si>
  <si>
    <t>yr0_new_b1</t>
  </si>
  <si>
    <t>undelivered_uda</t>
  </si>
  <si>
    <t>increased_new_b23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</si>
</sst>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43" formatCode="_-* #,##0.00_-;\-* #,##0.00_-;_-* &quot;-&quot;??_-;_-@_-"/>
    <numFmt numFmtId="164" formatCode="_-* #,##0_-;\-* #,##0_-;_-* &quot;-&quot;??_-;_-@_-"/>
    <numFmt numFmtId="165" formatCode="0.0%"/>
    <numFmt numFmtId="166" formatCode="0.000"/>
    <numFmt numFmtId="167" formatCode="_-* #,##0.000_-;\-* #,##0.000_-;_-* &quot;-&quot;??_-;_-@_-"/>
  </numFmts>
  <fonts count="12"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FF0000"/>
      <name val="Aptos Narrow"/>
      <family val="2"/>
      <scheme val="minor"/>
    </font>
    <font>
      <b/>
      <sz val="11"/>
      <name val="Aptos Narrow"/>
      <family val="2"/>
      <scheme val="minor"/>
    </font>
    <font>
      <sz val="11"/>
      <color rgb="FF000000"/>
      <name val="Aptos Narrow"/>
      <family val="2"/>
      <scheme val="minor"/>
    </font>
    <font>
      <sz val="10"/>
      <name val="Arial"/>
      <family val="2"/>
    </font>
    <font>
      <b/>
      <sz val="11"/>
      <color theme="9"/>
      <name val="Aptos Narrow"/>
      <family val="2"/>
      <scheme val="minor"/>
    </font>
    <font>
      <sz val="11"/>
      <color theme="1"/>
      <name val="Arial"/>
      <family val="2"/>
    </font>
    <font>
      <sz val="11"/>
      <name val="Arial"/>
      <family val="2"/>
    </font>
    <font>
      <sz val="11"/>
      <color theme="6"/>
      <name val="Aptos Narrow"/>
      <family val="2"/>
      <scheme val="minor"/>
    </font>
    <font>
      <sz val="11"/>
      <name val="Aptos Narrow"/>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6" fillId="0" borderId="0"/>
    <xf numFmtId="43" fontId="6" fillId="0" borderId="0" applyFont="0" applyFill="0" applyBorder="0" applyAlignment="0" applyProtection="0"/>
  </cellStyleXfs>
  <cellXfs count="46">
    <xf numFmtId="0" fontId="0" fillId="0" borderId="0" xfId="0"/>
    <xf numFmtId="0" fontId="0" fillId="0" borderId="1" xfId="0" applyBorder="1"/>
    <xf numFmtId="0" fontId="2" fillId="0" borderId="0" xfId="0" applyFont="1"/>
    <xf numFmtId="0" fontId="2" fillId="0" borderId="5" xfId="0" applyFont="1" applyBorder="1"/>
    <xf numFmtId="0" fontId="2" fillId="0" borderId="6" xfId="0" applyFont="1" applyBorder="1"/>
    <xf numFmtId="0" fontId="0" fillId="0" borderId="2" xfId="0" applyBorder="1"/>
    <xf numFmtId="0" fontId="0" fillId="0" borderId="3" xfId="0" applyBorder="1"/>
    <xf numFmtId="0" fontId="0" fillId="0" borderId="5" xfId="0" applyBorder="1"/>
    <xf numFmtId="0" fontId="0" fillId="0" borderId="7" xfId="0" applyBorder="1"/>
    <xf numFmtId="0" fontId="0" fillId="0" borderId="4" xfId="0" applyBorder="1"/>
    <xf numFmtId="0" fontId="0" fillId="0" borderId="6" xfId="0" applyBorder="1"/>
    <xf numFmtId="0" fontId="5" fillId="0" borderId="1" xfId="0" applyFont="1" applyBorder="1"/>
    <xf numFmtId="0" fontId="0" fillId="0" borderId="0" xfId="0" applyAlignment="1">
      <alignment horizontal="center"/>
    </xf>
    <xf numFmtId="0" fontId="2" fillId="0" borderId="0" xfId="0" applyFont="1" applyAlignment="1">
      <alignment horizontal="center"/>
    </xf>
    <xf numFmtId="0" fontId="2" fillId="0" borderId="1" xfId="0" applyFont="1" applyBorder="1"/>
    <xf numFmtId="0" fontId="6" fillId="0" borderId="0" xfId="4"/>
    <xf numFmtId="167" fontId="6" fillId="0" borderId="0" xfId="5" applyNumberFormat="1" applyFont="1" applyFill="1" applyBorder="1"/>
    <xf numFmtId="0" fontId="0" fillId="0" borderId="1" xfId="0" applyBorder="1" applyAlignment="1">
      <alignment wrapText="1"/>
    </xf>
    <xf numFmtId="1" fontId="0" fillId="0" borderId="0" xfId="0" applyNumberFormat="1"/>
    <xf numFmtId="0" fontId="8" fillId="0" borderId="0" xfId="0" applyFont="1"/>
    <xf numFmtId="166" fontId="9" fillId="0" borderId="0" xfId="4" applyNumberFormat="1" applyFont="1" applyAlignment="1">
      <alignment horizontal="left" vertical="top" wrapText="1"/>
    </xf>
    <xf numFmtId="0" fontId="0" fillId="0" borderId="1" xfId="0" applyBorder="1" applyAlignment="1">
      <alignment horizontal="center"/>
    </xf>
    <xf numFmtId="0" fontId="4" fillId="0" borderId="6" xfId="0" applyFont="1" applyBorder="1"/>
    <xf numFmtId="0" fontId="4" fillId="0" borderId="9" xfId="0" applyFont="1" applyBorder="1"/>
    <xf numFmtId="0" fontId="4" fillId="0" borderId="1" xfId="0" applyFont="1" applyBorder="1" applyAlignment="1">
      <alignment horizontal="center"/>
    </xf>
    <xf numFmtId="164" fontId="10" fillId="0" borderId="1" xfId="1" applyNumberFormat="1" applyFont="1" applyBorder="1" applyProtection="1">
      <protection locked="0"/>
    </xf>
    <xf numFmtId="44" fontId="10" fillId="0" borderId="1" xfId="2" applyFont="1" applyBorder="1" applyProtection="1">
      <protection locked="0"/>
    </xf>
    <xf numFmtId="44" fontId="10" fillId="0" borderId="10" xfId="2" applyFont="1" applyBorder="1" applyProtection="1">
      <protection locked="0"/>
    </xf>
    <xf numFmtId="0" fontId="11" fillId="0" borderId="1" xfId="0" applyFont="1" applyBorder="1" applyAlignment="1" applyProtection="1">
      <alignment horizontal="right"/>
      <protection locked="0"/>
    </xf>
    <xf numFmtId="164" fontId="10" fillId="0" borderId="4" xfId="1" applyNumberFormat="1" applyFont="1" applyBorder="1" applyProtection="1">
      <protection locked="0"/>
    </xf>
    <xf numFmtId="44" fontId="10" fillId="0" borderId="4" xfId="2" applyFont="1" applyBorder="1" applyProtection="1">
      <protection locked="0"/>
    </xf>
    <xf numFmtId="44" fontId="10" fillId="0" borderId="11" xfId="2" applyFont="1" applyBorder="1" applyProtection="1">
      <protection locked="0"/>
    </xf>
    <xf numFmtId="0" fontId="10" fillId="0" borderId="0" xfId="0" applyFont="1" applyProtection="1">
      <protection locked="0"/>
    </xf>
    <xf numFmtId="0" fontId="10" fillId="0" borderId="0" xfId="0" applyFont="1" applyAlignment="1" applyProtection="1">
      <alignment horizontal="right"/>
      <protection locked="0"/>
    </xf>
    <xf numFmtId="164" fontId="10" fillId="0" borderId="6" xfId="1" applyNumberFormat="1" applyFont="1" applyBorder="1" applyProtection="1">
      <protection locked="0"/>
    </xf>
    <xf numFmtId="44" fontId="10" fillId="0" borderId="6" xfId="2" applyFont="1" applyBorder="1" applyProtection="1">
      <protection locked="0"/>
    </xf>
    <xf numFmtId="44" fontId="10" fillId="0" borderId="9" xfId="2" applyFont="1" applyBorder="1" applyProtection="1">
      <protection locked="0"/>
    </xf>
    <xf numFmtId="0" fontId="10" fillId="0" borderId="1" xfId="0" applyFont="1" applyBorder="1" applyAlignment="1" applyProtection="1">
      <alignment horizontal="right"/>
      <protection locked="0"/>
    </xf>
    <xf numFmtId="165" fontId="10" fillId="0" borderId="0" xfId="3" applyNumberFormat="1" applyFont="1" applyFill="1" applyBorder="1" applyProtection="1">
      <protection locked="0"/>
    </xf>
    <xf numFmtId="9" fontId="10" fillId="0" borderId="0" xfId="0" applyNumberFormat="1" applyFont="1" applyProtection="1">
      <protection locked="0"/>
    </xf>
    <xf numFmtId="165" fontId="10" fillId="0" borderId="1" xfId="3" applyNumberFormat="1" applyFont="1" applyBorder="1" applyProtection="1">
      <protection locked="0"/>
    </xf>
    <xf numFmtId="165" fontId="10" fillId="0" borderId="1" xfId="3" quotePrefix="1" applyNumberFormat="1" applyFont="1" applyFill="1" applyBorder="1" applyProtection="1">
      <protection locked="0"/>
    </xf>
    <xf numFmtId="0" fontId="4" fillId="0" borderId="8" xfId="0" applyFont="1" applyBorder="1" applyAlignment="1">
      <alignment horizontal="center" wrapText="1"/>
    </xf>
    <xf numFmtId="0" fontId="3" fillId="0" borderId="0" xfId="0" applyFont="1" applyAlignment="1">
      <alignment horizontal="center"/>
    </xf>
    <xf numFmtId="0" fontId="4" fillId="0" borderId="8" xfId="0" applyFont="1" applyBorder="1" applyAlignment="1">
      <alignment horizontal="center"/>
    </xf>
    <xf numFmtId="0" fontId="7" fillId="0" borderId="0" xfId="0" applyFont="1" applyAlignment="1">
      <alignment horizontal="center" wrapText="1"/>
    </xf>
  </cellXfs>
  <cellStyles count="6">
    <cellStyle name="Comma" xfId="1" builtinId="3"/>
    <cellStyle name="Comma 8" xfId="5" xr:uid="{45A0D5CC-CEB6-4B9A-BCE8-2B756B047F9E}"/>
    <cellStyle name="Currency" xfId="2" builtinId="4"/>
    <cellStyle name="Normal" xfId="0" builtinId="0"/>
    <cellStyle name="Normal 53" xfId="4" xr:uid="{2BDE412A-4CA0-4BDE-8122-D29C82409397}"/>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9067A-2041-43FB-9C9C-CE20CE04626C}">
  <dimension ref="A1:C11"/>
  <sheetViews>
    <sheetView workbookViewId="0">
      <selection activeCell="F15" sqref="F15"/>
    </sheetView>
  </sheetViews>
  <sheetFormatPr defaultRowHeight="15" x14ac:dyDescent="0.25"/>
  <cols>
    <col min="1" max="1" width="9.42578125" customWidth="1"/>
    <col min="2" max="2" width="83.7109375" customWidth="1"/>
  </cols>
  <sheetData>
    <row r="1" spans="1:3" s="2" customFormat="1" x14ac:dyDescent="0.25">
      <c r="A1" s="2" t="s">
        <v>21</v>
      </c>
      <c r="B1" s="2" t="s">
        <v>22</v>
      </c>
      <c r="C1" s="2" t="s">
        <v>23</v>
      </c>
    </row>
    <row r="2" spans="1:3" x14ac:dyDescent="0.25">
      <c r="A2">
        <v>1</v>
      </c>
      <c r="B2" s="19" t="s">
        <v>20</v>
      </c>
      <c r="C2" s="32">
        <v>81404347</v>
      </c>
    </row>
    <row r="3" spans="1:3" x14ac:dyDescent="0.25">
      <c r="A3">
        <v>2</v>
      </c>
      <c r="B3" s="19" t="s">
        <v>24</v>
      </c>
      <c r="C3" s="32">
        <v>34</v>
      </c>
    </row>
    <row r="4" spans="1:3" x14ac:dyDescent="0.25">
      <c r="A4">
        <v>3</v>
      </c>
      <c r="B4" s="19" t="s">
        <v>86</v>
      </c>
      <c r="C4" s="32">
        <v>71729056.212089941</v>
      </c>
    </row>
    <row r="5" spans="1:3" x14ac:dyDescent="0.25">
      <c r="A5">
        <v>4</v>
      </c>
      <c r="B5" s="19" t="s">
        <v>25</v>
      </c>
      <c r="C5" s="32">
        <v>0.88</v>
      </c>
    </row>
    <row r="6" spans="1:3" x14ac:dyDescent="0.25">
      <c r="A6">
        <v>5</v>
      </c>
      <c r="B6" s="19" t="s">
        <v>33</v>
      </c>
      <c r="C6" s="32" t="s">
        <v>34</v>
      </c>
    </row>
    <row r="7" spans="1:3" x14ac:dyDescent="0.25">
      <c r="A7">
        <v>6</v>
      </c>
      <c r="B7" s="19" t="s">
        <v>42</v>
      </c>
      <c r="C7" s="38">
        <v>0.40224574167963423</v>
      </c>
    </row>
    <row r="8" spans="1:3" x14ac:dyDescent="0.25">
      <c r="A8">
        <v>7</v>
      </c>
      <c r="B8" s="19" t="s">
        <v>47</v>
      </c>
      <c r="C8" s="32">
        <v>77493790.564527228</v>
      </c>
    </row>
    <row r="9" spans="1:3" x14ac:dyDescent="0.25">
      <c r="A9">
        <v>8</v>
      </c>
      <c r="B9" s="20" t="s">
        <v>89</v>
      </c>
      <c r="C9" s="32">
        <v>1.0434558691517315</v>
      </c>
    </row>
    <row r="10" spans="1:3" x14ac:dyDescent="0.25">
      <c r="A10">
        <v>9</v>
      </c>
      <c r="B10" s="19" t="s">
        <v>88</v>
      </c>
      <c r="C10" s="32">
        <v>10</v>
      </c>
    </row>
    <row r="11" spans="1:3" x14ac:dyDescent="0.25">
      <c r="A11">
        <v>10</v>
      </c>
      <c r="B11" s="19" t="s">
        <v>90</v>
      </c>
      <c r="C11" s="39">
        <v>0.04</v>
      </c>
    </row>
  </sheetData>
  <sheetProtection algorithmName="SHA-512" hashValue="3udgTSaeCoCNKF2Su610LMqDuxVA5h1S91dNBk/Cqz6qri2HFfDRy2PM6rDFFstO1DU/OhOm1c2BNqTRjZUDvQ==" saltValue="Zuazm7cP7U/3bbfgkFKL+w==" spinCount="100000" sheet="1" objects="1" scenarios="1"/>
  <protectedRanges>
    <protectedRange algorithmName="SHA-512" hashValue="65p0BA653ec0gz1P4qIGLEdhxwmC4QBKZA5AyJVy6vAno59akWMjwzPfTWE4UqLNqOCMWgtFx1NHj1RKJBYuPg==" saltValue="VCAXaDnMVfZASroAdHTspg==" spinCount="100000" sqref="A1:A9" name="Range1"/>
  </protectedRange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E7DA-E125-467A-80AE-B0E72F949E86}">
  <dimension ref="A1:I22"/>
  <sheetViews>
    <sheetView tabSelected="1" topLeftCell="A2" workbookViewId="0">
      <selection activeCell="K22" sqref="K22"/>
    </sheetView>
  </sheetViews>
  <sheetFormatPr defaultRowHeight="15" x14ac:dyDescent="0.25"/>
  <cols>
    <col min="1" max="1" width="28.42578125" customWidth="1"/>
    <col min="2" max="2" width="18" customWidth="1"/>
    <col min="3" max="3" width="22.7109375" customWidth="1"/>
    <col min="4" max="4" width="14.140625" customWidth="1"/>
    <col min="5" max="5" width="25.7109375" customWidth="1"/>
    <col min="6" max="6" width="21" customWidth="1"/>
    <col min="7" max="9" width="18.85546875" customWidth="1"/>
  </cols>
  <sheetData>
    <row r="1" spans="1:9" ht="57.75" customHeight="1" thickBot="1" x14ac:dyDescent="0.3">
      <c r="A1" s="43" t="s">
        <v>35</v>
      </c>
      <c r="B1" s="43"/>
      <c r="C1" s="43"/>
      <c r="D1" s="45" t="s">
        <v>58</v>
      </c>
      <c r="E1" s="45"/>
      <c r="F1" s="45"/>
      <c r="G1" s="45"/>
    </row>
    <row r="2" spans="1:9" ht="57.75" customHeight="1" thickBot="1" x14ac:dyDescent="0.3">
      <c r="A2" s="8" t="s">
        <v>29</v>
      </c>
      <c r="B2" s="44" t="s">
        <v>37</v>
      </c>
      <c r="C2" s="44"/>
      <c r="D2" s="42" t="s">
        <v>36</v>
      </c>
      <c r="E2" s="42"/>
      <c r="F2" s="42"/>
      <c r="G2" s="17" t="s">
        <v>59</v>
      </c>
    </row>
    <row r="3" spans="1:9" s="2" customFormat="1" x14ac:dyDescent="0.25">
      <c r="A3" s="3" t="s">
        <v>30</v>
      </c>
      <c r="B3" s="4" t="s">
        <v>1</v>
      </c>
      <c r="C3" s="4" t="s">
        <v>0</v>
      </c>
      <c r="D3" s="22" t="s">
        <v>26</v>
      </c>
      <c r="E3" s="22" t="s">
        <v>27</v>
      </c>
      <c r="F3" s="23" t="s">
        <v>28</v>
      </c>
      <c r="G3" s="24" t="s">
        <v>38</v>
      </c>
      <c r="H3"/>
      <c r="I3"/>
    </row>
    <row r="4" spans="1:9" x14ac:dyDescent="0.25">
      <c r="A4" s="5" t="s">
        <v>31</v>
      </c>
      <c r="B4" s="1" t="s">
        <v>10</v>
      </c>
      <c r="C4" s="1" t="s">
        <v>11</v>
      </c>
      <c r="D4" s="25">
        <v>1271611.5</v>
      </c>
      <c r="E4" s="26">
        <v>34</v>
      </c>
      <c r="F4" s="27">
        <v>22.978595299386349</v>
      </c>
      <c r="G4" s="28" t="s">
        <v>39</v>
      </c>
    </row>
    <row r="5" spans="1:9" x14ac:dyDescent="0.25">
      <c r="A5" s="5" t="s">
        <v>31</v>
      </c>
      <c r="B5" s="1" t="s">
        <v>9</v>
      </c>
      <c r="C5" s="1" t="s">
        <v>12</v>
      </c>
      <c r="D5" s="25">
        <v>788463</v>
      </c>
      <c r="E5" s="26">
        <v>167.774933808626</v>
      </c>
      <c r="F5" s="27">
        <v>67.292574445225725</v>
      </c>
      <c r="G5" s="28" t="s">
        <v>39</v>
      </c>
    </row>
    <row r="6" spans="1:9" x14ac:dyDescent="0.25">
      <c r="A6" s="5" t="s">
        <v>31</v>
      </c>
      <c r="B6" s="1" t="s">
        <v>6</v>
      </c>
      <c r="C6" s="1" t="s">
        <v>15</v>
      </c>
      <c r="D6" s="25">
        <v>372594</v>
      </c>
      <c r="E6" s="26">
        <v>341.9685094231254</v>
      </c>
      <c r="F6" s="27">
        <v>70.27856274228786</v>
      </c>
      <c r="G6" s="28" t="s">
        <v>39</v>
      </c>
    </row>
    <row r="7" spans="1:9" x14ac:dyDescent="0.25">
      <c r="A7" s="5" t="s">
        <v>31</v>
      </c>
      <c r="B7" s="1" t="s">
        <v>7</v>
      </c>
      <c r="C7" s="1" t="s">
        <v>14</v>
      </c>
      <c r="D7" s="25">
        <v>6252165.4483737033</v>
      </c>
      <c r="E7" s="26">
        <v>167.774933808626</v>
      </c>
      <c r="F7" s="27">
        <v>67.292574445225725</v>
      </c>
      <c r="G7" s="28" t="s">
        <v>39</v>
      </c>
    </row>
    <row r="8" spans="1:9" x14ac:dyDescent="0.25">
      <c r="A8" s="5" t="s">
        <v>31</v>
      </c>
      <c r="B8" s="1" t="s">
        <v>5</v>
      </c>
      <c r="C8" s="1" t="s">
        <v>16</v>
      </c>
      <c r="D8" s="25">
        <v>318147.55162629666</v>
      </c>
      <c r="E8" s="26">
        <v>102</v>
      </c>
      <c r="F8" s="27">
        <v>51.678315601212084</v>
      </c>
      <c r="G8" s="28" t="s">
        <v>39</v>
      </c>
    </row>
    <row r="9" spans="1:9" x14ac:dyDescent="0.25">
      <c r="A9" s="5" t="s">
        <v>31</v>
      </c>
      <c r="B9" s="1" t="s">
        <v>8</v>
      </c>
      <c r="C9" s="1" t="s">
        <v>13</v>
      </c>
      <c r="D9" s="25">
        <v>10691592.5</v>
      </c>
      <c r="E9" s="26">
        <v>34</v>
      </c>
      <c r="F9" s="27">
        <v>22.978595299386349</v>
      </c>
      <c r="G9" s="28" t="s">
        <v>39</v>
      </c>
    </row>
    <row r="10" spans="1:9" x14ac:dyDescent="0.25">
      <c r="A10" s="5" t="s">
        <v>31</v>
      </c>
      <c r="B10" s="1" t="s">
        <v>4</v>
      </c>
      <c r="C10" s="1" t="s">
        <v>17</v>
      </c>
      <c r="D10" s="25">
        <v>8036346</v>
      </c>
      <c r="E10" s="26">
        <v>34</v>
      </c>
      <c r="F10" s="27">
        <v>0</v>
      </c>
      <c r="G10" s="28" t="s">
        <v>39</v>
      </c>
    </row>
    <row r="11" spans="1:9" x14ac:dyDescent="0.25">
      <c r="A11" s="5" t="s">
        <v>31</v>
      </c>
      <c r="B11" s="1" t="s">
        <v>3</v>
      </c>
      <c r="C11" s="1" t="s">
        <v>18</v>
      </c>
      <c r="D11" s="25">
        <v>2562617</v>
      </c>
      <c r="E11" s="26">
        <v>129.87275663901394</v>
      </c>
      <c r="F11" s="27">
        <v>0</v>
      </c>
      <c r="G11" s="28" t="s">
        <v>39</v>
      </c>
    </row>
    <row r="12" spans="1:9" ht="15.75" thickBot="1" x14ac:dyDescent="0.3">
      <c r="A12" s="6" t="s">
        <v>31</v>
      </c>
      <c r="B12" s="9" t="s">
        <v>2</v>
      </c>
      <c r="C12" s="9" t="s">
        <v>19</v>
      </c>
      <c r="D12" s="29">
        <v>3351516</v>
      </c>
      <c r="E12" s="30">
        <v>40.799999999999997</v>
      </c>
      <c r="F12" s="31">
        <v>14.908666022084338</v>
      </c>
      <c r="G12" s="28" t="s">
        <v>39</v>
      </c>
    </row>
    <row r="13" spans="1:9" ht="15.75" thickBot="1" x14ac:dyDescent="0.3">
      <c r="D13" s="32"/>
      <c r="E13" s="32"/>
      <c r="F13" s="32"/>
      <c r="G13" s="33"/>
    </row>
    <row r="14" spans="1:9" x14ac:dyDescent="0.25">
      <c r="A14" s="7" t="s">
        <v>32</v>
      </c>
      <c r="B14" s="10" t="str">
        <f>B4</f>
        <v>new_b1</v>
      </c>
      <c r="C14" s="10" t="str">
        <f>C4</f>
        <v>New band 1</v>
      </c>
      <c r="D14" s="34">
        <v>1271611.5</v>
      </c>
      <c r="E14" s="35">
        <v>34</v>
      </c>
      <c r="F14" s="36">
        <v>22.978595299386349</v>
      </c>
      <c r="G14" s="37" t="s">
        <v>40</v>
      </c>
    </row>
    <row r="15" spans="1:9" x14ac:dyDescent="0.25">
      <c r="A15" s="5" t="s">
        <v>32</v>
      </c>
      <c r="B15" s="1" t="str">
        <f>B5</f>
        <v>new_b23</v>
      </c>
      <c r="C15" s="1" t="str">
        <f>C5</f>
        <v>New band 2 &amp;3</v>
      </c>
      <c r="D15" s="25">
        <v>788463</v>
      </c>
      <c r="E15" s="26">
        <v>167.774933808626</v>
      </c>
      <c r="F15" s="27">
        <v>67.292574445225725</v>
      </c>
      <c r="G15" s="37" t="s">
        <v>40</v>
      </c>
    </row>
    <row r="16" spans="1:9" x14ac:dyDescent="0.25">
      <c r="A16" s="5" t="s">
        <v>32</v>
      </c>
      <c r="B16" s="1" t="str">
        <f t="shared" ref="B16:C21" si="0">B6</f>
        <v>new_hn_pat</v>
      </c>
      <c r="C16" s="1" t="str">
        <f t="shared" si="0"/>
        <v>New high needs patients</v>
      </c>
      <c r="D16" s="25">
        <v>372594</v>
      </c>
      <c r="E16" s="26">
        <v>527.59875334869207</v>
      </c>
      <c r="F16" s="27">
        <v>68.364610610740684</v>
      </c>
      <c r="G16" s="37" t="s">
        <v>40</v>
      </c>
    </row>
    <row r="17" spans="1:7" x14ac:dyDescent="0.25">
      <c r="A17" s="5" t="s">
        <v>32</v>
      </c>
      <c r="B17" s="1" t="str">
        <f t="shared" si="0"/>
        <v>return_b23</v>
      </c>
      <c r="C17" s="1" t="str">
        <f t="shared" si="0"/>
        <v>Returning band 2 &amp; 3</v>
      </c>
      <c r="D17" s="25">
        <v>6252165.4483737033</v>
      </c>
      <c r="E17" s="26">
        <v>167.774933808626</v>
      </c>
      <c r="F17" s="27">
        <v>67.292574445225725</v>
      </c>
      <c r="G17" s="37" t="s">
        <v>40</v>
      </c>
    </row>
    <row r="18" spans="1:7" x14ac:dyDescent="0.25">
      <c r="A18" s="5" t="s">
        <v>32</v>
      </c>
      <c r="B18" s="1" t="str">
        <f t="shared" si="0"/>
        <v>perio</v>
      </c>
      <c r="C18" s="1" t="str">
        <f t="shared" si="0"/>
        <v>Perio patients</v>
      </c>
      <c r="D18" s="25">
        <v>318147.55162629666</v>
      </c>
      <c r="E18" s="26">
        <v>238</v>
      </c>
      <c r="F18" s="27">
        <v>51.678315601212084</v>
      </c>
      <c r="G18" s="37" t="s">
        <v>40</v>
      </c>
    </row>
    <row r="19" spans="1:7" x14ac:dyDescent="0.25">
      <c r="A19" s="5" t="s">
        <v>32</v>
      </c>
      <c r="B19" s="1" t="str">
        <f t="shared" si="0"/>
        <v>return_b1</v>
      </c>
      <c r="C19" s="1" t="str">
        <f t="shared" si="0"/>
        <v>Returning band 1</v>
      </c>
      <c r="D19" s="25">
        <v>10691592.5</v>
      </c>
      <c r="E19" s="26">
        <v>34</v>
      </c>
      <c r="F19" s="27">
        <v>22.978595299386349</v>
      </c>
      <c r="G19" s="37" t="s">
        <v>40</v>
      </c>
    </row>
    <row r="20" spans="1:7" x14ac:dyDescent="0.25">
      <c r="A20" s="5" t="s">
        <v>32</v>
      </c>
      <c r="B20" s="1" t="str">
        <f t="shared" si="0"/>
        <v>child_b1</v>
      </c>
      <c r="C20" s="1" t="str">
        <f t="shared" si="0"/>
        <v>Child band 1</v>
      </c>
      <c r="D20" s="25">
        <v>8036346</v>
      </c>
      <c r="E20" s="26">
        <v>34</v>
      </c>
      <c r="F20" s="27">
        <v>0</v>
      </c>
      <c r="G20" s="37" t="s">
        <v>40</v>
      </c>
    </row>
    <row r="21" spans="1:7" x14ac:dyDescent="0.25">
      <c r="A21" s="5" t="s">
        <v>32</v>
      </c>
      <c r="B21" s="1" t="str">
        <f t="shared" si="0"/>
        <v>child_b23</v>
      </c>
      <c r="C21" s="1" t="str">
        <f t="shared" si="0"/>
        <v>Child band 2 &amp; 3</v>
      </c>
      <c r="D21" s="25">
        <v>2562617</v>
      </c>
      <c r="E21" s="26">
        <v>129.87275663901394</v>
      </c>
      <c r="F21" s="27">
        <v>0</v>
      </c>
      <c r="G21" s="37" t="s">
        <v>40</v>
      </c>
    </row>
    <row r="22" spans="1:7" ht="15.75" thickBot="1" x14ac:dyDescent="0.3">
      <c r="A22" s="6" t="s">
        <v>32</v>
      </c>
      <c r="B22" s="9" t="str">
        <f>B12</f>
        <v>urgent</v>
      </c>
      <c r="C22" s="9" t="str">
        <f>C12</f>
        <v>Urgent care patients</v>
      </c>
      <c r="D22" s="29">
        <v>4051516</v>
      </c>
      <c r="E22" s="30">
        <v>75</v>
      </c>
      <c r="F22" s="31">
        <v>14.908666022084338</v>
      </c>
      <c r="G22" s="37" t="s">
        <v>40</v>
      </c>
    </row>
  </sheetData>
  <sheetProtection algorithmName="SHA-512" hashValue="HJ1y9uyav75mlnnCT586JGXnKnozmyp/zoBM07gw2sABOR58SUdgiAO8wbPfPoeNQLekhdwJZn+WAsQdcB+giA==" saltValue="cx/tw5V3F9B96Iw8HcrtLg==" spinCount="100000" sheet="1" objects="1" scenarios="1"/>
  <protectedRanges>
    <protectedRange algorithmName="SHA-512" hashValue="a0NQKJrAiC9JySWa//J4XqLyu0XY6b00OXCb9uwrMxhxnPuHIecVfeXj4q8bQ5Sgl4b0n/fuygU9vJJHGQIobg==" saltValue="iKASTgUY+6pKSerUGSuErw==" spinCount="100000" sqref="A1:C22" name="Range1"/>
  </protectedRanges>
  <mergeCells count="4">
    <mergeCell ref="D2:F2"/>
    <mergeCell ref="A1:C1"/>
    <mergeCell ref="B2:C2"/>
    <mergeCell ref="D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86F2-FF6F-45B3-A738-FE22A26EE32A}">
  <dimension ref="A1:L5"/>
  <sheetViews>
    <sheetView workbookViewId="0">
      <selection activeCell="G27" sqref="G27"/>
    </sheetView>
  </sheetViews>
  <sheetFormatPr defaultRowHeight="15" x14ac:dyDescent="0.25"/>
  <cols>
    <col min="1" max="1" width="23.140625" style="12" customWidth="1"/>
    <col min="2" max="2" width="76.5703125" customWidth="1"/>
  </cols>
  <sheetData>
    <row r="1" spans="1:12" s="2" customFormat="1" x14ac:dyDescent="0.25">
      <c r="A1" s="13" t="s">
        <v>91</v>
      </c>
      <c r="B1" s="2" t="s">
        <v>43</v>
      </c>
      <c r="C1" s="14" t="s">
        <v>48</v>
      </c>
      <c r="D1" s="14" t="s">
        <v>49</v>
      </c>
      <c r="E1" s="14" t="s">
        <v>50</v>
      </c>
      <c r="F1" s="14" t="s">
        <v>51</v>
      </c>
      <c r="G1" s="14" t="s">
        <v>52</v>
      </c>
      <c r="H1" s="14" t="s">
        <v>53</v>
      </c>
      <c r="I1" s="14" t="s">
        <v>54</v>
      </c>
      <c r="J1" s="14" t="s">
        <v>55</v>
      </c>
      <c r="K1" s="14" t="s">
        <v>56</v>
      </c>
      <c r="L1" s="14" t="s">
        <v>57</v>
      </c>
    </row>
    <row r="2" spans="1:12" x14ac:dyDescent="0.25">
      <c r="A2" s="21" t="s">
        <v>92</v>
      </c>
      <c r="B2" s="1" t="s">
        <v>44</v>
      </c>
      <c r="C2" s="40">
        <v>0.85</v>
      </c>
      <c r="D2" s="40">
        <v>0.8</v>
      </c>
      <c r="E2" s="40">
        <v>0.72</v>
      </c>
      <c r="F2" s="40">
        <v>0.72</v>
      </c>
      <c r="G2" s="40">
        <v>0.72</v>
      </c>
      <c r="H2" s="40">
        <v>0.72</v>
      </c>
      <c r="I2" s="40">
        <v>0.72</v>
      </c>
      <c r="J2" s="40">
        <v>0.72</v>
      </c>
      <c r="K2" s="40">
        <v>0.72</v>
      </c>
      <c r="L2" s="40">
        <v>0.72</v>
      </c>
    </row>
    <row r="3" spans="1:12" x14ac:dyDescent="0.25">
      <c r="A3" s="21" t="s">
        <v>93</v>
      </c>
      <c r="B3" s="1" t="s">
        <v>45</v>
      </c>
      <c r="C3" s="40">
        <v>1</v>
      </c>
      <c r="D3" s="40">
        <v>1</v>
      </c>
      <c r="E3" s="40">
        <v>1</v>
      </c>
      <c r="F3" s="40">
        <v>1</v>
      </c>
      <c r="G3" s="40">
        <v>1</v>
      </c>
      <c r="H3" s="40">
        <v>1</v>
      </c>
      <c r="I3" s="40">
        <v>1</v>
      </c>
      <c r="J3" s="40">
        <v>1</v>
      </c>
      <c r="K3" s="40">
        <v>1</v>
      </c>
      <c r="L3" s="40">
        <v>1</v>
      </c>
    </row>
    <row r="4" spans="1:12" x14ac:dyDescent="0.25">
      <c r="A4" s="21" t="s">
        <v>94</v>
      </c>
      <c r="B4" s="11" t="s">
        <v>46</v>
      </c>
      <c r="C4" s="41">
        <v>4.7998862692809278E-2</v>
      </c>
      <c r="D4" s="41">
        <v>4.7998862692809278E-2</v>
      </c>
      <c r="E4" s="41">
        <v>4.7998862692809278E-2</v>
      </c>
      <c r="F4" s="41">
        <v>4.7998862692809278E-2</v>
      </c>
      <c r="G4" s="41">
        <v>4.7998862692809278E-2</v>
      </c>
      <c r="H4" s="41">
        <v>4.7998862692809278E-2</v>
      </c>
      <c r="I4" s="41">
        <v>4.7998862692809278E-2</v>
      </c>
      <c r="J4" s="41">
        <v>4.7998862692809278E-2</v>
      </c>
      <c r="K4" s="41">
        <v>4.7998862692809278E-2</v>
      </c>
      <c r="L4" s="41">
        <v>4.7998862692809278E-2</v>
      </c>
    </row>
    <row r="5" spans="1:12" x14ac:dyDescent="0.25">
      <c r="A5" s="21" t="s">
        <v>95</v>
      </c>
      <c r="B5" s="1" t="s">
        <v>41</v>
      </c>
      <c r="C5" s="40">
        <v>2.9924534510158678E-3</v>
      </c>
      <c r="D5" s="40">
        <v>9.4504239496421543E-3</v>
      </c>
      <c r="E5" s="40">
        <v>1.9783176747444231E-2</v>
      </c>
      <c r="F5" s="40">
        <v>1.9783176747444231E-2</v>
      </c>
      <c r="G5" s="40">
        <v>1.9783176747444231E-2</v>
      </c>
      <c r="H5" s="40">
        <v>1.9783176747444231E-2</v>
      </c>
      <c r="I5" s="40">
        <v>1.9783176747444231E-2</v>
      </c>
      <c r="J5" s="40">
        <v>1.9783176747444231E-2</v>
      </c>
      <c r="K5" s="40">
        <v>1.9783176747444231E-2</v>
      </c>
      <c r="L5" s="40">
        <v>1.9783176747444231E-2</v>
      </c>
    </row>
  </sheetData>
  <sheetProtection algorithmName="SHA-512" hashValue="JJwlg6xLu9y4Ea2xt6KlbsaWFq4NXPCuc/Uzxq7TJpn3jH8XQmAhiDk67sYH8jQaOyFz2wAjdHMnaTY4e06zFw==" saltValue="h/weLejgdle8tPcUEQDYm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51D4-EE4C-4596-950C-CFE9A687CADF}">
  <sheetPr>
    <tabColor theme="9"/>
  </sheetPr>
  <dimension ref="A1:J2"/>
  <sheetViews>
    <sheetView workbookViewId="0">
      <selection activeCell="S22" sqref="S22"/>
    </sheetView>
  </sheetViews>
  <sheetFormatPr defaultRowHeight="15" x14ac:dyDescent="0.25"/>
  <cols>
    <col min="1" max="1" width="14.85546875" customWidth="1"/>
  </cols>
  <sheetData>
    <row r="1" spans="1:10" x14ac:dyDescent="0.25">
      <c r="A1" s="15" t="s">
        <v>48</v>
      </c>
      <c r="B1" s="15" t="s">
        <v>49</v>
      </c>
      <c r="C1" s="15" t="s">
        <v>50</v>
      </c>
      <c r="D1" s="15" t="s">
        <v>51</v>
      </c>
      <c r="E1" s="15" t="s">
        <v>52</v>
      </c>
      <c r="F1" s="15" t="s">
        <v>53</v>
      </c>
      <c r="G1" s="15" t="s">
        <v>54</v>
      </c>
      <c r="H1" s="15" t="s">
        <v>55</v>
      </c>
      <c r="I1" s="15" t="s">
        <v>56</v>
      </c>
      <c r="J1" s="15" t="s">
        <v>57</v>
      </c>
    </row>
    <row r="2" spans="1:10" x14ac:dyDescent="0.25">
      <c r="A2" s="16">
        <v>1</v>
      </c>
      <c r="B2" s="16">
        <v>1.0349999999999999</v>
      </c>
      <c r="C2" s="16">
        <v>1.0712249999999999</v>
      </c>
      <c r="D2" s="16">
        <v>1.1087178749999997</v>
      </c>
      <c r="E2" s="16">
        <v>1.1475230006249997</v>
      </c>
      <c r="F2" s="16">
        <v>1.1876863056468745</v>
      </c>
      <c r="G2" s="16">
        <v>1.229255326344515</v>
      </c>
      <c r="H2" s="16">
        <v>1.2722792627665729</v>
      </c>
      <c r="I2" s="16">
        <v>1.3168090369634029</v>
      </c>
      <c r="J2" s="16">
        <v>1.3628973532571218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1DE1-07DE-433C-95F2-E18D70EFD397}">
  <sheetPr>
    <tabColor theme="9"/>
  </sheetPr>
  <dimension ref="A1:L20"/>
  <sheetViews>
    <sheetView workbookViewId="0">
      <selection activeCell="S22" sqref="S22"/>
    </sheetView>
  </sheetViews>
  <sheetFormatPr defaultRowHeight="15" x14ac:dyDescent="0.25"/>
  <sheetData>
    <row r="1" spans="1:12" x14ac:dyDescent="0.25">
      <c r="A1" t="s">
        <v>60</v>
      </c>
    </row>
    <row r="2" spans="1:12" x14ac:dyDescent="0.25">
      <c r="A2" t="s">
        <v>61</v>
      </c>
    </row>
    <row r="3" spans="1:12" x14ac:dyDescent="0.25">
      <c r="A3" t="s">
        <v>62</v>
      </c>
    </row>
    <row r="4" spans="1:12" x14ac:dyDescent="0.25">
      <c r="A4" t="s">
        <v>63</v>
      </c>
    </row>
    <row r="5" spans="1:12" x14ac:dyDescent="0.25">
      <c r="A5" t="s">
        <v>64</v>
      </c>
      <c r="B5" t="s">
        <v>65</v>
      </c>
      <c r="C5" t="s">
        <v>66</v>
      </c>
      <c r="D5" t="s">
        <v>67</v>
      </c>
      <c r="E5" t="s">
        <v>68</v>
      </c>
      <c r="F5" t="s">
        <v>69</v>
      </c>
      <c r="G5" t="s">
        <v>70</v>
      </c>
      <c r="H5" t="s">
        <v>71</v>
      </c>
      <c r="I5" t="s">
        <v>72</v>
      </c>
      <c r="J5" t="s">
        <v>73</v>
      </c>
      <c r="K5" t="s">
        <v>74</v>
      </c>
      <c r="L5" t="s">
        <v>75</v>
      </c>
    </row>
    <row r="6" spans="1:12" x14ac:dyDescent="0.25">
      <c r="A6" t="s">
        <v>34</v>
      </c>
      <c r="B6" t="s">
        <v>76</v>
      </c>
      <c r="C6">
        <v>8006241</v>
      </c>
      <c r="D6">
        <v>27948</v>
      </c>
      <c r="E6">
        <v>5221419</v>
      </c>
      <c r="F6">
        <v>3593150</v>
      </c>
      <c r="G6">
        <v>79674</v>
      </c>
      <c r="H6">
        <v>866460</v>
      </c>
      <c r="I6">
        <v>655590</v>
      </c>
      <c r="J6">
        <v>188</v>
      </c>
      <c r="L6">
        <v>18450670</v>
      </c>
    </row>
    <row r="7" spans="1:12" x14ac:dyDescent="0.25">
      <c r="A7" t="s">
        <v>34</v>
      </c>
      <c r="B7" t="s">
        <v>77</v>
      </c>
      <c r="C7">
        <v>1693443</v>
      </c>
      <c r="D7">
        <v>25191</v>
      </c>
      <c r="E7">
        <v>4323933</v>
      </c>
      <c r="F7">
        <v>2307425</v>
      </c>
      <c r="G7">
        <v>181153</v>
      </c>
      <c r="H7">
        <v>8527116</v>
      </c>
      <c r="I7">
        <v>1283857</v>
      </c>
      <c r="J7">
        <v>29</v>
      </c>
      <c r="K7">
        <v>24</v>
      </c>
      <c r="L7">
        <v>18342172</v>
      </c>
    </row>
    <row r="8" spans="1:12" x14ac:dyDescent="0.25">
      <c r="A8" t="s">
        <v>34</v>
      </c>
      <c r="B8" t="s">
        <v>78</v>
      </c>
      <c r="C8">
        <v>10219342</v>
      </c>
      <c r="D8">
        <v>52557</v>
      </c>
      <c r="E8">
        <v>10248834</v>
      </c>
      <c r="F8">
        <v>4867140</v>
      </c>
      <c r="G8">
        <v>520520</v>
      </c>
      <c r="H8">
        <v>7174764</v>
      </c>
      <c r="I8">
        <v>2435495</v>
      </c>
      <c r="J8">
        <v>78419</v>
      </c>
      <c r="K8">
        <v>112296</v>
      </c>
      <c r="L8">
        <v>35709367</v>
      </c>
    </row>
    <row r="9" spans="1:12" x14ac:dyDescent="0.25">
      <c r="A9" t="s">
        <v>79</v>
      </c>
      <c r="B9" t="s">
        <v>76</v>
      </c>
      <c r="C9">
        <v>7125389</v>
      </c>
      <c r="D9">
        <v>4822701</v>
      </c>
      <c r="E9">
        <v>1834272</v>
      </c>
      <c r="F9">
        <v>1132550</v>
      </c>
      <c r="G9">
        <v>23905</v>
      </c>
      <c r="H9">
        <v>858060</v>
      </c>
      <c r="I9">
        <v>642431</v>
      </c>
      <c r="J9">
        <v>200</v>
      </c>
      <c r="L9">
        <v>16439508</v>
      </c>
    </row>
    <row r="10" spans="1:12" x14ac:dyDescent="0.25">
      <c r="A10" t="s">
        <v>79</v>
      </c>
      <c r="B10" t="s">
        <v>77</v>
      </c>
      <c r="C10">
        <v>1530595</v>
      </c>
      <c r="D10">
        <v>3728904</v>
      </c>
      <c r="E10">
        <v>1389135</v>
      </c>
      <c r="F10">
        <v>733250</v>
      </c>
      <c r="G10">
        <v>53809</v>
      </c>
      <c r="H10">
        <v>9285756</v>
      </c>
      <c r="I10">
        <v>1301089</v>
      </c>
      <c r="J10">
        <v>16</v>
      </c>
      <c r="K10">
        <v>24</v>
      </c>
      <c r="L10">
        <v>18022578</v>
      </c>
    </row>
    <row r="11" spans="1:12" x14ac:dyDescent="0.25">
      <c r="A11" t="s">
        <v>79</v>
      </c>
      <c r="B11" t="s">
        <v>78</v>
      </c>
      <c r="C11">
        <v>9406188</v>
      </c>
      <c r="D11">
        <v>9681305</v>
      </c>
      <c r="E11">
        <v>3407214</v>
      </c>
      <c r="F11">
        <v>1592255</v>
      </c>
      <c r="G11">
        <v>157297</v>
      </c>
      <c r="H11">
        <v>8665092</v>
      </c>
      <c r="I11">
        <v>2556959</v>
      </c>
      <c r="J11">
        <v>84081</v>
      </c>
      <c r="K11">
        <v>118200</v>
      </c>
      <c r="L11">
        <v>35668590</v>
      </c>
    </row>
    <row r="12" spans="1:12" x14ac:dyDescent="0.25">
      <c r="A12" t="s">
        <v>80</v>
      </c>
      <c r="B12" t="s">
        <v>76</v>
      </c>
      <c r="C12">
        <v>5591602</v>
      </c>
      <c r="D12">
        <v>5724837</v>
      </c>
      <c r="H12">
        <v>665616</v>
      </c>
      <c r="I12">
        <v>617419</v>
      </c>
      <c r="J12">
        <v>166</v>
      </c>
      <c r="L12">
        <v>12599640</v>
      </c>
    </row>
    <row r="13" spans="1:12" x14ac:dyDescent="0.25">
      <c r="A13" t="s">
        <v>80</v>
      </c>
      <c r="B13" t="s">
        <v>77</v>
      </c>
      <c r="C13">
        <v>1255953</v>
      </c>
      <c r="D13">
        <v>4587453</v>
      </c>
      <c r="H13">
        <v>7999500</v>
      </c>
      <c r="I13">
        <v>1344181</v>
      </c>
      <c r="L13">
        <v>15187087</v>
      </c>
    </row>
    <row r="14" spans="1:12" x14ac:dyDescent="0.25">
      <c r="A14" t="s">
        <v>80</v>
      </c>
      <c r="B14" t="s">
        <v>78</v>
      </c>
      <c r="C14">
        <v>6926504</v>
      </c>
      <c r="D14">
        <v>12218229</v>
      </c>
      <c r="H14">
        <v>8036016</v>
      </c>
      <c r="I14">
        <v>2577682</v>
      </c>
      <c r="J14">
        <v>85707</v>
      </c>
      <c r="K14">
        <v>92772</v>
      </c>
      <c r="L14">
        <v>29936910</v>
      </c>
    </row>
    <row r="15" spans="1:12" x14ac:dyDescent="0.25">
      <c r="A15" t="s">
        <v>81</v>
      </c>
      <c r="B15" t="s">
        <v>76</v>
      </c>
      <c r="C15">
        <v>2149862</v>
      </c>
      <c r="D15">
        <v>2234373</v>
      </c>
      <c r="H15">
        <v>243252</v>
      </c>
      <c r="I15">
        <v>515634</v>
      </c>
      <c r="J15">
        <v>111</v>
      </c>
      <c r="L15">
        <v>5143232</v>
      </c>
    </row>
    <row r="16" spans="1:12" x14ac:dyDescent="0.25">
      <c r="A16" t="s">
        <v>81</v>
      </c>
      <c r="B16" t="s">
        <v>77</v>
      </c>
      <c r="C16">
        <v>480072</v>
      </c>
      <c r="D16">
        <v>1953546</v>
      </c>
      <c r="H16">
        <v>2718312</v>
      </c>
      <c r="I16">
        <v>1177826</v>
      </c>
      <c r="L16">
        <v>6329756</v>
      </c>
    </row>
    <row r="17" spans="1:12" x14ac:dyDescent="0.25">
      <c r="A17" t="s">
        <v>81</v>
      </c>
      <c r="B17" t="s">
        <v>78</v>
      </c>
      <c r="C17">
        <v>2257929</v>
      </c>
      <c r="D17">
        <v>4905126</v>
      </c>
      <c r="H17">
        <v>3006984</v>
      </c>
      <c r="I17">
        <v>2601095</v>
      </c>
      <c r="J17">
        <v>63180</v>
      </c>
      <c r="K17">
        <v>44160</v>
      </c>
      <c r="L17">
        <v>12878473</v>
      </c>
    </row>
    <row r="18" spans="1:12" x14ac:dyDescent="0.25">
      <c r="A18" t="s">
        <v>82</v>
      </c>
      <c r="B18" t="s">
        <v>76</v>
      </c>
      <c r="C18">
        <v>8492945</v>
      </c>
      <c r="D18">
        <v>7715345</v>
      </c>
      <c r="H18">
        <v>840264</v>
      </c>
      <c r="I18">
        <v>588523</v>
      </c>
      <c r="J18">
        <v>278</v>
      </c>
      <c r="L18">
        <v>17637356</v>
      </c>
    </row>
    <row r="19" spans="1:12" x14ac:dyDescent="0.25">
      <c r="A19" t="s">
        <v>82</v>
      </c>
      <c r="B19" t="s">
        <v>77</v>
      </c>
      <c r="C19">
        <v>2244343</v>
      </c>
      <c r="D19">
        <v>6552952</v>
      </c>
      <c r="H19">
        <v>10698888</v>
      </c>
      <c r="I19">
        <v>1173688</v>
      </c>
      <c r="J19">
        <v>5</v>
      </c>
      <c r="L19">
        <v>20669876</v>
      </c>
    </row>
    <row r="20" spans="1:12" x14ac:dyDescent="0.25">
      <c r="A20" t="s">
        <v>82</v>
      </c>
      <c r="B20" t="s">
        <v>78</v>
      </c>
      <c r="C20">
        <v>12260051</v>
      </c>
      <c r="D20">
        <v>15871570</v>
      </c>
      <c r="H20">
        <v>10413840</v>
      </c>
      <c r="I20">
        <v>2599493</v>
      </c>
      <c r="J20">
        <v>123509</v>
      </c>
      <c r="K20">
        <v>149412</v>
      </c>
      <c r="L20">
        <v>41417874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B2F5-0A1B-42E3-881E-2DE37A1B56A1}">
  <sheetPr>
    <tabColor theme="9"/>
  </sheetPr>
  <dimension ref="A1:J9"/>
  <sheetViews>
    <sheetView workbookViewId="0">
      <selection activeCell="B16" sqref="B16"/>
    </sheetView>
  </sheetViews>
  <sheetFormatPr defaultRowHeight="15" x14ac:dyDescent="0.25"/>
  <cols>
    <col min="1" max="1" width="34.28515625" customWidth="1"/>
    <col min="2" max="2" width="18.85546875" customWidth="1"/>
    <col min="3" max="3" width="26.140625" customWidth="1"/>
    <col min="4" max="4" width="18.85546875" customWidth="1"/>
    <col min="5" max="5" width="17.140625" customWidth="1"/>
  </cols>
  <sheetData>
    <row r="1" spans="1:10" x14ac:dyDescent="0.25">
      <c r="A1" t="s">
        <v>83</v>
      </c>
    </row>
    <row r="2" spans="1:10" x14ac:dyDescent="0.25">
      <c r="A2" t="s">
        <v>61</v>
      </c>
    </row>
    <row r="3" spans="1:10" x14ac:dyDescent="0.25">
      <c r="A3" t="s">
        <v>62</v>
      </c>
    </row>
    <row r="4" spans="1:10" x14ac:dyDescent="0.25">
      <c r="A4" t="s">
        <v>84</v>
      </c>
    </row>
    <row r="5" spans="1:10" x14ac:dyDescent="0.25">
      <c r="A5" t="s">
        <v>64</v>
      </c>
      <c r="B5" t="s">
        <v>66</v>
      </c>
      <c r="C5" t="s">
        <v>67</v>
      </c>
      <c r="D5" t="s">
        <v>68</v>
      </c>
      <c r="E5" t="s">
        <v>69</v>
      </c>
      <c r="F5" t="s">
        <v>70</v>
      </c>
      <c r="G5" t="s">
        <v>71</v>
      </c>
      <c r="H5" t="s">
        <v>72</v>
      </c>
      <c r="I5" t="s">
        <v>74</v>
      </c>
      <c r="J5" t="s">
        <v>75</v>
      </c>
    </row>
    <row r="6" spans="1:10" x14ac:dyDescent="0.25">
      <c r="A6" t="s">
        <v>34</v>
      </c>
      <c r="B6">
        <v>263189069</v>
      </c>
      <c r="C6">
        <v>1156628</v>
      </c>
      <c r="D6">
        <v>210692063</v>
      </c>
      <c r="E6">
        <v>66396381</v>
      </c>
      <c r="F6">
        <v>4425788</v>
      </c>
      <c r="G6">
        <v>175048327</v>
      </c>
      <c r="H6">
        <v>52514324</v>
      </c>
      <c r="I6">
        <v>892774</v>
      </c>
      <c r="J6">
        <v>774315355</v>
      </c>
    </row>
    <row r="9" spans="1:10" x14ac:dyDescent="0.25">
      <c r="B9" s="18"/>
      <c r="C9" s="18"/>
      <c r="D9" s="18"/>
      <c r="E9" s="18"/>
      <c r="F9" s="18"/>
      <c r="G9" s="18"/>
      <c r="H9" s="18"/>
      <c r="I9" s="18"/>
      <c r="J9"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9FB8-29AF-40DF-A699-89C971AE8789}">
  <dimension ref="A1:B1"/>
  <sheetViews>
    <sheetView workbookViewId="0">
      <selection activeCell="M18" sqref="M18"/>
    </sheetView>
  </sheetViews>
  <sheetFormatPr defaultRowHeight="15" x14ac:dyDescent="0.25"/>
  <cols>
    <col min="1" max="1" width="40.5703125" customWidth="1"/>
  </cols>
  <sheetData>
    <row r="1" spans="1:2" x14ac:dyDescent="0.25">
      <c r="A1" t="s">
        <v>87</v>
      </c>
      <c r="B1" t="s">
        <v>85</v>
      </c>
    </row>
  </sheetData>
  <sheetProtection algorithmName="SHA-512" hashValue="JQaZaMtDaisSih9C9EnP8OafHD+6QMpjUr15JBf0/GKUgxavbxOlszFa4IGAPwPjPb5XZ9PMCJtA5dfCchAxLQ==" saltValue="5Hi0vek961xPcjRic7hK6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vt:lpstr>
      <vt:lpstr>Patient_Segment</vt:lpstr>
      <vt:lpstr>Behaviour_Change</vt:lpstr>
      <vt:lpstr>Discount_index</vt:lpstr>
      <vt:lpstr>dental_stats_2c</vt:lpstr>
      <vt:lpstr>dental_stats_6a</vt:lpstr>
      <vt:lpstr>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 Jin (NHS ENGLAND)</dc:creator>
  <cp:lastModifiedBy>TONG, Jin (NHS ENGLAND)</cp:lastModifiedBy>
  <dcterms:created xsi:type="dcterms:W3CDTF">2025-07-15T16:57:45Z</dcterms:created>
  <dcterms:modified xsi:type="dcterms:W3CDTF">2025-08-08T14:31:50Z</dcterms:modified>
</cp:coreProperties>
</file>