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ExcelProcessingTool\input\"/>
    </mc:Choice>
  </mc:AlternateContent>
  <xr:revisionPtr revIDLastSave="0" documentId="13_ncr:1_{713AFF34-E85E-49E6-A0AF-D45A53D4CDB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4" i="2" l="1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13" i="2"/>
  <c r="O18" i="2"/>
  <c r="O19" i="2"/>
  <c r="O20" i="2"/>
  <c r="O21" i="2"/>
  <c r="O22" i="2"/>
  <c r="O17" i="2"/>
  <c r="O25" i="2" l="1"/>
  <c r="P22" i="2"/>
  <c r="P18" i="2"/>
  <c r="P17" i="2"/>
  <c r="P21" i="2"/>
  <c r="P20" i="2"/>
  <c r="P19" i="2"/>
  <c r="Q18" i="2"/>
  <c r="Q19" i="2"/>
  <c r="Q20" i="2"/>
  <c r="Q21" i="2"/>
  <c r="Q22" i="2"/>
  <c r="Q17" i="2"/>
  <c r="H32" i="2"/>
  <c r="H33" i="2"/>
  <c r="H34" i="2"/>
  <c r="H35" i="2"/>
  <c r="H36" i="2"/>
  <c r="H31" i="2"/>
  <c r="H5" i="2"/>
  <c r="H6" i="2"/>
  <c r="H7" i="2"/>
  <c r="H8" i="2"/>
  <c r="H9" i="2"/>
  <c r="H4" i="2"/>
  <c r="I4" i="2" s="1"/>
  <c r="K5" i="2"/>
  <c r="K4" i="2"/>
  <c r="L4" i="2" s="1"/>
  <c r="E4" i="2"/>
  <c r="F5" i="2"/>
  <c r="F4" i="2"/>
  <c r="K8" i="2"/>
  <c r="L8" i="2" s="1"/>
  <c r="K7" i="2"/>
  <c r="L7" i="2" s="1"/>
  <c r="X14" i="2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V4" i="2"/>
  <c r="V5" i="2"/>
  <c r="V6" i="2"/>
  <c r="V7" i="2"/>
  <c r="V8" i="2"/>
  <c r="V9" i="2"/>
  <c r="V3" i="2"/>
  <c r="F3" i="2"/>
  <c r="F6" i="2"/>
  <c r="F7" i="2"/>
  <c r="F8" i="2"/>
  <c r="F9" i="2"/>
  <c r="F2" i="2"/>
  <c r="M2" i="2" s="1"/>
  <c r="Q2" i="2" s="1"/>
  <c r="K3" i="2"/>
  <c r="L3" i="2" s="1"/>
  <c r="L5" i="2"/>
  <c r="K6" i="2"/>
  <c r="L6" i="2" s="1"/>
  <c r="K9" i="2"/>
  <c r="L9" i="2" s="1"/>
  <c r="K2" i="2"/>
  <c r="L2" i="2" s="1"/>
  <c r="B79" i="2"/>
  <c r="A79" i="2"/>
  <c r="I5" i="2" l="1"/>
  <c r="J4" i="2"/>
  <c r="U14" i="2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D5" i="2"/>
  <c r="O2" i="2"/>
  <c r="N2" i="2"/>
  <c r="S2" i="2" s="1"/>
  <c r="T2" i="2"/>
  <c r="V2" i="2" s="1"/>
  <c r="D6" i="2"/>
  <c r="E5" i="2"/>
  <c r="M3" i="2"/>
  <c r="M4" i="2" s="1"/>
  <c r="Q4" i="2" s="1"/>
  <c r="N3" i="2"/>
  <c r="S3" i="2" s="1"/>
  <c r="Q3" i="2"/>
  <c r="O3" i="2"/>
  <c r="L11" i="2"/>
  <c r="F11" i="2"/>
  <c r="T3" i="2" l="1"/>
  <c r="M5" i="2"/>
  <c r="Q5" i="2" s="1"/>
  <c r="J5" i="2"/>
  <c r="I6" i="2"/>
  <c r="N4" i="2"/>
  <c r="N5" i="2" s="1"/>
  <c r="E6" i="2"/>
  <c r="D7" i="2"/>
  <c r="O11" i="2"/>
  <c r="M6" i="2"/>
  <c r="I7" i="2" l="1"/>
  <c r="J6" i="2"/>
  <c r="O4" i="2"/>
  <c r="S4" i="2"/>
  <c r="T4" i="2" s="1"/>
  <c r="D8" i="2"/>
  <c r="E7" i="2"/>
  <c r="Q6" i="2"/>
  <c r="M7" i="2"/>
  <c r="N6" i="2"/>
  <c r="S5" i="2"/>
  <c r="T5" i="2" s="1"/>
  <c r="O5" i="2"/>
  <c r="I8" i="2" l="1"/>
  <c r="J7" i="2"/>
  <c r="D9" i="2"/>
  <c r="E9" i="2" s="1"/>
  <c r="E8" i="2"/>
  <c r="Q7" i="2"/>
  <c r="M8" i="2"/>
  <c r="S6" i="2"/>
  <c r="T6" i="2" s="1"/>
  <c r="O6" i="2"/>
  <c r="N7" i="2"/>
  <c r="I9" i="2" l="1"/>
  <c r="J9" i="2" s="1"/>
  <c r="J8" i="2"/>
  <c r="Q8" i="2"/>
  <c r="M9" i="2"/>
  <c r="Q9" i="2" s="1"/>
  <c r="N8" i="2"/>
  <c r="S7" i="2"/>
  <c r="T7" i="2" s="1"/>
  <c r="O7" i="2"/>
  <c r="N9" i="2" l="1"/>
  <c r="S8" i="2"/>
  <c r="T8" i="2" s="1"/>
  <c r="O8" i="2"/>
  <c r="S9" i="2" l="1"/>
  <c r="T9" i="2" s="1"/>
  <c r="O9" i="2"/>
</calcChain>
</file>

<file path=xl/sharedStrings.xml><?xml version="1.0" encoding="utf-8"?>
<sst xmlns="http://schemas.openxmlformats.org/spreadsheetml/2006/main" count="421" uniqueCount="112">
  <si>
    <t>日期</t>
  </si>
  <si>
    <t>客户号</t>
  </si>
  <si>
    <t>跟投数量</t>
  </si>
  <si>
    <t>398000010779</t>
  </si>
  <si>
    <t>398000010787</t>
  </si>
  <si>
    <t>398000010871</t>
  </si>
  <si>
    <t>398000010900</t>
  </si>
  <si>
    <t>319000010261</t>
  </si>
  <si>
    <t>356000012342</t>
  </si>
  <si>
    <t>313000034069</t>
  </si>
  <si>
    <t>319000010275</t>
  </si>
  <si>
    <t>319000010280</t>
  </si>
  <si>
    <t>319000010291</t>
  </si>
  <si>
    <t>503000010063</t>
  </si>
  <si>
    <t>319000010300</t>
  </si>
  <si>
    <t>319000010301</t>
  </si>
  <si>
    <t>319000010306</t>
  </si>
  <si>
    <t>319000010311</t>
  </si>
  <si>
    <t>320000074773</t>
  </si>
  <si>
    <t>324000030509</t>
  </si>
  <si>
    <t>398000010938</t>
  </si>
  <si>
    <t>398000010942</t>
  </si>
  <si>
    <t>398000010947</t>
  </si>
  <si>
    <t>362000011700</t>
  </si>
  <si>
    <t>503000010070</t>
  </si>
  <si>
    <t>392000010670</t>
  </si>
  <si>
    <t>316000032119</t>
  </si>
  <si>
    <t>319000010288</t>
  </si>
  <si>
    <t>319000010386</t>
  </si>
  <si>
    <t>375000012410</t>
  </si>
  <si>
    <t>392000010685</t>
  </si>
  <si>
    <t>318000040288</t>
  </si>
  <si>
    <t>318000040285</t>
  </si>
  <si>
    <t>323000031778</t>
  </si>
  <si>
    <t>392000010681</t>
  </si>
  <si>
    <t>398000010977</t>
  </si>
  <si>
    <t>323000031771</t>
  </si>
  <si>
    <t>323000031850</t>
  </si>
  <si>
    <t>α波收益率</t>
    <phoneticPr fontId="2" type="noConversion"/>
  </si>
  <si>
    <t>客户实际收益率</t>
    <phoneticPr fontId="2" type="noConversion"/>
  </si>
  <si>
    <t>收益率损失</t>
    <phoneticPr fontId="2" type="noConversion"/>
  </si>
  <si>
    <t>一年之后：</t>
    <phoneticPr fontId="2" type="noConversion"/>
  </si>
  <si>
    <r>
      <t>3月</t>
    </r>
    <r>
      <rPr>
        <sz val="11"/>
        <color theme="1"/>
        <rFont val="宋体"/>
        <family val="3"/>
        <charset val="134"/>
        <scheme val="minor"/>
      </rPr>
      <t>18日跟投以来</t>
    </r>
    <phoneticPr fontId="2" type="noConversion"/>
  </si>
  <si>
    <t>3月18日上线跟投功能以来，客户开始跟投的收益计算</t>
    <phoneticPr fontId="2" type="noConversion"/>
  </si>
  <si>
    <t>α波累积收益率</t>
    <phoneticPr fontId="2" type="noConversion"/>
  </si>
  <si>
    <t>仅考虑成本的收益率损失</t>
    <phoneticPr fontId="2" type="noConversion"/>
  </si>
  <si>
    <t>按千3推算的理论损失</t>
    <phoneticPr fontId="2" type="noConversion"/>
  </si>
  <si>
    <t>开始日期</t>
    <phoneticPr fontId="2" type="noConversion"/>
  </si>
  <si>
    <t>结束日期</t>
    <phoneticPr fontId="2" type="noConversion"/>
  </si>
  <si>
    <t>推算48周之后：</t>
    <phoneticPr fontId="2" type="noConversion"/>
  </si>
  <si>
    <t>接近15.46%</t>
    <phoneticPr fontId="2" type="noConversion"/>
  </si>
  <si>
    <t>320000074780</t>
  </si>
  <si>
    <t>320000074781</t>
  </si>
  <si>
    <t>323000031777</t>
  </si>
  <si>
    <t>323000031801</t>
  </si>
  <si>
    <t>323000031859</t>
  </si>
  <si>
    <t>392000010697</t>
  </si>
  <si>
    <t>398000010171</t>
  </si>
  <si>
    <t>398000011018</t>
  </si>
  <si>
    <t>313000034128</t>
  </si>
  <si>
    <t>398000010948</t>
  </si>
  <si>
    <t>392000010673</t>
    <phoneticPr fontId="2" type="noConversion"/>
  </si>
  <si>
    <t>313000034137</t>
  </si>
  <si>
    <t>318000040327</t>
  </si>
  <si>
    <t>320000074830</t>
  </si>
  <si>
    <t>386000011002</t>
  </si>
  <si>
    <t>392000010673</t>
  </si>
  <si>
    <t>392000010695</t>
  </si>
  <si>
    <t>392000010711</t>
  </si>
  <si>
    <t>392000010719</t>
  </si>
  <si>
    <t>398000011012</t>
  </si>
  <si>
    <t>398000011013</t>
  </si>
  <si>
    <t>398000011015</t>
  </si>
  <si>
    <t>398000011016</t>
  </si>
  <si>
    <t>398000011026</t>
  </si>
  <si>
    <t>398000011046</t>
  </si>
  <si>
    <t>392000010717</t>
  </si>
  <si>
    <t>386000010946</t>
  </si>
  <si>
    <t>392000010280</t>
  </si>
  <si>
    <t>392000010722</t>
  </si>
  <si>
    <t>392000010727</t>
  </si>
  <si>
    <t>392000010728</t>
  </si>
  <si>
    <t>398000010930</t>
  </si>
  <si>
    <t>398000011029</t>
  </si>
  <si>
    <t>392000010730</t>
  </si>
  <si>
    <t>319000010498</t>
  </si>
  <si>
    <t>324000030611</t>
  </si>
  <si>
    <t>338000015541</t>
  </si>
  <si>
    <t>359000011245</t>
  </si>
  <si>
    <t>323000031981</t>
  </si>
  <si>
    <t>338000015542</t>
  </si>
  <si>
    <t>319000010385</t>
  </si>
  <si>
    <t>323000031980</t>
  </si>
  <si>
    <t>398000011186</t>
  </si>
  <si>
    <t>313000034151</t>
  </si>
  <si>
    <t>314000041113</t>
  </si>
  <si>
    <t>323000031998</t>
  </si>
  <si>
    <t>386000010953</t>
  </si>
  <si>
    <t>313000034146</t>
  </si>
  <si>
    <t>314000041126</t>
  </si>
  <si>
    <t>319000010390</t>
  </si>
  <si>
    <t>323000031802</t>
  </si>
  <si>
    <t>355000011381</t>
  </si>
  <si>
    <t>376000018330</t>
  </si>
  <si>
    <t>392000010729</t>
  </si>
  <si>
    <t>503000010156</t>
  </si>
  <si>
    <t>503000010157</t>
  </si>
  <si>
    <t>319000010478</t>
  </si>
  <si>
    <t>319000010547</t>
  </si>
  <si>
    <t>355000011385</t>
  </si>
  <si>
    <t>397000010479</t>
  </si>
  <si>
    <t>355000011391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</si>
</sst>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%"/>
  </numFmts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.5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49" fontId="0" fillId="3" borderId="2" xfId="0" applyNumberFormat="1" applyFill="1" applyBorder="1" applyAlignment="1">
      <alignment horizontal="center"/>
    </xf>
    <xf numFmtId="0" fontId="3" fillId="0" borderId="0" xfId="0" applyFont="1"/>
    <xf numFmtId="10" fontId="0" fillId="0" borderId="0" xfId="0" applyNumberForma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/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58" fontId="0" fillId="0" borderId="0" xfId="0" applyNumberFormat="1"/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176" fontId="0" fillId="0" borderId="0" xfId="0" applyNumberFormat="1"/>
    <xf numFmtId="177" fontId="0" fillId="0" borderId="0" xfId="0" applyNumberFormat="1"/>
    <xf numFmtId="49" fontId="6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7" fillId="0" borderId="0" xfId="0" applyFont="1" applyFill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6" fillId="0" borderId="2" xfId="0" applyNumberFormat="1" applyFon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364"/>
  <sheetViews>
    <sheetView tabSelected="1" workbookViewId="0">
      <selection sqref="A1:C365"/>
    </sheetView>
  </sheetViews>
  <sheetFormatPr defaultColWidth="9" defaultRowHeight="14.4" x14ac:dyDescent="0.25"/>
  <cols>
    <col min="1" max="1" width="17.44140625" style="1" customWidth="1"/>
    <col min="2" max="2" width="22.44140625" style="2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1">
        <v>20190401</v>
      </c>
      <c r="B2" s="24" t="s">
        <v>3</v>
      </c>
      <c r="C2" s="32">
        <v>1</v>
      </c>
    </row>
    <row r="3" spans="1:3" x14ac:dyDescent="0.25">
      <c r="A3" s="31">
        <v>20190401</v>
      </c>
      <c r="B3" s="24" t="s">
        <v>4</v>
      </c>
      <c r="C3" s="32">
        <v>2</v>
      </c>
    </row>
    <row r="4" spans="1:3" x14ac:dyDescent="0.25">
      <c r="A4" s="31">
        <v>20190401</v>
      </c>
      <c r="B4" s="24" t="s">
        <v>5</v>
      </c>
      <c r="C4" s="32">
        <v>1</v>
      </c>
    </row>
    <row r="5" spans="1:3" x14ac:dyDescent="0.25">
      <c r="A5" s="31">
        <v>20190401</v>
      </c>
      <c r="B5" s="24" t="s">
        <v>3</v>
      </c>
      <c r="C5" s="32">
        <v>1</v>
      </c>
    </row>
    <row r="6" spans="1:3" x14ac:dyDescent="0.25">
      <c r="A6" s="31">
        <v>20190401</v>
      </c>
      <c r="B6" s="24" t="s">
        <v>4</v>
      </c>
      <c r="C6" s="32">
        <v>1</v>
      </c>
    </row>
    <row r="7" spans="1:3" x14ac:dyDescent="0.25">
      <c r="A7" s="33">
        <v>20190402</v>
      </c>
      <c r="B7" s="24" t="s">
        <v>5</v>
      </c>
      <c r="C7" s="32">
        <v>2</v>
      </c>
    </row>
    <row r="8" spans="1:3" x14ac:dyDescent="0.25">
      <c r="A8" s="31">
        <v>20190408</v>
      </c>
      <c r="B8" s="24" t="s">
        <v>3</v>
      </c>
      <c r="C8" s="32">
        <v>2</v>
      </c>
    </row>
    <row r="9" spans="1:3" x14ac:dyDescent="0.25">
      <c r="A9" s="31">
        <v>20190408</v>
      </c>
      <c r="B9" s="24" t="s">
        <v>4</v>
      </c>
      <c r="C9" s="32">
        <v>3</v>
      </c>
    </row>
    <row r="10" spans="1:3" x14ac:dyDescent="0.25">
      <c r="A10" s="31">
        <v>20190409</v>
      </c>
      <c r="B10" s="24" t="s">
        <v>3</v>
      </c>
      <c r="C10" s="32">
        <v>1</v>
      </c>
    </row>
    <row r="11" spans="1:3" x14ac:dyDescent="0.25">
      <c r="A11" s="31">
        <v>20190409</v>
      </c>
      <c r="B11" s="24" t="s">
        <v>4</v>
      </c>
      <c r="C11" s="32">
        <v>6</v>
      </c>
    </row>
    <row r="12" spans="1:3" x14ac:dyDescent="0.25">
      <c r="A12" s="31">
        <v>20190409</v>
      </c>
      <c r="B12" s="24" t="s">
        <v>6</v>
      </c>
      <c r="C12" s="32">
        <v>1</v>
      </c>
    </row>
    <row r="13" spans="1:3" x14ac:dyDescent="0.25">
      <c r="A13" s="24">
        <v>20190410</v>
      </c>
      <c r="B13" s="24" t="s">
        <v>7</v>
      </c>
      <c r="C13" s="32">
        <v>1</v>
      </c>
    </row>
    <row r="14" spans="1:3" x14ac:dyDescent="0.25">
      <c r="A14" s="24">
        <v>20190411</v>
      </c>
      <c r="B14" s="24" t="s">
        <v>8</v>
      </c>
      <c r="C14" s="32">
        <v>1</v>
      </c>
    </row>
    <row r="15" spans="1:3" x14ac:dyDescent="0.25">
      <c r="A15" s="31">
        <v>20190415</v>
      </c>
      <c r="B15" s="24" t="s">
        <v>9</v>
      </c>
      <c r="C15" s="32">
        <v>1</v>
      </c>
    </row>
    <row r="16" spans="1:3" x14ac:dyDescent="0.25">
      <c r="A16" s="31">
        <v>20190415</v>
      </c>
      <c r="B16" s="24" t="s">
        <v>10</v>
      </c>
      <c r="C16" s="32">
        <v>16</v>
      </c>
    </row>
    <row r="17" spans="1:3" x14ac:dyDescent="0.25">
      <c r="A17" s="31">
        <v>20190415</v>
      </c>
      <c r="B17" s="24" t="s">
        <v>11</v>
      </c>
      <c r="C17" s="32">
        <v>1</v>
      </c>
    </row>
    <row r="18" spans="1:3" x14ac:dyDescent="0.25">
      <c r="A18" s="31">
        <v>20190415</v>
      </c>
      <c r="B18" s="24" t="s">
        <v>12</v>
      </c>
      <c r="C18" s="32">
        <v>1</v>
      </c>
    </row>
    <row r="19" spans="1:3" x14ac:dyDescent="0.25">
      <c r="A19" s="31">
        <v>20190415</v>
      </c>
      <c r="B19" s="24" t="s">
        <v>8</v>
      </c>
      <c r="C19" s="32">
        <v>1</v>
      </c>
    </row>
    <row r="20" spans="1:3" x14ac:dyDescent="0.25">
      <c r="A20" s="31">
        <v>20190415</v>
      </c>
      <c r="B20" s="24" t="s">
        <v>3</v>
      </c>
      <c r="C20" s="32">
        <v>1</v>
      </c>
    </row>
    <row r="21" spans="1:3" x14ac:dyDescent="0.25">
      <c r="A21" s="31">
        <v>20190415</v>
      </c>
      <c r="B21" s="24" t="s">
        <v>4</v>
      </c>
      <c r="C21" s="32">
        <v>1</v>
      </c>
    </row>
    <row r="22" spans="1:3" x14ac:dyDescent="0.25">
      <c r="A22" s="31">
        <v>20190415</v>
      </c>
      <c r="B22" s="24" t="s">
        <v>6</v>
      </c>
      <c r="C22" s="32">
        <v>1</v>
      </c>
    </row>
    <row r="23" spans="1:3" x14ac:dyDescent="0.25">
      <c r="A23" s="31">
        <v>20190415</v>
      </c>
      <c r="B23" s="24" t="s">
        <v>13</v>
      </c>
      <c r="C23" s="32">
        <v>1</v>
      </c>
    </row>
    <row r="24" spans="1:3" x14ac:dyDescent="0.25">
      <c r="A24" s="31">
        <v>20190416</v>
      </c>
      <c r="B24" s="24" t="s">
        <v>7</v>
      </c>
      <c r="C24" s="32">
        <v>1</v>
      </c>
    </row>
    <row r="25" spans="1:3" x14ac:dyDescent="0.25">
      <c r="A25" s="31">
        <v>20190416</v>
      </c>
      <c r="B25" s="24" t="s">
        <v>4</v>
      </c>
      <c r="C25" s="32">
        <v>1</v>
      </c>
    </row>
    <row r="26" spans="1:3" x14ac:dyDescent="0.25">
      <c r="A26" s="31">
        <v>20190422</v>
      </c>
      <c r="B26" s="24" t="s">
        <v>10</v>
      </c>
      <c r="C26" s="32">
        <v>11</v>
      </c>
    </row>
    <row r="27" spans="1:3" x14ac:dyDescent="0.25">
      <c r="A27" s="31">
        <v>20190422</v>
      </c>
      <c r="B27" s="24" t="s">
        <v>11</v>
      </c>
      <c r="C27" s="32">
        <v>1</v>
      </c>
    </row>
    <row r="28" spans="1:3" x14ac:dyDescent="0.25">
      <c r="A28" s="31">
        <v>20190422</v>
      </c>
      <c r="B28" s="24" t="s">
        <v>12</v>
      </c>
      <c r="C28" s="32">
        <v>1</v>
      </c>
    </row>
    <row r="29" spans="1:3" x14ac:dyDescent="0.25">
      <c r="A29" s="31">
        <v>20190422</v>
      </c>
      <c r="B29" s="24" t="s">
        <v>14</v>
      </c>
      <c r="C29" s="32">
        <v>1</v>
      </c>
    </row>
    <row r="30" spans="1:3" x14ac:dyDescent="0.25">
      <c r="A30" s="31">
        <v>20190422</v>
      </c>
      <c r="B30" s="24" t="s">
        <v>15</v>
      </c>
      <c r="C30" s="32">
        <v>2</v>
      </c>
    </row>
    <row r="31" spans="1:3" x14ac:dyDescent="0.25">
      <c r="A31" s="31">
        <v>20190422</v>
      </c>
      <c r="B31" s="24" t="s">
        <v>16</v>
      </c>
      <c r="C31" s="32">
        <v>1</v>
      </c>
    </row>
    <row r="32" spans="1:3" x14ac:dyDescent="0.25">
      <c r="A32" s="31">
        <v>20190422</v>
      </c>
      <c r="B32" s="24" t="s">
        <v>17</v>
      </c>
      <c r="C32" s="32">
        <v>1</v>
      </c>
    </row>
    <row r="33" spans="1:3" x14ac:dyDescent="0.25">
      <c r="A33" s="31">
        <v>20190422</v>
      </c>
      <c r="B33" s="24" t="s">
        <v>18</v>
      </c>
      <c r="C33" s="32">
        <v>1</v>
      </c>
    </row>
    <row r="34" spans="1:3" x14ac:dyDescent="0.25">
      <c r="A34" s="31">
        <v>20190422</v>
      </c>
      <c r="B34" s="24" t="s">
        <v>19</v>
      </c>
      <c r="C34" s="32">
        <v>1</v>
      </c>
    </row>
    <row r="35" spans="1:3" x14ac:dyDescent="0.25">
      <c r="A35" s="31">
        <v>20190422</v>
      </c>
      <c r="B35" s="24" t="s">
        <v>8</v>
      </c>
      <c r="C35" s="32">
        <v>1</v>
      </c>
    </row>
    <row r="36" spans="1:3" x14ac:dyDescent="0.25">
      <c r="A36" s="31">
        <v>20190422</v>
      </c>
      <c r="B36" s="24" t="s">
        <v>3</v>
      </c>
      <c r="C36" s="32">
        <v>2</v>
      </c>
    </row>
    <row r="37" spans="1:3" x14ac:dyDescent="0.25">
      <c r="A37" s="31">
        <v>20190422</v>
      </c>
      <c r="B37" s="24" t="s">
        <v>20</v>
      </c>
      <c r="C37" s="32">
        <v>1</v>
      </c>
    </row>
    <row r="38" spans="1:3" x14ac:dyDescent="0.25">
      <c r="A38" s="31">
        <v>20190422</v>
      </c>
      <c r="B38" s="24" t="s">
        <v>21</v>
      </c>
      <c r="C38" s="32">
        <v>1</v>
      </c>
    </row>
    <row r="39" spans="1:3" x14ac:dyDescent="0.25">
      <c r="A39" s="31">
        <v>20190422</v>
      </c>
      <c r="B39" s="24" t="s">
        <v>22</v>
      </c>
      <c r="C39" s="32">
        <v>6</v>
      </c>
    </row>
    <row r="40" spans="1:3" x14ac:dyDescent="0.25">
      <c r="A40" s="31">
        <v>20190423</v>
      </c>
      <c r="B40" s="24" t="s">
        <v>7</v>
      </c>
      <c r="C40" s="32">
        <v>1</v>
      </c>
    </row>
    <row r="41" spans="1:3" x14ac:dyDescent="0.25">
      <c r="A41" s="31">
        <v>20190423</v>
      </c>
      <c r="B41" s="24" t="s">
        <v>23</v>
      </c>
      <c r="C41" s="32">
        <v>2</v>
      </c>
    </row>
    <row r="42" spans="1:3" x14ac:dyDescent="0.25">
      <c r="A42" s="31">
        <v>20190423</v>
      </c>
      <c r="B42" s="24" t="s">
        <v>4</v>
      </c>
      <c r="C42" s="32">
        <v>1</v>
      </c>
    </row>
    <row r="43" spans="1:3" x14ac:dyDescent="0.25">
      <c r="A43" s="31">
        <v>20190423</v>
      </c>
      <c r="B43" s="24" t="s">
        <v>24</v>
      </c>
      <c r="C43" s="32">
        <v>1</v>
      </c>
    </row>
    <row r="44" spans="1:3" x14ac:dyDescent="0.25">
      <c r="A44" s="24">
        <v>20190425</v>
      </c>
      <c r="B44" s="24" t="s">
        <v>25</v>
      </c>
      <c r="C44" s="32">
        <v>1</v>
      </c>
    </row>
    <row r="45" spans="1:3" x14ac:dyDescent="0.25">
      <c r="A45" s="31">
        <v>20190506</v>
      </c>
      <c r="B45" s="24" t="s">
        <v>26</v>
      </c>
      <c r="C45" s="32">
        <v>1</v>
      </c>
    </row>
    <row r="46" spans="1:3" x14ac:dyDescent="0.25">
      <c r="A46" s="31">
        <v>20190506</v>
      </c>
      <c r="B46" s="24" t="s">
        <v>7</v>
      </c>
      <c r="C46" s="32">
        <v>1</v>
      </c>
    </row>
    <row r="47" spans="1:3" x14ac:dyDescent="0.25">
      <c r="A47" s="31">
        <v>20190506</v>
      </c>
      <c r="B47" s="24" t="s">
        <v>10</v>
      </c>
      <c r="C47" s="32">
        <v>11</v>
      </c>
    </row>
    <row r="48" spans="1:3" x14ac:dyDescent="0.25">
      <c r="A48" s="31">
        <v>20190506</v>
      </c>
      <c r="B48" s="24" t="s">
        <v>27</v>
      </c>
      <c r="C48" s="32">
        <v>1</v>
      </c>
    </row>
    <row r="49" spans="1:3" x14ac:dyDescent="0.25">
      <c r="A49" s="31">
        <v>20190506</v>
      </c>
      <c r="B49" s="24" t="s">
        <v>28</v>
      </c>
      <c r="C49" s="32">
        <v>2</v>
      </c>
    </row>
    <row r="50" spans="1:3" x14ac:dyDescent="0.25">
      <c r="A50" s="31">
        <v>20190506</v>
      </c>
      <c r="B50" s="24" t="s">
        <v>29</v>
      </c>
      <c r="C50" s="32">
        <v>2</v>
      </c>
    </row>
    <row r="51" spans="1:3" x14ac:dyDescent="0.25">
      <c r="A51" s="31">
        <v>20190506</v>
      </c>
      <c r="B51" s="24" t="s">
        <v>30</v>
      </c>
      <c r="C51" s="32">
        <v>1</v>
      </c>
    </row>
    <row r="52" spans="1:3" x14ac:dyDescent="0.25">
      <c r="A52" s="31">
        <v>20190506</v>
      </c>
      <c r="B52" s="24" t="s">
        <v>3</v>
      </c>
      <c r="C52" s="32">
        <v>2</v>
      </c>
    </row>
    <row r="53" spans="1:3" x14ac:dyDescent="0.25">
      <c r="A53" s="31">
        <v>20190507</v>
      </c>
      <c r="B53" s="24" t="s">
        <v>8</v>
      </c>
      <c r="C53" s="32">
        <v>1</v>
      </c>
    </row>
    <row r="54" spans="1:3" x14ac:dyDescent="0.25">
      <c r="A54" s="31">
        <v>20190507</v>
      </c>
      <c r="B54" s="24" t="s">
        <v>4</v>
      </c>
      <c r="C54" s="32">
        <v>1</v>
      </c>
    </row>
    <row r="55" spans="1:3" x14ac:dyDescent="0.25">
      <c r="A55" s="31">
        <v>20190507</v>
      </c>
      <c r="B55" s="24" t="s">
        <v>20</v>
      </c>
      <c r="C55" s="32">
        <v>1</v>
      </c>
    </row>
    <row r="56" spans="1:3" x14ac:dyDescent="0.25">
      <c r="A56" s="31">
        <v>20190507</v>
      </c>
      <c r="B56" s="24" t="s">
        <v>22</v>
      </c>
      <c r="C56" s="32">
        <v>7</v>
      </c>
    </row>
    <row r="57" spans="1:3" x14ac:dyDescent="0.25">
      <c r="A57" s="24">
        <v>20190508</v>
      </c>
      <c r="B57" s="24" t="s">
        <v>31</v>
      </c>
      <c r="C57" s="32">
        <v>2</v>
      </c>
    </row>
    <row r="58" spans="1:3" x14ac:dyDescent="0.25">
      <c r="A58" s="31">
        <v>20190513</v>
      </c>
      <c r="B58" s="24" t="s">
        <v>9</v>
      </c>
      <c r="C58" s="32">
        <v>1</v>
      </c>
    </row>
    <row r="59" spans="1:3" x14ac:dyDescent="0.25">
      <c r="A59" s="31">
        <v>20190513</v>
      </c>
      <c r="B59" s="24" t="s">
        <v>26</v>
      </c>
      <c r="C59" s="32">
        <v>2</v>
      </c>
    </row>
    <row r="60" spans="1:3" x14ac:dyDescent="0.25">
      <c r="A60" s="31">
        <v>20190513</v>
      </c>
      <c r="B60" s="24" t="s">
        <v>32</v>
      </c>
      <c r="C60" s="32">
        <v>1</v>
      </c>
    </row>
    <row r="61" spans="1:3" x14ac:dyDescent="0.25">
      <c r="A61" s="31">
        <v>20190513</v>
      </c>
      <c r="B61" s="24" t="s">
        <v>31</v>
      </c>
      <c r="C61" s="32">
        <v>4</v>
      </c>
    </row>
    <row r="62" spans="1:3" x14ac:dyDescent="0.25">
      <c r="A62" s="31">
        <v>20190513</v>
      </c>
      <c r="B62" s="24" t="s">
        <v>10</v>
      </c>
      <c r="C62" s="32">
        <v>20</v>
      </c>
    </row>
    <row r="63" spans="1:3" x14ac:dyDescent="0.25">
      <c r="A63" s="31">
        <v>20190513</v>
      </c>
      <c r="B63" s="24" t="s">
        <v>11</v>
      </c>
      <c r="C63" s="32">
        <v>1</v>
      </c>
    </row>
    <row r="64" spans="1:3" x14ac:dyDescent="0.25">
      <c r="A64" s="31">
        <v>20190513</v>
      </c>
      <c r="B64" s="24" t="s">
        <v>27</v>
      </c>
      <c r="C64" s="32">
        <v>1</v>
      </c>
    </row>
    <row r="65" spans="1:3" x14ac:dyDescent="0.25">
      <c r="A65" s="31">
        <v>20190513</v>
      </c>
      <c r="B65" s="24" t="s">
        <v>15</v>
      </c>
      <c r="C65" s="32">
        <v>2</v>
      </c>
    </row>
    <row r="66" spans="1:3" x14ac:dyDescent="0.25">
      <c r="A66" s="31">
        <v>20190513</v>
      </c>
      <c r="B66" s="24" t="s">
        <v>28</v>
      </c>
      <c r="C66" s="32">
        <v>1</v>
      </c>
    </row>
    <row r="67" spans="1:3" x14ac:dyDescent="0.25">
      <c r="A67" s="31">
        <v>20190513</v>
      </c>
      <c r="B67" s="24" t="s">
        <v>18</v>
      </c>
      <c r="C67" s="32">
        <v>1</v>
      </c>
    </row>
    <row r="68" spans="1:3" x14ac:dyDescent="0.25">
      <c r="A68" s="31">
        <v>20190513</v>
      </c>
      <c r="B68" s="24" t="s">
        <v>33</v>
      </c>
      <c r="C68" s="32">
        <v>1</v>
      </c>
    </row>
    <row r="69" spans="1:3" x14ac:dyDescent="0.25">
      <c r="A69" s="31">
        <v>20190513</v>
      </c>
      <c r="B69" s="24" t="s">
        <v>29</v>
      </c>
      <c r="C69" s="32">
        <v>3</v>
      </c>
    </row>
    <row r="70" spans="1:3" x14ac:dyDescent="0.25">
      <c r="A70" s="31">
        <v>20190513</v>
      </c>
      <c r="B70" s="24" t="s">
        <v>34</v>
      </c>
      <c r="C70" s="32">
        <v>5</v>
      </c>
    </row>
    <row r="71" spans="1:3" x14ac:dyDescent="0.25">
      <c r="A71" s="31">
        <v>20190513</v>
      </c>
      <c r="B71" s="24" t="s">
        <v>30</v>
      </c>
      <c r="C71" s="32">
        <v>2</v>
      </c>
    </row>
    <row r="72" spans="1:3" x14ac:dyDescent="0.25">
      <c r="A72" s="31">
        <v>20190513</v>
      </c>
      <c r="B72" s="24" t="s">
        <v>3</v>
      </c>
      <c r="C72" s="32">
        <v>1</v>
      </c>
    </row>
    <row r="73" spans="1:3" x14ac:dyDescent="0.25">
      <c r="A73" s="31">
        <v>20190513</v>
      </c>
      <c r="B73" s="24" t="s">
        <v>20</v>
      </c>
      <c r="C73" s="32">
        <v>2</v>
      </c>
    </row>
    <row r="74" spans="1:3" x14ac:dyDescent="0.25">
      <c r="A74" s="31">
        <v>20190513</v>
      </c>
      <c r="B74" s="24" t="s">
        <v>22</v>
      </c>
      <c r="C74" s="32">
        <v>12</v>
      </c>
    </row>
    <row r="75" spans="1:3" x14ac:dyDescent="0.25">
      <c r="A75" s="31">
        <v>20190513</v>
      </c>
      <c r="B75" s="24" t="s">
        <v>35</v>
      </c>
      <c r="C75" s="32">
        <v>2</v>
      </c>
    </row>
    <row r="76" spans="1:3" x14ac:dyDescent="0.25">
      <c r="A76" s="31">
        <v>20190514</v>
      </c>
      <c r="B76" s="24" t="s">
        <v>17</v>
      </c>
      <c r="C76" s="32">
        <v>1</v>
      </c>
    </row>
    <row r="77" spans="1:3" x14ac:dyDescent="0.25">
      <c r="A77" s="31">
        <v>20190514</v>
      </c>
      <c r="B77" s="24" t="s">
        <v>36</v>
      </c>
      <c r="C77" s="32">
        <v>2</v>
      </c>
    </row>
    <row r="78" spans="1:3" x14ac:dyDescent="0.25">
      <c r="A78" s="31">
        <v>20190514</v>
      </c>
      <c r="B78" s="24" t="s">
        <v>37</v>
      </c>
      <c r="C78" s="32">
        <v>1</v>
      </c>
    </row>
    <row r="79" spans="1:3" x14ac:dyDescent="0.25">
      <c r="A79" s="31">
        <v>20190515</v>
      </c>
      <c r="B79" s="24" t="s">
        <v>34</v>
      </c>
      <c r="C79" s="32">
        <v>5</v>
      </c>
    </row>
    <row r="80" spans="1:3" x14ac:dyDescent="0.25">
      <c r="A80" s="31">
        <v>20190515</v>
      </c>
      <c r="B80" s="24" t="s">
        <v>22</v>
      </c>
      <c r="C80" s="32">
        <v>1</v>
      </c>
    </row>
    <row r="81" spans="1:3" x14ac:dyDescent="0.25">
      <c r="A81" s="31">
        <v>20190520</v>
      </c>
      <c r="B81" s="24" t="s">
        <v>9</v>
      </c>
      <c r="C81" s="32">
        <v>1</v>
      </c>
    </row>
    <row r="82" spans="1:3" x14ac:dyDescent="0.25">
      <c r="A82" s="31">
        <v>20190520</v>
      </c>
      <c r="B82" s="24" t="s">
        <v>26</v>
      </c>
      <c r="C82" s="32">
        <v>1</v>
      </c>
    </row>
    <row r="83" spans="1:3" x14ac:dyDescent="0.25">
      <c r="A83" s="31">
        <v>20190520</v>
      </c>
      <c r="B83" s="24" t="s">
        <v>31</v>
      </c>
      <c r="C83" s="32">
        <v>2</v>
      </c>
    </row>
    <row r="84" spans="1:3" x14ac:dyDescent="0.25">
      <c r="A84" s="31">
        <v>20190520</v>
      </c>
      <c r="B84" s="24" t="s">
        <v>10</v>
      </c>
      <c r="C84" s="32">
        <v>15</v>
      </c>
    </row>
    <row r="85" spans="1:3" x14ac:dyDescent="0.25">
      <c r="A85" s="31">
        <v>20190520</v>
      </c>
      <c r="B85" s="24" t="s">
        <v>28</v>
      </c>
      <c r="C85" s="32">
        <v>1</v>
      </c>
    </row>
    <row r="86" spans="1:3" x14ac:dyDescent="0.25">
      <c r="A86" s="31">
        <v>20190520</v>
      </c>
      <c r="B86" s="24" t="s">
        <v>51</v>
      </c>
      <c r="C86" s="32">
        <v>2</v>
      </c>
    </row>
    <row r="87" spans="1:3" x14ac:dyDescent="0.25">
      <c r="A87" s="31">
        <v>20190520</v>
      </c>
      <c r="B87" s="24" t="s">
        <v>52</v>
      </c>
      <c r="C87" s="32">
        <v>1</v>
      </c>
    </row>
    <row r="88" spans="1:3" x14ac:dyDescent="0.25">
      <c r="A88" s="31">
        <v>20190520</v>
      </c>
      <c r="B88" s="24" t="s">
        <v>36</v>
      </c>
      <c r="C88" s="32">
        <v>1</v>
      </c>
    </row>
    <row r="89" spans="1:3" x14ac:dyDescent="0.25">
      <c r="A89" s="31">
        <v>20190520</v>
      </c>
      <c r="B89" s="24" t="s">
        <v>53</v>
      </c>
      <c r="C89" s="32">
        <v>1</v>
      </c>
    </row>
    <row r="90" spans="1:3" x14ac:dyDescent="0.25">
      <c r="A90" s="31">
        <v>20190520</v>
      </c>
      <c r="B90" s="24" t="s">
        <v>33</v>
      </c>
      <c r="C90" s="32">
        <v>1</v>
      </c>
    </row>
    <row r="91" spans="1:3" x14ac:dyDescent="0.25">
      <c r="A91" s="31">
        <v>20190520</v>
      </c>
      <c r="B91" s="24" t="s">
        <v>54</v>
      </c>
      <c r="C91" s="32">
        <v>2</v>
      </c>
    </row>
    <row r="92" spans="1:3" x14ac:dyDescent="0.25">
      <c r="A92" s="31">
        <v>20190520</v>
      </c>
      <c r="B92" s="24" t="s">
        <v>37</v>
      </c>
      <c r="C92" s="32">
        <v>1</v>
      </c>
    </row>
    <row r="93" spans="1:3" x14ac:dyDescent="0.25">
      <c r="A93" s="31">
        <v>20190520</v>
      </c>
      <c r="B93" s="24" t="s">
        <v>55</v>
      </c>
      <c r="C93" s="32">
        <v>1</v>
      </c>
    </row>
    <row r="94" spans="1:3" x14ac:dyDescent="0.25">
      <c r="A94" s="31">
        <v>20190520</v>
      </c>
      <c r="B94" s="24" t="s">
        <v>29</v>
      </c>
      <c r="C94" s="32">
        <v>2</v>
      </c>
    </row>
    <row r="95" spans="1:3" x14ac:dyDescent="0.25">
      <c r="A95" s="31">
        <v>20190520</v>
      </c>
      <c r="B95" s="24" t="s">
        <v>30</v>
      </c>
      <c r="C95" s="32">
        <v>3</v>
      </c>
    </row>
    <row r="96" spans="1:3" x14ac:dyDescent="0.25">
      <c r="A96" s="31">
        <v>20190520</v>
      </c>
      <c r="B96" s="24" t="s">
        <v>56</v>
      </c>
      <c r="C96" s="32">
        <v>2</v>
      </c>
    </row>
    <row r="97" spans="1:3" x14ac:dyDescent="0.25">
      <c r="A97" s="31">
        <v>20190520</v>
      </c>
      <c r="B97" s="24" t="s">
        <v>57</v>
      </c>
      <c r="C97" s="32">
        <v>1</v>
      </c>
    </row>
    <row r="98" spans="1:3" x14ac:dyDescent="0.25">
      <c r="A98" s="31">
        <v>20190520</v>
      </c>
      <c r="B98" s="24" t="s">
        <v>3</v>
      </c>
      <c r="C98" s="32">
        <v>2</v>
      </c>
    </row>
    <row r="99" spans="1:3" x14ac:dyDescent="0.25">
      <c r="A99" s="31">
        <v>20190520</v>
      </c>
      <c r="B99" s="24" t="s">
        <v>4</v>
      </c>
      <c r="C99" s="32">
        <v>1</v>
      </c>
    </row>
    <row r="100" spans="1:3" x14ac:dyDescent="0.25">
      <c r="A100" s="31">
        <v>20190520</v>
      </c>
      <c r="B100" s="24" t="s">
        <v>20</v>
      </c>
      <c r="C100" s="32">
        <v>1</v>
      </c>
    </row>
    <row r="101" spans="1:3" x14ac:dyDescent="0.25">
      <c r="A101" s="31">
        <v>20190520</v>
      </c>
      <c r="B101" s="24" t="s">
        <v>22</v>
      </c>
      <c r="C101" s="32">
        <v>11</v>
      </c>
    </row>
    <row r="102" spans="1:3" x14ac:dyDescent="0.25">
      <c r="A102" s="31">
        <v>20190520</v>
      </c>
      <c r="B102" s="24" t="s">
        <v>35</v>
      </c>
      <c r="C102" s="32">
        <v>2</v>
      </c>
    </row>
    <row r="103" spans="1:3" x14ac:dyDescent="0.25">
      <c r="A103" s="31">
        <v>20190521</v>
      </c>
      <c r="B103" s="24" t="s">
        <v>15</v>
      </c>
      <c r="C103" s="32">
        <v>1</v>
      </c>
    </row>
    <row r="104" spans="1:3" x14ac:dyDescent="0.25">
      <c r="A104" s="31">
        <v>20190521</v>
      </c>
      <c r="B104" s="24" t="s">
        <v>58</v>
      </c>
      <c r="C104" s="32">
        <v>1</v>
      </c>
    </row>
    <row r="105" spans="1:3" x14ac:dyDescent="0.25">
      <c r="A105" s="31">
        <v>20190523</v>
      </c>
      <c r="B105" s="24" t="s">
        <v>59</v>
      </c>
      <c r="C105" s="32">
        <v>1</v>
      </c>
    </row>
    <row r="106" spans="1:3" x14ac:dyDescent="0.25">
      <c r="A106" s="31">
        <v>20190523</v>
      </c>
      <c r="B106" s="24" t="s">
        <v>34</v>
      </c>
      <c r="C106" s="32">
        <v>5</v>
      </c>
    </row>
    <row r="107" spans="1:3" x14ac:dyDescent="0.25">
      <c r="A107" s="31">
        <v>20190523</v>
      </c>
      <c r="B107" s="24" t="s">
        <v>60</v>
      </c>
      <c r="C107" s="32">
        <v>7</v>
      </c>
    </row>
    <row r="108" spans="1:3" x14ac:dyDescent="0.25">
      <c r="A108" s="24">
        <v>20190524</v>
      </c>
      <c r="B108" s="24" t="s">
        <v>61</v>
      </c>
      <c r="C108" s="32">
        <v>1</v>
      </c>
    </row>
    <row r="109" spans="1:3" x14ac:dyDescent="0.25">
      <c r="A109" s="34">
        <v>20190527</v>
      </c>
      <c r="B109" s="24" t="s">
        <v>9</v>
      </c>
      <c r="C109" s="32">
        <v>1</v>
      </c>
    </row>
    <row r="110" spans="1:3" x14ac:dyDescent="0.25">
      <c r="A110" s="34">
        <v>20190527</v>
      </c>
      <c r="B110" s="24" t="s">
        <v>59</v>
      </c>
      <c r="C110" s="32">
        <v>1</v>
      </c>
    </row>
    <row r="111" spans="1:3" x14ac:dyDescent="0.25">
      <c r="A111" s="34">
        <v>20190527</v>
      </c>
      <c r="B111" s="24" t="s">
        <v>62</v>
      </c>
      <c r="C111" s="32">
        <v>1</v>
      </c>
    </row>
    <row r="112" spans="1:3" x14ac:dyDescent="0.25">
      <c r="A112" s="34">
        <v>20190527</v>
      </c>
      <c r="B112" s="24" t="s">
        <v>26</v>
      </c>
      <c r="C112" s="32">
        <v>1</v>
      </c>
    </row>
    <row r="113" spans="1:3" x14ac:dyDescent="0.25">
      <c r="A113" s="34">
        <v>20190527</v>
      </c>
      <c r="B113" s="24" t="s">
        <v>63</v>
      </c>
      <c r="C113" s="32">
        <v>1</v>
      </c>
    </row>
    <row r="114" spans="1:3" x14ac:dyDescent="0.25">
      <c r="A114" s="34">
        <v>20190527</v>
      </c>
      <c r="B114" s="24" t="s">
        <v>27</v>
      </c>
      <c r="C114" s="32">
        <v>1</v>
      </c>
    </row>
    <row r="115" spans="1:3" x14ac:dyDescent="0.25">
      <c r="A115" s="34">
        <v>20190527</v>
      </c>
      <c r="B115" s="24" t="s">
        <v>16</v>
      </c>
      <c r="C115" s="32">
        <v>1</v>
      </c>
    </row>
    <row r="116" spans="1:3" x14ac:dyDescent="0.25">
      <c r="A116" s="34">
        <v>20190527</v>
      </c>
      <c r="B116" s="24" t="s">
        <v>28</v>
      </c>
      <c r="C116" s="32">
        <v>1</v>
      </c>
    </row>
    <row r="117" spans="1:3" x14ac:dyDescent="0.25">
      <c r="A117" s="34">
        <v>20190527</v>
      </c>
      <c r="B117" s="24" t="s">
        <v>18</v>
      </c>
      <c r="C117" s="32">
        <v>1</v>
      </c>
    </row>
    <row r="118" spans="1:3" x14ac:dyDescent="0.25">
      <c r="A118" s="34">
        <v>20190527</v>
      </c>
      <c r="B118" s="24" t="s">
        <v>51</v>
      </c>
      <c r="C118" s="32">
        <v>1</v>
      </c>
    </row>
    <row r="119" spans="1:3" x14ac:dyDescent="0.25">
      <c r="A119" s="34">
        <v>20190527</v>
      </c>
      <c r="B119" s="24" t="s">
        <v>52</v>
      </c>
      <c r="C119" s="32">
        <v>1</v>
      </c>
    </row>
    <row r="120" spans="1:3" x14ac:dyDescent="0.25">
      <c r="A120" s="34">
        <v>20190527</v>
      </c>
      <c r="B120" s="24" t="s">
        <v>64</v>
      </c>
      <c r="C120" s="32">
        <v>1</v>
      </c>
    </row>
    <row r="121" spans="1:3" x14ac:dyDescent="0.25">
      <c r="A121" s="34">
        <v>20190527</v>
      </c>
      <c r="B121" s="24" t="s">
        <v>53</v>
      </c>
      <c r="C121" s="32">
        <v>1</v>
      </c>
    </row>
    <row r="122" spans="1:3" x14ac:dyDescent="0.25">
      <c r="A122" s="34">
        <v>20190527</v>
      </c>
      <c r="B122" s="24" t="s">
        <v>33</v>
      </c>
      <c r="C122" s="32">
        <v>1</v>
      </c>
    </row>
    <row r="123" spans="1:3" x14ac:dyDescent="0.25">
      <c r="A123" s="34">
        <v>20190527</v>
      </c>
      <c r="B123" s="24" t="s">
        <v>54</v>
      </c>
      <c r="C123" s="32">
        <v>3</v>
      </c>
    </row>
    <row r="124" spans="1:3" x14ac:dyDescent="0.25">
      <c r="A124" s="34">
        <v>20190527</v>
      </c>
      <c r="B124" s="24" t="s">
        <v>37</v>
      </c>
      <c r="C124" s="32">
        <v>1</v>
      </c>
    </row>
    <row r="125" spans="1:3" x14ac:dyDescent="0.25">
      <c r="A125" s="34">
        <v>20190527</v>
      </c>
      <c r="B125" s="24" t="s">
        <v>65</v>
      </c>
      <c r="C125" s="32">
        <v>3</v>
      </c>
    </row>
    <row r="126" spans="1:3" x14ac:dyDescent="0.25">
      <c r="A126" s="34">
        <v>20190527</v>
      </c>
      <c r="B126" s="24" t="s">
        <v>66</v>
      </c>
      <c r="C126" s="32">
        <v>2</v>
      </c>
    </row>
    <row r="127" spans="1:3" x14ac:dyDescent="0.25">
      <c r="A127" s="34">
        <v>20190527</v>
      </c>
      <c r="B127" s="24" t="s">
        <v>34</v>
      </c>
      <c r="C127" s="32">
        <v>8</v>
      </c>
    </row>
    <row r="128" spans="1:3" x14ac:dyDescent="0.25">
      <c r="A128" s="34">
        <v>20190527</v>
      </c>
      <c r="B128" s="24" t="s">
        <v>30</v>
      </c>
      <c r="C128" s="32">
        <v>4</v>
      </c>
    </row>
    <row r="129" spans="1:3" x14ac:dyDescent="0.25">
      <c r="A129" s="34">
        <v>20190527</v>
      </c>
      <c r="B129" s="24" t="s">
        <v>67</v>
      </c>
      <c r="C129" s="32">
        <v>1</v>
      </c>
    </row>
    <row r="130" spans="1:3" x14ac:dyDescent="0.25">
      <c r="A130" s="34">
        <v>20190527</v>
      </c>
      <c r="B130" s="24" t="s">
        <v>68</v>
      </c>
      <c r="C130" s="32">
        <v>1</v>
      </c>
    </row>
    <row r="131" spans="1:3" x14ac:dyDescent="0.25">
      <c r="A131" s="34">
        <v>20190527</v>
      </c>
      <c r="B131" s="24" t="s">
        <v>69</v>
      </c>
      <c r="C131" s="32">
        <v>11</v>
      </c>
    </row>
    <row r="132" spans="1:3" x14ac:dyDescent="0.25">
      <c r="A132" s="34">
        <v>20190527</v>
      </c>
      <c r="B132" s="24" t="s">
        <v>20</v>
      </c>
      <c r="C132" s="32">
        <v>1</v>
      </c>
    </row>
    <row r="133" spans="1:3" x14ac:dyDescent="0.25">
      <c r="A133" s="34">
        <v>20190527</v>
      </c>
      <c r="B133" s="24" t="s">
        <v>60</v>
      </c>
      <c r="C133" s="32">
        <v>3</v>
      </c>
    </row>
    <row r="134" spans="1:3" x14ac:dyDescent="0.25">
      <c r="A134" s="34">
        <v>20190527</v>
      </c>
      <c r="B134" s="24" t="s">
        <v>35</v>
      </c>
      <c r="C134" s="32">
        <v>2</v>
      </c>
    </row>
    <row r="135" spans="1:3" x14ac:dyDescent="0.25">
      <c r="A135" s="34">
        <v>20190527</v>
      </c>
      <c r="B135" s="24" t="s">
        <v>70</v>
      </c>
      <c r="C135" s="32">
        <v>2</v>
      </c>
    </row>
    <row r="136" spans="1:3" x14ac:dyDescent="0.25">
      <c r="A136" s="34">
        <v>20190527</v>
      </c>
      <c r="B136" s="24" t="s">
        <v>71</v>
      </c>
      <c r="C136" s="32">
        <v>1</v>
      </c>
    </row>
    <row r="137" spans="1:3" x14ac:dyDescent="0.25">
      <c r="A137" s="34">
        <v>20190527</v>
      </c>
      <c r="B137" s="24" t="s">
        <v>72</v>
      </c>
      <c r="C137" s="32">
        <v>4</v>
      </c>
    </row>
    <row r="138" spans="1:3" x14ac:dyDescent="0.25">
      <c r="A138" s="34">
        <v>20190527</v>
      </c>
      <c r="B138" s="24" t="s">
        <v>73</v>
      </c>
      <c r="C138" s="32">
        <v>1</v>
      </c>
    </row>
    <row r="139" spans="1:3" x14ac:dyDescent="0.25">
      <c r="A139" s="34">
        <v>20190527</v>
      </c>
      <c r="B139" s="24" t="s">
        <v>58</v>
      </c>
      <c r="C139" s="32">
        <v>1</v>
      </c>
    </row>
    <row r="140" spans="1:3" x14ac:dyDescent="0.25">
      <c r="A140" s="34">
        <v>20190527</v>
      </c>
      <c r="B140" s="24" t="s">
        <v>74</v>
      </c>
      <c r="C140" s="32">
        <v>1</v>
      </c>
    </row>
    <row r="141" spans="1:3" x14ac:dyDescent="0.25">
      <c r="A141" s="34">
        <v>20190527</v>
      </c>
      <c r="B141" s="24" t="s">
        <v>75</v>
      </c>
      <c r="C141" s="32">
        <v>1</v>
      </c>
    </row>
    <row r="142" spans="1:3" x14ac:dyDescent="0.25">
      <c r="A142" s="34">
        <v>20190527</v>
      </c>
      <c r="B142" s="24" t="s">
        <v>24</v>
      </c>
      <c r="C142" s="32">
        <v>1</v>
      </c>
    </row>
    <row r="143" spans="1:3" x14ac:dyDescent="0.25">
      <c r="A143" s="34">
        <v>20190528</v>
      </c>
      <c r="B143" s="24" t="s">
        <v>34</v>
      </c>
      <c r="C143" s="32">
        <v>3</v>
      </c>
    </row>
    <row r="144" spans="1:3" x14ac:dyDescent="0.25">
      <c r="A144" s="34">
        <v>20190528</v>
      </c>
      <c r="B144" s="24" t="s">
        <v>76</v>
      </c>
      <c r="C144" s="32">
        <v>2</v>
      </c>
    </row>
    <row r="145" spans="1:3" x14ac:dyDescent="0.25">
      <c r="A145" s="34">
        <v>20190528</v>
      </c>
      <c r="B145" s="24" t="s">
        <v>4</v>
      </c>
      <c r="C145" s="32">
        <v>1</v>
      </c>
    </row>
    <row r="146" spans="1:3" x14ac:dyDescent="0.25">
      <c r="A146" s="24">
        <v>20190530</v>
      </c>
      <c r="B146" s="24" t="s">
        <v>34</v>
      </c>
      <c r="C146" s="32">
        <v>6</v>
      </c>
    </row>
    <row r="147" spans="1:3" x14ac:dyDescent="0.25">
      <c r="A147" s="23">
        <v>20190603</v>
      </c>
      <c r="B147" s="23" t="s">
        <v>9</v>
      </c>
      <c r="C147" s="35">
        <v>1</v>
      </c>
    </row>
    <row r="148" spans="1:3" x14ac:dyDescent="0.25">
      <c r="A148" s="24">
        <v>20190603</v>
      </c>
      <c r="B148" s="24" t="s">
        <v>59</v>
      </c>
      <c r="C148" s="32">
        <v>1</v>
      </c>
    </row>
    <row r="149" spans="1:3" x14ac:dyDescent="0.25">
      <c r="A149" s="24">
        <v>20190603</v>
      </c>
      <c r="B149" s="24" t="s">
        <v>62</v>
      </c>
      <c r="C149" s="32">
        <v>1</v>
      </c>
    </row>
    <row r="150" spans="1:3" x14ac:dyDescent="0.25">
      <c r="A150" s="24">
        <v>20190603</v>
      </c>
      <c r="B150" s="24" t="s">
        <v>26</v>
      </c>
      <c r="C150" s="32">
        <v>4</v>
      </c>
    </row>
    <row r="151" spans="1:3" x14ac:dyDescent="0.25">
      <c r="A151" s="24">
        <v>20190603</v>
      </c>
      <c r="B151" s="24" t="s">
        <v>63</v>
      </c>
      <c r="C151" s="32">
        <v>1</v>
      </c>
    </row>
    <row r="152" spans="1:3" x14ac:dyDescent="0.25">
      <c r="A152" s="24">
        <v>20190603</v>
      </c>
      <c r="B152" s="24" t="s">
        <v>10</v>
      </c>
      <c r="C152" s="32">
        <v>19</v>
      </c>
    </row>
    <row r="153" spans="1:3" x14ac:dyDescent="0.25">
      <c r="A153" s="24">
        <v>20190603</v>
      </c>
      <c r="B153" s="24" t="s">
        <v>16</v>
      </c>
      <c r="C153" s="32">
        <v>2</v>
      </c>
    </row>
    <row r="154" spans="1:3" x14ac:dyDescent="0.25">
      <c r="A154" s="24">
        <v>20190603</v>
      </c>
      <c r="B154" s="24" t="s">
        <v>28</v>
      </c>
      <c r="C154" s="32">
        <v>1</v>
      </c>
    </row>
    <row r="155" spans="1:3" x14ac:dyDescent="0.25">
      <c r="A155" s="24">
        <v>20190603</v>
      </c>
      <c r="B155" s="24" t="s">
        <v>18</v>
      </c>
      <c r="C155" s="32">
        <v>1</v>
      </c>
    </row>
    <row r="156" spans="1:3" x14ac:dyDescent="0.25">
      <c r="A156" s="24">
        <v>20190603</v>
      </c>
      <c r="B156" s="24" t="s">
        <v>51</v>
      </c>
      <c r="C156" s="32">
        <v>1</v>
      </c>
    </row>
    <row r="157" spans="1:3" x14ac:dyDescent="0.25">
      <c r="A157" s="24">
        <v>20190603</v>
      </c>
      <c r="B157" s="24" t="s">
        <v>52</v>
      </c>
      <c r="C157" s="32">
        <v>1</v>
      </c>
    </row>
    <row r="158" spans="1:3" x14ac:dyDescent="0.25">
      <c r="A158" s="24">
        <v>20190603</v>
      </c>
      <c r="B158" s="24" t="s">
        <v>64</v>
      </c>
      <c r="C158" s="32">
        <v>1</v>
      </c>
    </row>
    <row r="159" spans="1:3" x14ac:dyDescent="0.25">
      <c r="A159" s="24">
        <v>20190603</v>
      </c>
      <c r="B159" s="24" t="s">
        <v>53</v>
      </c>
      <c r="C159" s="32">
        <v>2</v>
      </c>
    </row>
    <row r="160" spans="1:3" x14ac:dyDescent="0.25">
      <c r="A160" s="24">
        <v>20190603</v>
      </c>
      <c r="B160" s="24" t="s">
        <v>33</v>
      </c>
      <c r="C160" s="32">
        <v>1</v>
      </c>
    </row>
    <row r="161" spans="1:3" x14ac:dyDescent="0.25">
      <c r="A161" s="24">
        <v>20190603</v>
      </c>
      <c r="B161" s="24" t="s">
        <v>54</v>
      </c>
      <c r="C161" s="32">
        <v>3</v>
      </c>
    </row>
    <row r="162" spans="1:3" x14ac:dyDescent="0.25">
      <c r="A162" s="24">
        <v>20190603</v>
      </c>
      <c r="B162" s="24" t="s">
        <v>37</v>
      </c>
      <c r="C162" s="32">
        <v>1</v>
      </c>
    </row>
    <row r="163" spans="1:3" x14ac:dyDescent="0.25">
      <c r="A163" s="24">
        <v>20190603</v>
      </c>
      <c r="B163" s="24" t="s">
        <v>29</v>
      </c>
      <c r="C163" s="32">
        <v>1</v>
      </c>
    </row>
    <row r="164" spans="1:3" x14ac:dyDescent="0.25">
      <c r="A164" s="24">
        <v>20190603</v>
      </c>
      <c r="B164" s="24" t="s">
        <v>77</v>
      </c>
      <c r="C164" s="32">
        <v>1</v>
      </c>
    </row>
    <row r="165" spans="1:3" x14ac:dyDescent="0.25">
      <c r="A165" s="24">
        <v>20190603</v>
      </c>
      <c r="B165" s="24" t="s">
        <v>65</v>
      </c>
      <c r="C165" s="32">
        <v>6</v>
      </c>
    </row>
    <row r="166" spans="1:3" x14ac:dyDescent="0.25">
      <c r="A166" s="24">
        <v>20190603</v>
      </c>
      <c r="B166" s="24" t="s">
        <v>78</v>
      </c>
      <c r="C166" s="32">
        <v>2</v>
      </c>
    </row>
    <row r="167" spans="1:3" x14ac:dyDescent="0.25">
      <c r="A167" s="24">
        <v>20190603</v>
      </c>
      <c r="B167" s="24" t="s">
        <v>25</v>
      </c>
      <c r="C167" s="32">
        <v>5</v>
      </c>
    </row>
    <row r="168" spans="1:3" x14ac:dyDescent="0.25">
      <c r="A168" s="24">
        <v>20190603</v>
      </c>
      <c r="B168" s="24" t="s">
        <v>66</v>
      </c>
      <c r="C168" s="32">
        <v>3</v>
      </c>
    </row>
    <row r="169" spans="1:3" x14ac:dyDescent="0.25">
      <c r="A169" s="24">
        <v>20190603</v>
      </c>
      <c r="B169" s="24" t="s">
        <v>34</v>
      </c>
      <c r="C169" s="32">
        <v>11</v>
      </c>
    </row>
    <row r="170" spans="1:3" x14ac:dyDescent="0.25">
      <c r="A170" s="24">
        <v>20190603</v>
      </c>
      <c r="B170" s="24" t="s">
        <v>30</v>
      </c>
      <c r="C170" s="32">
        <v>5</v>
      </c>
    </row>
    <row r="171" spans="1:3" x14ac:dyDescent="0.25">
      <c r="A171" s="24">
        <v>20190603</v>
      </c>
      <c r="B171" s="24" t="s">
        <v>67</v>
      </c>
      <c r="C171" s="32">
        <v>1</v>
      </c>
    </row>
    <row r="172" spans="1:3" x14ac:dyDescent="0.25">
      <c r="A172" s="24">
        <v>20190603</v>
      </c>
      <c r="B172" s="24" t="s">
        <v>76</v>
      </c>
      <c r="C172" s="32">
        <v>4</v>
      </c>
    </row>
    <row r="173" spans="1:3" x14ac:dyDescent="0.25">
      <c r="A173" s="24">
        <v>20190603</v>
      </c>
      <c r="B173" s="24" t="s">
        <v>69</v>
      </c>
      <c r="C173" s="32">
        <v>15</v>
      </c>
    </row>
    <row r="174" spans="1:3" x14ac:dyDescent="0.25">
      <c r="A174" s="24">
        <v>20190603</v>
      </c>
      <c r="B174" s="24" t="s">
        <v>79</v>
      </c>
      <c r="C174" s="32">
        <v>1</v>
      </c>
    </row>
    <row r="175" spans="1:3" x14ac:dyDescent="0.25">
      <c r="A175" s="24">
        <v>20190603</v>
      </c>
      <c r="B175" s="24" t="s">
        <v>80</v>
      </c>
      <c r="C175" s="32">
        <v>1</v>
      </c>
    </row>
    <row r="176" spans="1:3" x14ac:dyDescent="0.25">
      <c r="A176" s="24">
        <v>20190603</v>
      </c>
      <c r="B176" s="24" t="s">
        <v>81</v>
      </c>
      <c r="C176" s="32">
        <v>1</v>
      </c>
    </row>
    <row r="177" spans="1:3" x14ac:dyDescent="0.25">
      <c r="A177" s="24">
        <v>20190603</v>
      </c>
      <c r="B177" s="24" t="s">
        <v>3</v>
      </c>
      <c r="C177" s="32">
        <v>1</v>
      </c>
    </row>
    <row r="178" spans="1:3" x14ac:dyDescent="0.25">
      <c r="A178" s="24">
        <v>20190603</v>
      </c>
      <c r="B178" s="24" t="s">
        <v>4</v>
      </c>
      <c r="C178" s="32">
        <v>1</v>
      </c>
    </row>
    <row r="179" spans="1:3" x14ac:dyDescent="0.25">
      <c r="A179" s="24">
        <v>20190603</v>
      </c>
      <c r="B179" s="24" t="s">
        <v>82</v>
      </c>
      <c r="C179" s="32">
        <v>1</v>
      </c>
    </row>
    <row r="180" spans="1:3" x14ac:dyDescent="0.25">
      <c r="A180" s="24">
        <v>20190603</v>
      </c>
      <c r="B180" s="24" t="s">
        <v>20</v>
      </c>
      <c r="C180" s="32">
        <v>1</v>
      </c>
    </row>
    <row r="181" spans="1:3" x14ac:dyDescent="0.25">
      <c r="A181" s="24">
        <v>20190603</v>
      </c>
      <c r="B181" s="24" t="s">
        <v>22</v>
      </c>
      <c r="C181" s="32">
        <v>14</v>
      </c>
    </row>
    <row r="182" spans="1:3" x14ac:dyDescent="0.25">
      <c r="A182" s="24">
        <v>20190603</v>
      </c>
      <c r="B182" s="24" t="s">
        <v>60</v>
      </c>
      <c r="C182" s="32">
        <v>3</v>
      </c>
    </row>
    <row r="183" spans="1:3" x14ac:dyDescent="0.25">
      <c r="A183" s="24">
        <v>20190603</v>
      </c>
      <c r="B183" s="24" t="s">
        <v>35</v>
      </c>
      <c r="C183" s="32">
        <v>3</v>
      </c>
    </row>
    <row r="184" spans="1:3" x14ac:dyDescent="0.25">
      <c r="A184" s="24">
        <v>20190603</v>
      </c>
      <c r="B184" s="24" t="s">
        <v>70</v>
      </c>
      <c r="C184" s="32">
        <v>1</v>
      </c>
    </row>
    <row r="185" spans="1:3" x14ac:dyDescent="0.25">
      <c r="A185" s="24">
        <v>20190603</v>
      </c>
      <c r="B185" s="24" t="s">
        <v>71</v>
      </c>
      <c r="C185" s="32">
        <v>1</v>
      </c>
    </row>
    <row r="186" spans="1:3" x14ac:dyDescent="0.25">
      <c r="A186" s="24">
        <v>20190603</v>
      </c>
      <c r="B186" s="24" t="s">
        <v>72</v>
      </c>
      <c r="C186" s="32">
        <v>2</v>
      </c>
    </row>
    <row r="187" spans="1:3" x14ac:dyDescent="0.25">
      <c r="A187" s="24">
        <v>20190603</v>
      </c>
      <c r="B187" s="24" t="s">
        <v>73</v>
      </c>
      <c r="C187" s="32">
        <v>2</v>
      </c>
    </row>
    <row r="188" spans="1:3" x14ac:dyDescent="0.25">
      <c r="A188" s="24">
        <v>20190603</v>
      </c>
      <c r="B188" s="24" t="s">
        <v>74</v>
      </c>
      <c r="C188" s="32">
        <v>1</v>
      </c>
    </row>
    <row r="189" spans="1:3" x14ac:dyDescent="0.25">
      <c r="A189" s="24">
        <v>20190603</v>
      </c>
      <c r="B189" s="24" t="s">
        <v>83</v>
      </c>
      <c r="C189" s="32">
        <v>1</v>
      </c>
    </row>
    <row r="190" spans="1:3" x14ac:dyDescent="0.25">
      <c r="A190" s="24">
        <v>20190603</v>
      </c>
      <c r="B190" s="24" t="s">
        <v>75</v>
      </c>
      <c r="C190" s="32">
        <v>1</v>
      </c>
    </row>
    <row r="191" spans="1:3" x14ac:dyDescent="0.25">
      <c r="A191" s="24">
        <v>20190603</v>
      </c>
      <c r="B191" s="24" t="s">
        <v>24</v>
      </c>
      <c r="C191" s="32">
        <v>2</v>
      </c>
    </row>
    <row r="192" spans="1:3" x14ac:dyDescent="0.25">
      <c r="A192" s="24">
        <v>20190604</v>
      </c>
      <c r="B192" s="24" t="s">
        <v>34</v>
      </c>
      <c r="C192" s="32">
        <v>5</v>
      </c>
    </row>
    <row r="193" spans="1:3" x14ac:dyDescent="0.25">
      <c r="A193" s="24">
        <v>20190604</v>
      </c>
      <c r="B193" s="24" t="s">
        <v>84</v>
      </c>
      <c r="C193" s="32">
        <v>2</v>
      </c>
    </row>
    <row r="194" spans="1:3" x14ac:dyDescent="0.25">
      <c r="A194" s="24">
        <v>20190605</v>
      </c>
      <c r="B194" s="24" t="s">
        <v>34</v>
      </c>
      <c r="C194" s="32">
        <v>4</v>
      </c>
    </row>
    <row r="195" spans="1:3" x14ac:dyDescent="0.25">
      <c r="A195" s="24">
        <v>20190610</v>
      </c>
      <c r="B195" s="24" t="s">
        <v>9</v>
      </c>
      <c r="C195" s="32">
        <v>1</v>
      </c>
    </row>
    <row r="196" spans="1:3" x14ac:dyDescent="0.25">
      <c r="A196" s="24">
        <v>20190610</v>
      </c>
      <c r="B196" s="24" t="s">
        <v>59</v>
      </c>
      <c r="C196" s="32">
        <v>1</v>
      </c>
    </row>
    <row r="197" spans="1:3" x14ac:dyDescent="0.25">
      <c r="A197" s="24">
        <v>20190610</v>
      </c>
      <c r="B197" s="24" t="s">
        <v>26</v>
      </c>
      <c r="C197" s="32">
        <v>3</v>
      </c>
    </row>
    <row r="198" spans="1:3" x14ac:dyDescent="0.25">
      <c r="A198" s="24">
        <v>20190610</v>
      </c>
      <c r="B198" s="24" t="s">
        <v>63</v>
      </c>
      <c r="C198" s="32">
        <v>1</v>
      </c>
    </row>
    <row r="199" spans="1:3" x14ac:dyDescent="0.25">
      <c r="A199" s="24">
        <v>20190610</v>
      </c>
      <c r="B199" s="24" t="s">
        <v>7</v>
      </c>
      <c r="C199" s="32">
        <v>1</v>
      </c>
    </row>
    <row r="200" spans="1:3" x14ac:dyDescent="0.25">
      <c r="A200" s="24">
        <v>20190610</v>
      </c>
      <c r="B200" s="24" t="s">
        <v>85</v>
      </c>
      <c r="C200" s="32">
        <v>1</v>
      </c>
    </row>
    <row r="201" spans="1:3" x14ac:dyDescent="0.25">
      <c r="A201" s="24">
        <v>20190610</v>
      </c>
      <c r="B201" s="24" t="s">
        <v>64</v>
      </c>
      <c r="C201" s="32">
        <v>2</v>
      </c>
    </row>
    <row r="202" spans="1:3" x14ac:dyDescent="0.25">
      <c r="A202" s="24">
        <v>20190610</v>
      </c>
      <c r="B202" s="24" t="s">
        <v>53</v>
      </c>
      <c r="C202" s="32">
        <v>1</v>
      </c>
    </row>
    <row r="203" spans="1:3" x14ac:dyDescent="0.25">
      <c r="A203" s="24">
        <v>20190610</v>
      </c>
      <c r="B203" s="24" t="s">
        <v>33</v>
      </c>
      <c r="C203" s="32">
        <v>1</v>
      </c>
    </row>
    <row r="204" spans="1:3" x14ac:dyDescent="0.25">
      <c r="A204" s="24">
        <v>20190610</v>
      </c>
      <c r="B204" s="24" t="s">
        <v>54</v>
      </c>
      <c r="C204" s="32">
        <v>2</v>
      </c>
    </row>
    <row r="205" spans="1:3" x14ac:dyDescent="0.25">
      <c r="A205" s="24">
        <v>20190610</v>
      </c>
      <c r="B205" s="24" t="s">
        <v>86</v>
      </c>
      <c r="C205" s="32">
        <v>1</v>
      </c>
    </row>
    <row r="206" spans="1:3" x14ac:dyDescent="0.25">
      <c r="A206" s="24">
        <v>20190610</v>
      </c>
      <c r="B206" s="24" t="s">
        <v>87</v>
      </c>
      <c r="C206" s="32">
        <v>1</v>
      </c>
    </row>
    <row r="207" spans="1:3" x14ac:dyDescent="0.25">
      <c r="A207" s="24">
        <v>20190610</v>
      </c>
      <c r="B207" s="24" t="s">
        <v>88</v>
      </c>
      <c r="C207" s="32">
        <v>2</v>
      </c>
    </row>
    <row r="208" spans="1:3" x14ac:dyDescent="0.25">
      <c r="A208" s="24">
        <v>20190610</v>
      </c>
      <c r="B208" s="24" t="s">
        <v>29</v>
      </c>
      <c r="C208" s="32">
        <v>1</v>
      </c>
    </row>
    <row r="209" spans="1:3" x14ac:dyDescent="0.25">
      <c r="A209" s="24">
        <v>20190610</v>
      </c>
      <c r="B209" s="24" t="s">
        <v>77</v>
      </c>
      <c r="C209" s="32">
        <v>1</v>
      </c>
    </row>
    <row r="210" spans="1:3" x14ac:dyDescent="0.25">
      <c r="A210" s="24">
        <v>20190610</v>
      </c>
      <c r="B210" s="24" t="s">
        <v>65</v>
      </c>
      <c r="C210" s="32">
        <v>4</v>
      </c>
    </row>
    <row r="211" spans="1:3" x14ac:dyDescent="0.25">
      <c r="A211" s="24">
        <v>20190610</v>
      </c>
      <c r="B211" s="24" t="s">
        <v>66</v>
      </c>
      <c r="C211" s="32">
        <v>2</v>
      </c>
    </row>
    <row r="212" spans="1:3" x14ac:dyDescent="0.25">
      <c r="A212" s="24">
        <v>20190610</v>
      </c>
      <c r="B212" s="24" t="s">
        <v>34</v>
      </c>
      <c r="C212" s="32">
        <v>12</v>
      </c>
    </row>
    <row r="213" spans="1:3" x14ac:dyDescent="0.25">
      <c r="A213" s="24">
        <v>20190610</v>
      </c>
      <c r="B213" s="24" t="s">
        <v>56</v>
      </c>
      <c r="C213" s="32">
        <v>1</v>
      </c>
    </row>
    <row r="214" spans="1:3" x14ac:dyDescent="0.25">
      <c r="A214" s="24">
        <v>20190610</v>
      </c>
      <c r="B214" s="24" t="s">
        <v>76</v>
      </c>
      <c r="C214" s="32">
        <v>2</v>
      </c>
    </row>
    <row r="215" spans="1:3" x14ac:dyDescent="0.25">
      <c r="A215" s="24">
        <v>20190610</v>
      </c>
      <c r="B215" s="24" t="s">
        <v>69</v>
      </c>
      <c r="C215" s="32">
        <v>11</v>
      </c>
    </row>
    <row r="216" spans="1:3" x14ac:dyDescent="0.25">
      <c r="A216" s="24">
        <v>20190610</v>
      </c>
      <c r="B216" s="24" t="s">
        <v>84</v>
      </c>
      <c r="C216" s="32">
        <v>2</v>
      </c>
    </row>
    <row r="217" spans="1:3" x14ac:dyDescent="0.25">
      <c r="A217" s="24">
        <v>20190610</v>
      </c>
      <c r="B217" s="24" t="s">
        <v>20</v>
      </c>
      <c r="C217" s="32">
        <v>1</v>
      </c>
    </row>
    <row r="218" spans="1:3" x14ac:dyDescent="0.25">
      <c r="A218" s="24">
        <v>20190610</v>
      </c>
      <c r="B218" s="24" t="s">
        <v>22</v>
      </c>
      <c r="C218" s="32">
        <v>10</v>
      </c>
    </row>
    <row r="219" spans="1:3" x14ac:dyDescent="0.25">
      <c r="A219" s="24">
        <v>20190610</v>
      </c>
      <c r="B219" s="24" t="s">
        <v>60</v>
      </c>
      <c r="C219" s="32">
        <v>2</v>
      </c>
    </row>
    <row r="220" spans="1:3" x14ac:dyDescent="0.25">
      <c r="A220" s="24">
        <v>20190610</v>
      </c>
      <c r="B220" s="24" t="s">
        <v>35</v>
      </c>
      <c r="C220" s="32">
        <v>2</v>
      </c>
    </row>
    <row r="221" spans="1:3" x14ac:dyDescent="0.25">
      <c r="A221" s="24">
        <v>20190610</v>
      </c>
      <c r="B221" s="24" t="s">
        <v>71</v>
      </c>
      <c r="C221" s="32">
        <v>1</v>
      </c>
    </row>
    <row r="222" spans="1:3" x14ac:dyDescent="0.25">
      <c r="A222" s="24">
        <v>20190610</v>
      </c>
      <c r="B222" s="24" t="s">
        <v>73</v>
      </c>
      <c r="C222" s="32">
        <v>1</v>
      </c>
    </row>
    <row r="223" spans="1:3" x14ac:dyDescent="0.25">
      <c r="A223" s="24">
        <v>20190611</v>
      </c>
      <c r="B223" s="24" t="s">
        <v>10</v>
      </c>
      <c r="C223" s="32">
        <v>15</v>
      </c>
    </row>
    <row r="224" spans="1:3" x14ac:dyDescent="0.25">
      <c r="A224" s="24">
        <v>20190611</v>
      </c>
      <c r="B224" s="24" t="s">
        <v>15</v>
      </c>
      <c r="C224" s="32">
        <v>2</v>
      </c>
    </row>
    <row r="225" spans="1:3" x14ac:dyDescent="0.25">
      <c r="A225" s="24">
        <v>20190611</v>
      </c>
      <c r="B225" s="24" t="s">
        <v>28</v>
      </c>
      <c r="C225" s="32">
        <v>1</v>
      </c>
    </row>
    <row r="226" spans="1:3" x14ac:dyDescent="0.25">
      <c r="A226" s="24">
        <v>20190611</v>
      </c>
      <c r="B226" s="24" t="s">
        <v>89</v>
      </c>
      <c r="C226" s="32">
        <v>1</v>
      </c>
    </row>
    <row r="227" spans="1:3" x14ac:dyDescent="0.25">
      <c r="A227" s="24">
        <v>20190611</v>
      </c>
      <c r="B227" s="24" t="s">
        <v>90</v>
      </c>
      <c r="C227" s="32">
        <v>1</v>
      </c>
    </row>
    <row r="228" spans="1:3" x14ac:dyDescent="0.25">
      <c r="A228" s="24">
        <v>20190611</v>
      </c>
      <c r="B228" s="24" t="s">
        <v>30</v>
      </c>
      <c r="C228" s="32">
        <v>2</v>
      </c>
    </row>
    <row r="229" spans="1:3" x14ac:dyDescent="0.25">
      <c r="A229" s="24">
        <v>20190611</v>
      </c>
      <c r="B229" s="24" t="s">
        <v>79</v>
      </c>
      <c r="C229" s="32">
        <v>1</v>
      </c>
    </row>
    <row r="230" spans="1:3" x14ac:dyDescent="0.25">
      <c r="A230" s="24">
        <v>20190612</v>
      </c>
      <c r="B230" s="24" t="s">
        <v>91</v>
      </c>
      <c r="C230" s="32">
        <v>1</v>
      </c>
    </row>
    <row r="231" spans="1:3" x14ac:dyDescent="0.25">
      <c r="A231" s="24">
        <v>20190612</v>
      </c>
      <c r="B231" s="24" t="s">
        <v>51</v>
      </c>
      <c r="C231" s="32">
        <v>1</v>
      </c>
    </row>
    <row r="232" spans="1:3" x14ac:dyDescent="0.25">
      <c r="A232" s="24">
        <v>20190612</v>
      </c>
      <c r="B232" s="24" t="s">
        <v>52</v>
      </c>
      <c r="C232" s="32">
        <v>1</v>
      </c>
    </row>
    <row r="233" spans="1:3" x14ac:dyDescent="0.25">
      <c r="A233" s="24">
        <v>20190614</v>
      </c>
      <c r="B233" s="24" t="s">
        <v>34</v>
      </c>
      <c r="C233" s="32">
        <v>2</v>
      </c>
    </row>
    <row r="234" spans="1:3" x14ac:dyDescent="0.25">
      <c r="A234" s="24">
        <v>20190617</v>
      </c>
      <c r="B234" s="24" t="s">
        <v>26</v>
      </c>
      <c r="C234" s="32">
        <v>1</v>
      </c>
    </row>
    <row r="235" spans="1:3" x14ac:dyDescent="0.25">
      <c r="A235" s="24">
        <v>20190617</v>
      </c>
      <c r="B235" s="24" t="s">
        <v>10</v>
      </c>
      <c r="C235" s="32">
        <v>5</v>
      </c>
    </row>
    <row r="236" spans="1:3" x14ac:dyDescent="0.25">
      <c r="A236" s="24">
        <v>20190617</v>
      </c>
      <c r="B236" s="24" t="s">
        <v>28</v>
      </c>
      <c r="C236" s="32">
        <v>1</v>
      </c>
    </row>
    <row r="237" spans="1:3" x14ac:dyDescent="0.25">
      <c r="A237" s="24">
        <v>20190617</v>
      </c>
      <c r="B237" s="24" t="s">
        <v>92</v>
      </c>
      <c r="C237" s="32">
        <v>1</v>
      </c>
    </row>
    <row r="238" spans="1:3" x14ac:dyDescent="0.25">
      <c r="A238" s="24">
        <v>20190617</v>
      </c>
      <c r="B238" s="24" t="s">
        <v>89</v>
      </c>
      <c r="C238" s="32">
        <v>1</v>
      </c>
    </row>
    <row r="239" spans="1:3" x14ac:dyDescent="0.25">
      <c r="A239" s="24">
        <v>20190617</v>
      </c>
      <c r="B239" s="24" t="s">
        <v>34</v>
      </c>
      <c r="C239" s="32">
        <v>4</v>
      </c>
    </row>
    <row r="240" spans="1:3" x14ac:dyDescent="0.25">
      <c r="A240" s="24">
        <v>20190617</v>
      </c>
      <c r="B240" s="24" t="s">
        <v>30</v>
      </c>
      <c r="C240" s="32">
        <v>1</v>
      </c>
    </row>
    <row r="241" spans="1:3" x14ac:dyDescent="0.25">
      <c r="A241" s="24">
        <v>20190617</v>
      </c>
      <c r="B241" s="24" t="s">
        <v>56</v>
      </c>
      <c r="C241" s="32">
        <v>1</v>
      </c>
    </row>
    <row r="242" spans="1:3" x14ac:dyDescent="0.25">
      <c r="A242" s="24">
        <v>20190617</v>
      </c>
      <c r="B242" s="24" t="s">
        <v>76</v>
      </c>
      <c r="C242" s="32">
        <v>1</v>
      </c>
    </row>
    <row r="243" spans="1:3" x14ac:dyDescent="0.25">
      <c r="A243" s="24">
        <v>20190617</v>
      </c>
      <c r="B243" s="24" t="s">
        <v>69</v>
      </c>
      <c r="C243" s="32">
        <v>3</v>
      </c>
    </row>
    <row r="244" spans="1:3" x14ac:dyDescent="0.25">
      <c r="A244" s="24">
        <v>20190617</v>
      </c>
      <c r="B244" s="24" t="s">
        <v>22</v>
      </c>
      <c r="C244" s="32">
        <v>3</v>
      </c>
    </row>
    <row r="245" spans="1:3" x14ac:dyDescent="0.25">
      <c r="A245" s="24">
        <v>20190617</v>
      </c>
      <c r="B245" s="24" t="s">
        <v>60</v>
      </c>
      <c r="C245" s="32">
        <v>1</v>
      </c>
    </row>
    <row r="246" spans="1:3" x14ac:dyDescent="0.25">
      <c r="A246" s="24">
        <v>20190617</v>
      </c>
      <c r="B246" s="24" t="s">
        <v>35</v>
      </c>
      <c r="C246" s="32">
        <v>1</v>
      </c>
    </row>
    <row r="247" spans="1:3" x14ac:dyDescent="0.25">
      <c r="A247" s="24">
        <v>20190617</v>
      </c>
      <c r="B247" s="24" t="s">
        <v>72</v>
      </c>
      <c r="C247" s="32">
        <v>1</v>
      </c>
    </row>
    <row r="248" spans="1:3" x14ac:dyDescent="0.25">
      <c r="A248" s="24">
        <v>20190617</v>
      </c>
      <c r="B248" s="24" t="s">
        <v>73</v>
      </c>
      <c r="C248" s="32">
        <v>1</v>
      </c>
    </row>
    <row r="249" spans="1:3" x14ac:dyDescent="0.25">
      <c r="A249" s="24">
        <v>20190618</v>
      </c>
      <c r="B249" s="24" t="s">
        <v>59</v>
      </c>
      <c r="C249" s="32">
        <v>1</v>
      </c>
    </row>
    <row r="250" spans="1:3" x14ac:dyDescent="0.25">
      <c r="A250" s="24">
        <v>20190618</v>
      </c>
      <c r="B250" s="24" t="s">
        <v>85</v>
      </c>
      <c r="C250" s="32">
        <v>1</v>
      </c>
    </row>
    <row r="251" spans="1:3" x14ac:dyDescent="0.25">
      <c r="A251" s="24">
        <v>20190618</v>
      </c>
      <c r="B251" s="24" t="s">
        <v>34</v>
      </c>
      <c r="C251" s="32">
        <v>1</v>
      </c>
    </row>
    <row r="252" spans="1:3" x14ac:dyDescent="0.25">
      <c r="A252" s="24">
        <v>20190618</v>
      </c>
      <c r="B252" s="24" t="s">
        <v>93</v>
      </c>
      <c r="C252" s="32">
        <v>1</v>
      </c>
    </row>
    <row r="253" spans="1:3" x14ac:dyDescent="0.25">
      <c r="A253" s="24">
        <v>20190620</v>
      </c>
      <c r="B253" s="24" t="s">
        <v>34</v>
      </c>
      <c r="C253" s="32">
        <v>1</v>
      </c>
    </row>
    <row r="254" spans="1:3" x14ac:dyDescent="0.25">
      <c r="A254" s="24">
        <v>20190624</v>
      </c>
      <c r="B254" s="24" t="s">
        <v>59</v>
      </c>
      <c r="C254" s="32">
        <v>2</v>
      </c>
    </row>
    <row r="255" spans="1:3" x14ac:dyDescent="0.25">
      <c r="A255" s="24">
        <v>20190624</v>
      </c>
      <c r="B255" s="24" t="s">
        <v>94</v>
      </c>
      <c r="C255" s="32">
        <v>1</v>
      </c>
    </row>
    <row r="256" spans="1:3" x14ac:dyDescent="0.25">
      <c r="A256" s="24">
        <v>20190624</v>
      </c>
      <c r="B256" s="24" t="s">
        <v>95</v>
      </c>
      <c r="C256" s="32">
        <v>1</v>
      </c>
    </row>
    <row r="257" spans="1:3" x14ac:dyDescent="0.25">
      <c r="A257" s="24">
        <v>20190624</v>
      </c>
      <c r="B257" s="24" t="s">
        <v>26</v>
      </c>
      <c r="C257" s="32">
        <v>2</v>
      </c>
    </row>
    <row r="258" spans="1:3" x14ac:dyDescent="0.25">
      <c r="A258" s="24">
        <v>20190624</v>
      </c>
      <c r="B258" s="24" t="s">
        <v>28</v>
      </c>
      <c r="C258" s="32">
        <v>1</v>
      </c>
    </row>
    <row r="259" spans="1:3" x14ac:dyDescent="0.25">
      <c r="A259" s="24">
        <v>20190624</v>
      </c>
      <c r="B259" s="24" t="s">
        <v>85</v>
      </c>
      <c r="C259" s="32">
        <v>1</v>
      </c>
    </row>
    <row r="260" spans="1:3" x14ac:dyDescent="0.25">
      <c r="A260" s="24">
        <v>20190624</v>
      </c>
      <c r="B260" s="24" t="s">
        <v>64</v>
      </c>
      <c r="C260" s="32">
        <v>1</v>
      </c>
    </row>
    <row r="261" spans="1:3" x14ac:dyDescent="0.25">
      <c r="A261" s="24">
        <v>20190624</v>
      </c>
      <c r="B261" s="24" t="s">
        <v>53</v>
      </c>
      <c r="C261" s="32">
        <v>1</v>
      </c>
    </row>
    <row r="262" spans="1:3" x14ac:dyDescent="0.25">
      <c r="A262" s="24">
        <v>20190624</v>
      </c>
      <c r="B262" s="24" t="s">
        <v>33</v>
      </c>
      <c r="C262" s="32">
        <v>1</v>
      </c>
    </row>
    <row r="263" spans="1:3" x14ac:dyDescent="0.25">
      <c r="A263" s="24">
        <v>20190624</v>
      </c>
      <c r="B263" s="24" t="s">
        <v>54</v>
      </c>
      <c r="C263" s="32">
        <v>2</v>
      </c>
    </row>
    <row r="264" spans="1:3" x14ac:dyDescent="0.25">
      <c r="A264" s="24">
        <v>20190624</v>
      </c>
      <c r="B264" s="24" t="s">
        <v>92</v>
      </c>
      <c r="C264" s="32">
        <v>2</v>
      </c>
    </row>
    <row r="265" spans="1:3" x14ac:dyDescent="0.25">
      <c r="A265" s="24">
        <v>20190624</v>
      </c>
      <c r="B265" s="24" t="s">
        <v>96</v>
      </c>
      <c r="C265" s="32">
        <v>4</v>
      </c>
    </row>
    <row r="266" spans="1:3" x14ac:dyDescent="0.25">
      <c r="A266" s="24">
        <v>20190624</v>
      </c>
      <c r="B266" s="24" t="s">
        <v>86</v>
      </c>
      <c r="C266" s="32">
        <v>1</v>
      </c>
    </row>
    <row r="267" spans="1:3" x14ac:dyDescent="0.25">
      <c r="A267" s="24">
        <v>20190624</v>
      </c>
      <c r="B267" s="24" t="s">
        <v>87</v>
      </c>
      <c r="C267" s="32">
        <v>1</v>
      </c>
    </row>
    <row r="268" spans="1:3" x14ac:dyDescent="0.25">
      <c r="A268" s="24">
        <v>20190624</v>
      </c>
      <c r="B268" s="24" t="s">
        <v>29</v>
      </c>
      <c r="C268" s="32">
        <v>1</v>
      </c>
    </row>
    <row r="269" spans="1:3" x14ac:dyDescent="0.25">
      <c r="A269" s="24">
        <v>20190624</v>
      </c>
      <c r="B269" s="24" t="s">
        <v>97</v>
      </c>
      <c r="C269" s="32">
        <v>3</v>
      </c>
    </row>
    <row r="270" spans="1:3" x14ac:dyDescent="0.25">
      <c r="A270" s="24">
        <v>20190624</v>
      </c>
      <c r="B270" s="24" t="s">
        <v>65</v>
      </c>
      <c r="C270" s="32">
        <v>10</v>
      </c>
    </row>
    <row r="271" spans="1:3" x14ac:dyDescent="0.25">
      <c r="A271" s="24">
        <v>20190624</v>
      </c>
      <c r="B271" s="24" t="s">
        <v>25</v>
      </c>
      <c r="C271" s="32">
        <v>1</v>
      </c>
    </row>
    <row r="272" spans="1:3" x14ac:dyDescent="0.25">
      <c r="A272" s="24">
        <v>20190624</v>
      </c>
      <c r="B272" s="24" t="s">
        <v>34</v>
      </c>
      <c r="C272" s="32">
        <v>8</v>
      </c>
    </row>
    <row r="273" spans="1:3" x14ac:dyDescent="0.25">
      <c r="A273" s="24">
        <v>20190624</v>
      </c>
      <c r="B273" s="24" t="s">
        <v>30</v>
      </c>
      <c r="C273" s="32">
        <v>3</v>
      </c>
    </row>
    <row r="274" spans="1:3" x14ac:dyDescent="0.25">
      <c r="A274" s="24">
        <v>20190624</v>
      </c>
      <c r="B274" s="24" t="s">
        <v>56</v>
      </c>
      <c r="C274" s="32">
        <v>1</v>
      </c>
    </row>
    <row r="275" spans="1:3" x14ac:dyDescent="0.25">
      <c r="A275" s="24">
        <v>20190624</v>
      </c>
      <c r="B275" s="24" t="s">
        <v>76</v>
      </c>
      <c r="C275" s="32">
        <v>2</v>
      </c>
    </row>
    <row r="276" spans="1:3" x14ac:dyDescent="0.25">
      <c r="A276" s="24">
        <v>20190624</v>
      </c>
      <c r="B276" s="24" t="s">
        <v>69</v>
      </c>
      <c r="C276" s="32">
        <v>7</v>
      </c>
    </row>
    <row r="277" spans="1:3" x14ac:dyDescent="0.25">
      <c r="A277" s="24">
        <v>20190624</v>
      </c>
      <c r="B277" s="24" t="s">
        <v>22</v>
      </c>
      <c r="C277" s="32">
        <v>7</v>
      </c>
    </row>
    <row r="278" spans="1:3" x14ac:dyDescent="0.25">
      <c r="A278" s="24">
        <v>20190624</v>
      </c>
      <c r="B278" s="24" t="s">
        <v>60</v>
      </c>
      <c r="C278" s="32">
        <v>5</v>
      </c>
    </row>
    <row r="279" spans="1:3" x14ac:dyDescent="0.25">
      <c r="A279" s="24">
        <v>20190624</v>
      </c>
      <c r="B279" s="24" t="s">
        <v>35</v>
      </c>
      <c r="C279" s="32">
        <v>2</v>
      </c>
    </row>
    <row r="280" spans="1:3" x14ac:dyDescent="0.25">
      <c r="A280" s="24">
        <v>20190624</v>
      </c>
      <c r="B280" s="24" t="s">
        <v>72</v>
      </c>
      <c r="C280" s="32">
        <v>1</v>
      </c>
    </row>
    <row r="281" spans="1:3" x14ac:dyDescent="0.25">
      <c r="A281" s="24">
        <v>20190624</v>
      </c>
      <c r="B281" s="24" t="s">
        <v>73</v>
      </c>
      <c r="C281" s="32">
        <v>1</v>
      </c>
    </row>
    <row r="282" spans="1:3" x14ac:dyDescent="0.25">
      <c r="A282" s="24">
        <v>20190624</v>
      </c>
      <c r="B282" s="24" t="s">
        <v>93</v>
      </c>
      <c r="C282" s="32">
        <v>2</v>
      </c>
    </row>
    <row r="283" spans="1:3" x14ac:dyDescent="0.25">
      <c r="A283" s="24">
        <v>20190624</v>
      </c>
      <c r="B283" s="24" t="s">
        <v>24</v>
      </c>
      <c r="C283" s="32">
        <v>1</v>
      </c>
    </row>
    <row r="284" spans="1:3" x14ac:dyDescent="0.25">
      <c r="A284" s="24">
        <v>20190625</v>
      </c>
      <c r="B284" s="24" t="s">
        <v>98</v>
      </c>
      <c r="C284" s="32">
        <v>1</v>
      </c>
    </row>
    <row r="285" spans="1:3" x14ac:dyDescent="0.25">
      <c r="A285" s="24">
        <v>20190625</v>
      </c>
      <c r="B285" s="24" t="s">
        <v>22</v>
      </c>
      <c r="C285" s="32">
        <v>4</v>
      </c>
    </row>
    <row r="286" spans="1:3" x14ac:dyDescent="0.25">
      <c r="A286" s="24">
        <v>20190625</v>
      </c>
      <c r="B286" s="24" t="s">
        <v>24</v>
      </c>
      <c r="C286" s="32">
        <v>1</v>
      </c>
    </row>
    <row r="287" spans="1:3" x14ac:dyDescent="0.25">
      <c r="A287" s="24">
        <v>20190701</v>
      </c>
      <c r="B287" s="24" t="s">
        <v>59</v>
      </c>
      <c r="C287" s="32">
        <v>2</v>
      </c>
    </row>
    <row r="288" spans="1:3" x14ac:dyDescent="0.25">
      <c r="A288" s="24">
        <v>20190701</v>
      </c>
      <c r="B288" s="24" t="s">
        <v>94</v>
      </c>
      <c r="C288" s="32">
        <v>1</v>
      </c>
    </row>
    <row r="289" spans="1:3" x14ac:dyDescent="0.25">
      <c r="A289" s="24">
        <v>20190701</v>
      </c>
      <c r="B289" s="24" t="s">
        <v>95</v>
      </c>
      <c r="C289" s="32">
        <v>2</v>
      </c>
    </row>
    <row r="290" spans="1:3" x14ac:dyDescent="0.25">
      <c r="A290" s="24">
        <v>20190701</v>
      </c>
      <c r="B290" s="24" t="s">
        <v>99</v>
      </c>
      <c r="C290" s="32">
        <v>3</v>
      </c>
    </row>
    <row r="291" spans="1:3" x14ac:dyDescent="0.25">
      <c r="A291" s="24">
        <v>20190701</v>
      </c>
      <c r="B291" s="24" t="s">
        <v>26</v>
      </c>
      <c r="C291" s="32">
        <v>5</v>
      </c>
    </row>
    <row r="292" spans="1:3" x14ac:dyDescent="0.25">
      <c r="A292" s="24">
        <v>20190701</v>
      </c>
      <c r="B292" s="24" t="s">
        <v>7</v>
      </c>
      <c r="C292" s="32">
        <v>3</v>
      </c>
    </row>
    <row r="293" spans="1:3" x14ac:dyDescent="0.25">
      <c r="A293" s="24">
        <v>20190701</v>
      </c>
      <c r="B293" s="24" t="s">
        <v>10</v>
      </c>
      <c r="C293" s="32">
        <v>31</v>
      </c>
    </row>
    <row r="294" spans="1:3" x14ac:dyDescent="0.25">
      <c r="A294" s="24">
        <v>20190701</v>
      </c>
      <c r="B294" s="24" t="s">
        <v>91</v>
      </c>
      <c r="C294" s="32">
        <v>1</v>
      </c>
    </row>
    <row r="295" spans="1:3" x14ac:dyDescent="0.25">
      <c r="A295" s="24">
        <v>20190701</v>
      </c>
      <c r="B295" s="24" t="s">
        <v>28</v>
      </c>
      <c r="C295" s="32">
        <v>2</v>
      </c>
    </row>
    <row r="296" spans="1:3" x14ac:dyDescent="0.25">
      <c r="A296" s="24">
        <v>20190701</v>
      </c>
      <c r="B296" s="24" t="s">
        <v>100</v>
      </c>
      <c r="C296" s="32">
        <v>1</v>
      </c>
    </row>
    <row r="297" spans="1:3" x14ac:dyDescent="0.25">
      <c r="A297" s="24">
        <v>20190701</v>
      </c>
      <c r="B297" s="24" t="s">
        <v>85</v>
      </c>
      <c r="C297" s="32">
        <v>2</v>
      </c>
    </row>
    <row r="298" spans="1:3" x14ac:dyDescent="0.25">
      <c r="A298" s="24">
        <v>20190701</v>
      </c>
      <c r="B298" s="24" t="s">
        <v>64</v>
      </c>
      <c r="C298" s="32">
        <v>4</v>
      </c>
    </row>
    <row r="299" spans="1:3" x14ac:dyDescent="0.25">
      <c r="A299" s="24">
        <v>20190701</v>
      </c>
      <c r="B299" s="24" t="s">
        <v>53</v>
      </c>
      <c r="C299" s="32">
        <v>2</v>
      </c>
    </row>
    <row r="300" spans="1:3" x14ac:dyDescent="0.25">
      <c r="A300" s="24">
        <v>20190701</v>
      </c>
      <c r="B300" s="24" t="s">
        <v>33</v>
      </c>
      <c r="C300" s="32">
        <v>2</v>
      </c>
    </row>
    <row r="301" spans="1:3" x14ac:dyDescent="0.25">
      <c r="A301" s="24">
        <v>20190701</v>
      </c>
      <c r="B301" s="24" t="s">
        <v>101</v>
      </c>
      <c r="C301" s="32">
        <v>2</v>
      </c>
    </row>
    <row r="302" spans="1:3" x14ac:dyDescent="0.25">
      <c r="A302" s="24">
        <v>20190701</v>
      </c>
      <c r="B302" s="24" t="s">
        <v>96</v>
      </c>
      <c r="C302" s="32">
        <v>9</v>
      </c>
    </row>
    <row r="303" spans="1:3" x14ac:dyDescent="0.25">
      <c r="A303" s="24">
        <v>20190701</v>
      </c>
      <c r="B303" s="24" t="s">
        <v>86</v>
      </c>
      <c r="C303" s="32">
        <v>2</v>
      </c>
    </row>
    <row r="304" spans="1:3" x14ac:dyDescent="0.25">
      <c r="A304" s="24">
        <v>20190701</v>
      </c>
      <c r="B304" s="24" t="s">
        <v>102</v>
      </c>
      <c r="C304" s="32">
        <v>6</v>
      </c>
    </row>
    <row r="305" spans="1:3" x14ac:dyDescent="0.25">
      <c r="A305" s="24">
        <v>20190701</v>
      </c>
      <c r="B305" s="24" t="s">
        <v>88</v>
      </c>
      <c r="C305" s="32">
        <v>1</v>
      </c>
    </row>
    <row r="306" spans="1:3" x14ac:dyDescent="0.25">
      <c r="A306" s="24">
        <v>20190701</v>
      </c>
      <c r="B306" s="24" t="s">
        <v>103</v>
      </c>
      <c r="C306" s="32">
        <v>10</v>
      </c>
    </row>
    <row r="307" spans="1:3" x14ac:dyDescent="0.25">
      <c r="A307" s="24">
        <v>20190701</v>
      </c>
      <c r="B307" s="24" t="s">
        <v>97</v>
      </c>
      <c r="C307" s="32">
        <v>48</v>
      </c>
    </row>
    <row r="308" spans="1:3" x14ac:dyDescent="0.25">
      <c r="A308" s="24">
        <v>20190701</v>
      </c>
      <c r="B308" s="24" t="s">
        <v>65</v>
      </c>
      <c r="C308" s="32">
        <v>22</v>
      </c>
    </row>
    <row r="309" spans="1:3" x14ac:dyDescent="0.25">
      <c r="A309" s="24">
        <v>20190701</v>
      </c>
      <c r="B309" s="24" t="s">
        <v>30</v>
      </c>
      <c r="C309" s="32">
        <v>12</v>
      </c>
    </row>
    <row r="310" spans="1:3" x14ac:dyDescent="0.25">
      <c r="A310" s="24">
        <v>20190701</v>
      </c>
      <c r="B310" s="24" t="s">
        <v>76</v>
      </c>
      <c r="C310" s="32">
        <v>5</v>
      </c>
    </row>
    <row r="311" spans="1:3" x14ac:dyDescent="0.25">
      <c r="A311" s="24">
        <v>20190701</v>
      </c>
      <c r="B311" s="24" t="s">
        <v>69</v>
      </c>
      <c r="C311" s="32">
        <v>15</v>
      </c>
    </row>
    <row r="312" spans="1:3" x14ac:dyDescent="0.25">
      <c r="A312" s="24">
        <v>20190701</v>
      </c>
      <c r="B312" s="24" t="s">
        <v>81</v>
      </c>
      <c r="C312" s="32">
        <v>1</v>
      </c>
    </row>
    <row r="313" spans="1:3" x14ac:dyDescent="0.25">
      <c r="A313" s="24">
        <v>20190701</v>
      </c>
      <c r="B313" s="24" t="s">
        <v>104</v>
      </c>
      <c r="C313" s="32">
        <v>1</v>
      </c>
    </row>
    <row r="314" spans="1:3" x14ac:dyDescent="0.25">
      <c r="A314" s="24">
        <v>20190701</v>
      </c>
      <c r="B314" s="24" t="s">
        <v>4</v>
      </c>
      <c r="C314" s="32">
        <v>1</v>
      </c>
    </row>
    <row r="315" spans="1:3" x14ac:dyDescent="0.25">
      <c r="A315" s="24">
        <v>20190701</v>
      </c>
      <c r="B315" s="24" t="s">
        <v>22</v>
      </c>
      <c r="C315" s="32">
        <v>39</v>
      </c>
    </row>
    <row r="316" spans="1:3" x14ac:dyDescent="0.25">
      <c r="A316" s="24">
        <v>20190701</v>
      </c>
      <c r="B316" s="24" t="s">
        <v>60</v>
      </c>
      <c r="C316" s="32">
        <v>12</v>
      </c>
    </row>
    <row r="317" spans="1:3" x14ac:dyDescent="0.25">
      <c r="A317" s="24">
        <v>20190701</v>
      </c>
      <c r="B317" s="24" t="s">
        <v>35</v>
      </c>
      <c r="C317" s="32">
        <v>3</v>
      </c>
    </row>
    <row r="318" spans="1:3" x14ac:dyDescent="0.25">
      <c r="A318" s="24">
        <v>20190701</v>
      </c>
      <c r="B318" s="24" t="s">
        <v>73</v>
      </c>
      <c r="C318" s="32">
        <v>3</v>
      </c>
    </row>
    <row r="319" spans="1:3" x14ac:dyDescent="0.25">
      <c r="A319" s="24">
        <v>20190701</v>
      </c>
      <c r="B319" s="24" t="s">
        <v>74</v>
      </c>
      <c r="C319" s="32">
        <v>2</v>
      </c>
    </row>
    <row r="320" spans="1:3" x14ac:dyDescent="0.25">
      <c r="A320" s="24">
        <v>20190701</v>
      </c>
      <c r="B320" s="24" t="s">
        <v>93</v>
      </c>
      <c r="C320" s="32">
        <v>24</v>
      </c>
    </row>
    <row r="321" spans="1:3" x14ac:dyDescent="0.25">
      <c r="A321" s="24">
        <v>20190701</v>
      </c>
      <c r="B321" s="24" t="s">
        <v>24</v>
      </c>
      <c r="C321" s="32">
        <v>5</v>
      </c>
    </row>
    <row r="322" spans="1:3" x14ac:dyDescent="0.25">
      <c r="A322" s="24">
        <v>20190701</v>
      </c>
      <c r="B322" s="24" t="s">
        <v>105</v>
      </c>
      <c r="C322" s="32">
        <v>12</v>
      </c>
    </row>
    <row r="323" spans="1:3" x14ac:dyDescent="0.25">
      <c r="A323" s="24">
        <v>20190701</v>
      </c>
      <c r="B323" s="24" t="s">
        <v>106</v>
      </c>
      <c r="C323" s="32">
        <v>18</v>
      </c>
    </row>
    <row r="324" spans="1:3" x14ac:dyDescent="0.25">
      <c r="A324" s="24">
        <v>20190702</v>
      </c>
      <c r="B324" s="24" t="s">
        <v>98</v>
      </c>
      <c r="C324" s="32">
        <v>1</v>
      </c>
    </row>
    <row r="325" spans="1:3" x14ac:dyDescent="0.25">
      <c r="A325" s="24">
        <v>20190702</v>
      </c>
      <c r="B325" s="24" t="s">
        <v>19</v>
      </c>
      <c r="C325" s="32">
        <v>1</v>
      </c>
    </row>
    <row r="326" spans="1:3" x14ac:dyDescent="0.25">
      <c r="A326" s="24">
        <v>20190702</v>
      </c>
      <c r="B326" s="24" t="s">
        <v>90</v>
      </c>
      <c r="C326" s="32">
        <v>1</v>
      </c>
    </row>
    <row r="327" spans="1:3" x14ac:dyDescent="0.25">
      <c r="A327" s="24">
        <v>20190702</v>
      </c>
      <c r="B327" s="24" t="s">
        <v>23</v>
      </c>
      <c r="C327" s="32">
        <v>8</v>
      </c>
    </row>
    <row r="328" spans="1:3" x14ac:dyDescent="0.25">
      <c r="A328" s="24">
        <v>20190702</v>
      </c>
      <c r="B328" s="24" t="s">
        <v>79</v>
      </c>
      <c r="C328" s="32">
        <v>1</v>
      </c>
    </row>
    <row r="329" spans="1:3" x14ac:dyDescent="0.25">
      <c r="A329" s="24">
        <v>20190703</v>
      </c>
      <c r="B329" s="24" t="s">
        <v>77</v>
      </c>
      <c r="C329" s="32">
        <v>1</v>
      </c>
    </row>
    <row r="330" spans="1:3" x14ac:dyDescent="0.25">
      <c r="A330" s="24">
        <v>20190708</v>
      </c>
      <c r="B330" s="24" t="s">
        <v>59</v>
      </c>
      <c r="C330" s="32">
        <v>2</v>
      </c>
    </row>
    <row r="331" spans="1:3" x14ac:dyDescent="0.25">
      <c r="A331" s="24">
        <v>20190708</v>
      </c>
      <c r="B331" s="24" t="s">
        <v>98</v>
      </c>
      <c r="C331" s="32">
        <v>1</v>
      </c>
    </row>
    <row r="332" spans="1:3" x14ac:dyDescent="0.25">
      <c r="A332" s="24">
        <v>20190708</v>
      </c>
      <c r="B332" s="24" t="s">
        <v>99</v>
      </c>
      <c r="C332" s="32">
        <v>3</v>
      </c>
    </row>
    <row r="333" spans="1:3" x14ac:dyDescent="0.25">
      <c r="A333" s="24">
        <v>20190708</v>
      </c>
      <c r="B333" s="24" t="s">
        <v>26</v>
      </c>
      <c r="C333" s="32">
        <v>4</v>
      </c>
    </row>
    <row r="334" spans="1:3" x14ac:dyDescent="0.25">
      <c r="A334" s="24">
        <v>20190708</v>
      </c>
      <c r="B334" s="24" t="s">
        <v>91</v>
      </c>
      <c r="C334" s="32">
        <v>1</v>
      </c>
    </row>
    <row r="335" spans="1:3" x14ac:dyDescent="0.25">
      <c r="A335" s="24">
        <v>20190708</v>
      </c>
      <c r="B335" s="24" t="s">
        <v>107</v>
      </c>
      <c r="C335" s="32">
        <v>5</v>
      </c>
    </row>
    <row r="336" spans="1:3" x14ac:dyDescent="0.25">
      <c r="A336" s="24">
        <v>20190708</v>
      </c>
      <c r="B336" s="24" t="s">
        <v>108</v>
      </c>
      <c r="C336" s="32">
        <v>1</v>
      </c>
    </row>
    <row r="337" spans="1:3" x14ac:dyDescent="0.25">
      <c r="A337" s="24">
        <v>20190708</v>
      </c>
      <c r="B337" s="24" t="s">
        <v>64</v>
      </c>
      <c r="C337" s="32">
        <v>3</v>
      </c>
    </row>
    <row r="338" spans="1:3" x14ac:dyDescent="0.25">
      <c r="A338" s="24">
        <v>20190708</v>
      </c>
      <c r="B338" s="24" t="s">
        <v>53</v>
      </c>
      <c r="C338" s="32">
        <v>1</v>
      </c>
    </row>
    <row r="339" spans="1:3" x14ac:dyDescent="0.25">
      <c r="A339" s="24">
        <v>20190708</v>
      </c>
      <c r="B339" s="24" t="s">
        <v>54</v>
      </c>
      <c r="C339" s="32">
        <v>2</v>
      </c>
    </row>
    <row r="340" spans="1:3" x14ac:dyDescent="0.25">
      <c r="A340" s="24">
        <v>20190708</v>
      </c>
      <c r="B340" s="24" t="s">
        <v>101</v>
      </c>
      <c r="C340" s="32">
        <v>1</v>
      </c>
    </row>
    <row r="341" spans="1:3" x14ac:dyDescent="0.25">
      <c r="A341" s="24">
        <v>20190708</v>
      </c>
      <c r="B341" s="24" t="s">
        <v>92</v>
      </c>
      <c r="C341" s="32">
        <v>1</v>
      </c>
    </row>
    <row r="342" spans="1:3" x14ac:dyDescent="0.25">
      <c r="A342" s="24">
        <v>20190708</v>
      </c>
      <c r="B342" s="24" t="s">
        <v>90</v>
      </c>
      <c r="C342" s="32">
        <v>4</v>
      </c>
    </row>
    <row r="343" spans="1:3" x14ac:dyDescent="0.25">
      <c r="A343" s="24">
        <v>20190708</v>
      </c>
      <c r="B343" s="24" t="s">
        <v>102</v>
      </c>
      <c r="C343" s="32">
        <v>3</v>
      </c>
    </row>
    <row r="344" spans="1:3" x14ac:dyDescent="0.25">
      <c r="A344" s="24">
        <v>20190708</v>
      </c>
      <c r="B344" s="24" t="s">
        <v>109</v>
      </c>
      <c r="C344" s="32">
        <v>5</v>
      </c>
    </row>
    <row r="345" spans="1:3" x14ac:dyDescent="0.25">
      <c r="A345" s="24">
        <v>20190708</v>
      </c>
      <c r="B345" s="24" t="s">
        <v>23</v>
      </c>
      <c r="C345" s="32">
        <v>7</v>
      </c>
    </row>
    <row r="346" spans="1:3" x14ac:dyDescent="0.25">
      <c r="A346" s="24">
        <v>20190708</v>
      </c>
      <c r="B346" s="24" t="s">
        <v>97</v>
      </c>
      <c r="C346" s="32">
        <v>7</v>
      </c>
    </row>
    <row r="347" spans="1:3" x14ac:dyDescent="0.25">
      <c r="A347" s="24">
        <v>20190708</v>
      </c>
      <c r="B347" s="24" t="s">
        <v>30</v>
      </c>
      <c r="C347" s="32">
        <v>3</v>
      </c>
    </row>
    <row r="348" spans="1:3" x14ac:dyDescent="0.25">
      <c r="A348" s="24">
        <v>20190708</v>
      </c>
      <c r="B348" s="24" t="s">
        <v>76</v>
      </c>
      <c r="C348" s="32">
        <v>4</v>
      </c>
    </row>
    <row r="349" spans="1:3" x14ac:dyDescent="0.25">
      <c r="A349" s="24">
        <v>20190708</v>
      </c>
      <c r="B349" s="24" t="s">
        <v>69</v>
      </c>
      <c r="C349" s="32">
        <v>10</v>
      </c>
    </row>
    <row r="350" spans="1:3" x14ac:dyDescent="0.25">
      <c r="A350" s="24">
        <v>20190708</v>
      </c>
      <c r="B350" s="24" t="s">
        <v>79</v>
      </c>
      <c r="C350" s="32">
        <v>1</v>
      </c>
    </row>
    <row r="351" spans="1:3" x14ac:dyDescent="0.25">
      <c r="A351" s="24">
        <v>20190708</v>
      </c>
      <c r="B351" s="24" t="s">
        <v>110</v>
      </c>
      <c r="C351" s="32">
        <v>1</v>
      </c>
    </row>
    <row r="352" spans="1:3" x14ac:dyDescent="0.25">
      <c r="A352" s="24">
        <v>20190708</v>
      </c>
      <c r="B352" s="24" t="s">
        <v>35</v>
      </c>
      <c r="C352" s="32">
        <v>3</v>
      </c>
    </row>
    <row r="353" spans="1:3" x14ac:dyDescent="0.25">
      <c r="A353" s="24">
        <v>20190708</v>
      </c>
      <c r="B353" s="24" t="s">
        <v>72</v>
      </c>
      <c r="C353" s="32">
        <v>1</v>
      </c>
    </row>
    <row r="354" spans="1:3" x14ac:dyDescent="0.25">
      <c r="A354" s="24">
        <v>20190708</v>
      </c>
      <c r="B354" s="24" t="s">
        <v>73</v>
      </c>
      <c r="C354" s="32">
        <v>2</v>
      </c>
    </row>
    <row r="355" spans="1:3" x14ac:dyDescent="0.25">
      <c r="A355" s="24">
        <v>20190708</v>
      </c>
      <c r="B355" s="24" t="s">
        <v>93</v>
      </c>
      <c r="C355" s="32">
        <v>3</v>
      </c>
    </row>
    <row r="356" spans="1:3" x14ac:dyDescent="0.25">
      <c r="A356" s="24">
        <v>20190709</v>
      </c>
      <c r="B356" s="24" t="s">
        <v>59</v>
      </c>
      <c r="C356" s="32">
        <v>2</v>
      </c>
    </row>
    <row r="357" spans="1:3" x14ac:dyDescent="0.25">
      <c r="A357" s="24">
        <v>20190709</v>
      </c>
      <c r="B357" s="24" t="s">
        <v>95</v>
      </c>
      <c r="C357" s="32">
        <v>2</v>
      </c>
    </row>
    <row r="358" spans="1:3" x14ac:dyDescent="0.25">
      <c r="A358" s="24">
        <v>20190709</v>
      </c>
      <c r="B358" s="24" t="s">
        <v>91</v>
      </c>
      <c r="C358" s="32">
        <v>1</v>
      </c>
    </row>
    <row r="359" spans="1:3" x14ac:dyDescent="0.25">
      <c r="A359" s="24">
        <v>20190709</v>
      </c>
      <c r="B359" s="24" t="s">
        <v>28</v>
      </c>
      <c r="C359" s="32">
        <v>1</v>
      </c>
    </row>
    <row r="360" spans="1:3" x14ac:dyDescent="0.25">
      <c r="A360" s="24">
        <v>20190709</v>
      </c>
      <c r="B360" s="24" t="s">
        <v>109</v>
      </c>
      <c r="C360" s="32">
        <v>2</v>
      </c>
    </row>
    <row r="361" spans="1:3" x14ac:dyDescent="0.25">
      <c r="A361" s="24">
        <v>20190709</v>
      </c>
      <c r="B361" s="24" t="s">
        <v>4</v>
      </c>
      <c r="C361" s="32">
        <v>1</v>
      </c>
    </row>
    <row r="362" spans="1:3" x14ac:dyDescent="0.25">
      <c r="A362" s="24">
        <v>20190710</v>
      </c>
      <c r="B362" s="24" t="s">
        <v>111</v>
      </c>
      <c r="C362" s="32">
        <v>1</v>
      </c>
    </row>
    <row r="363" spans="1:3" x14ac:dyDescent="0.25">
      <c r="A363" s="24">
        <v>20190710</v>
      </c>
      <c r="B363" s="24" t="s">
        <v>77</v>
      </c>
      <c r="C363" s="32">
        <v>1</v>
      </c>
    </row>
    <row r="364" spans="1:3" x14ac:dyDescent="0.25">
      <c r="A364" s="2"/>
      <c r="C364" s="36"/>
    </row>
    <row r="365" spans="1:3" x14ac:dyDescent="0.25">
      <c r="A365" s="2"/>
      <c r="C365" s="36"/>
    </row>
    <row r="1728" spans="1:4" x14ac:dyDescent="0.25">
      <c r="A1728" s="25"/>
      <c r="B1728" s="26"/>
      <c r="C1728" s="27"/>
      <c r="D1728" s="27"/>
    </row>
    <row r="2196" spans="1:4" x14ac:dyDescent="0.25">
      <c r="A2196" s="25"/>
      <c r="B2196" s="26"/>
      <c r="C2196" s="27"/>
      <c r="D2196" s="27"/>
    </row>
    <row r="2344" spans="1:4" x14ac:dyDescent="0.25">
      <c r="A2344" s="25"/>
      <c r="B2344" s="26"/>
      <c r="C2344" s="27"/>
      <c r="D2344" s="27"/>
    </row>
    <row r="2370" spans="1:4" x14ac:dyDescent="0.25">
      <c r="A2370" s="25"/>
      <c r="B2370" s="26"/>
      <c r="C2370" s="27"/>
      <c r="D2370" s="27"/>
    </row>
    <row r="3364" spans="1:4" x14ac:dyDescent="0.25">
      <c r="A3364" s="28"/>
      <c r="B3364" s="29"/>
      <c r="C3364" s="30"/>
      <c r="D3364" s="30"/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98"/>
  <sheetViews>
    <sheetView topLeftCell="J1" workbookViewId="0">
      <selection activeCell="R13" sqref="R13"/>
    </sheetView>
  </sheetViews>
  <sheetFormatPr defaultColWidth="9" defaultRowHeight="14.4" x14ac:dyDescent="0.25"/>
  <cols>
    <col min="2" max="2" width="14.5546875" customWidth="1"/>
    <col min="6" max="6" width="16.88671875" customWidth="1"/>
    <col min="7" max="8" width="16.109375" customWidth="1"/>
    <col min="9" max="9" width="10.109375" customWidth="1"/>
    <col min="10" max="10" width="16.109375" customWidth="1"/>
    <col min="11" max="11" width="24.33203125" customWidth="1"/>
    <col min="12" max="12" width="20.5546875" customWidth="1"/>
    <col min="13" max="13" width="12.44140625" customWidth="1"/>
    <col min="14" max="14" width="16.5546875" customWidth="1"/>
    <col min="17" max="18" width="11.77734375" customWidth="1"/>
    <col min="19" max="19" width="15" customWidth="1"/>
    <col min="20" max="20" width="13.33203125" customWidth="1"/>
    <col min="21" max="21" width="9.6640625" customWidth="1"/>
    <col min="24" max="24" width="10.21875" customWidth="1"/>
  </cols>
  <sheetData>
    <row r="1" spans="1:24" x14ac:dyDescent="0.25">
      <c r="A1" s="3" t="s">
        <v>2</v>
      </c>
      <c r="Q1" s="11" t="s">
        <v>38</v>
      </c>
      <c r="R1" s="11"/>
      <c r="S1" s="11" t="s">
        <v>39</v>
      </c>
      <c r="T1" s="11" t="s">
        <v>40</v>
      </c>
    </row>
    <row r="2" spans="1:24" x14ac:dyDescent="0.25">
      <c r="A2" s="6">
        <v>1</v>
      </c>
      <c r="B2" s="8" t="s">
        <v>42</v>
      </c>
      <c r="C2">
        <v>3.57</v>
      </c>
      <c r="F2">
        <f t="shared" ref="F2:F9" si="0">1+C2/100</f>
        <v>1.0357000000000001</v>
      </c>
      <c r="G2">
        <v>0.3</v>
      </c>
      <c r="K2">
        <f t="shared" ref="K2:K9" si="1">C2-G2</f>
        <v>3.27</v>
      </c>
      <c r="L2">
        <f>1+K2/100</f>
        <v>1.0327</v>
      </c>
      <c r="M2">
        <f>F2</f>
        <v>1.0357000000000001</v>
      </c>
      <c r="N2">
        <f>L2</f>
        <v>1.0327</v>
      </c>
      <c r="O2">
        <f>F2-L2</f>
        <v>3.0000000000001137E-3</v>
      </c>
      <c r="Q2" s="9">
        <f>M2-1</f>
        <v>3.5700000000000065E-2</v>
      </c>
      <c r="R2" s="9"/>
      <c r="S2" s="9">
        <f>N2-1</f>
        <v>3.2699999999999951E-2</v>
      </c>
      <c r="T2" s="9">
        <f>Q2-S2</f>
        <v>3.0000000000001137E-3</v>
      </c>
      <c r="V2" s="9">
        <f>T2</f>
        <v>3.0000000000001137E-3</v>
      </c>
    </row>
    <row r="3" spans="1:24" x14ac:dyDescent="0.25">
      <c r="A3" s="6">
        <v>2</v>
      </c>
      <c r="C3">
        <v>0.97</v>
      </c>
      <c r="F3">
        <f t="shared" si="0"/>
        <v>1.0097</v>
      </c>
      <c r="G3">
        <v>0.3</v>
      </c>
      <c r="K3">
        <f t="shared" si="1"/>
        <v>0.66999999999999993</v>
      </c>
      <c r="L3">
        <f t="shared" ref="L3:L9" si="2">1+K3/100</f>
        <v>1.0066999999999999</v>
      </c>
      <c r="M3">
        <f>F2*F3</f>
        <v>1.0457462900000001</v>
      </c>
      <c r="N3">
        <f>L2*L3</f>
        <v>1.03961909</v>
      </c>
      <c r="O3">
        <f>M3-N3</f>
        <v>6.1272000000001103E-3</v>
      </c>
      <c r="Q3" s="9">
        <f t="shared" ref="Q3:Q9" si="3">M3-1</f>
        <v>4.5746290000000078E-2</v>
      </c>
      <c r="R3" s="9"/>
      <c r="S3" s="9">
        <f t="shared" ref="S3:S9" si="4">N3-1</f>
        <v>3.9619089999999968E-2</v>
      </c>
      <c r="T3" s="9">
        <f t="shared" ref="T3:T9" si="5">Q3-S3</f>
        <v>6.1272000000001103E-3</v>
      </c>
      <c r="U3">
        <v>1.0060089999999997</v>
      </c>
      <c r="V3" s="9">
        <f>U3-1</f>
        <v>6.008999999999709E-3</v>
      </c>
    </row>
    <row r="4" spans="1:24" x14ac:dyDescent="0.25">
      <c r="A4" s="6">
        <v>1</v>
      </c>
      <c r="C4">
        <v>5.15</v>
      </c>
      <c r="E4" s="9">
        <f>0.0515</f>
        <v>5.1499999999999997E-2</v>
      </c>
      <c r="F4">
        <f t="shared" si="0"/>
        <v>1.0515000000000001</v>
      </c>
      <c r="G4" s="9">
        <v>3.5432542304996493E-3</v>
      </c>
      <c r="H4" s="9">
        <f>C4/100-G4</f>
        <v>4.7956745769500354E-2</v>
      </c>
      <c r="I4" s="9">
        <f>H4+1</f>
        <v>1.0479567457695003</v>
      </c>
      <c r="J4" s="9">
        <f>I4-1</f>
        <v>4.7956745769500264E-2</v>
      </c>
      <c r="K4" s="9">
        <f t="shared" si="1"/>
        <v>5.146456745769501</v>
      </c>
      <c r="L4">
        <f t="shared" si="2"/>
        <v>1.051464567457695</v>
      </c>
      <c r="M4">
        <f t="shared" ref="M4:M9" si="6">M3*F4</f>
        <v>1.0996022239350003</v>
      </c>
      <c r="N4">
        <f>N3*L4</f>
        <v>1.0931226367876126</v>
      </c>
      <c r="O4">
        <f t="shared" ref="O4:O9" si="7">M4-N4</f>
        <v>6.479587147387722E-3</v>
      </c>
      <c r="Q4" s="9">
        <f t="shared" si="3"/>
        <v>9.9602223935000289E-2</v>
      </c>
      <c r="R4" s="9"/>
      <c r="S4" s="9">
        <f t="shared" si="4"/>
        <v>9.3122636787612567E-2</v>
      </c>
      <c r="T4" s="9">
        <f t="shared" si="5"/>
        <v>6.479587147387722E-3</v>
      </c>
      <c r="U4">
        <v>1.0090270269999997</v>
      </c>
      <c r="V4" s="9">
        <f t="shared" ref="V4:V9" si="8">U4-1</f>
        <v>9.0270269999996877E-3</v>
      </c>
    </row>
    <row r="5" spans="1:24" x14ac:dyDescent="0.25">
      <c r="A5" s="6">
        <v>1</v>
      </c>
      <c r="C5">
        <v>-2.39</v>
      </c>
      <c r="D5">
        <f>F4*F5</f>
        <v>1.0263691500000001</v>
      </c>
      <c r="E5" s="9">
        <f>D5-1</f>
        <v>2.6369150000000063E-2</v>
      </c>
      <c r="F5">
        <f t="shared" si="0"/>
        <v>0.97609999999999997</v>
      </c>
      <c r="G5" s="9">
        <v>3.1947080370609785E-3</v>
      </c>
      <c r="H5" s="9">
        <f t="shared" ref="H5:H9" si="9">C5/100-G5</f>
        <v>-2.7094708037060981E-2</v>
      </c>
      <c r="I5" s="9">
        <f>I4*(1+H5)</f>
        <v>1.0195626637074071</v>
      </c>
      <c r="J5" s="9">
        <f t="shared" ref="J5:J9" si="10">I5-1</f>
        <v>1.9562663707407113E-2</v>
      </c>
      <c r="K5" s="9">
        <f t="shared" si="1"/>
        <v>-2.3931947080370612</v>
      </c>
      <c r="L5">
        <f t="shared" si="2"/>
        <v>0.97606805291962939</v>
      </c>
      <c r="M5">
        <f t="shared" si="6"/>
        <v>1.0733217307829537</v>
      </c>
      <c r="N5">
        <f t="shared" ref="N5:N9" si="11">N4*L5</f>
        <v>1.0669620836916562</v>
      </c>
      <c r="O5">
        <f t="shared" si="7"/>
        <v>6.3596470912974379E-3</v>
      </c>
      <c r="Q5" s="9">
        <f t="shared" si="3"/>
        <v>7.3321730782953676E-2</v>
      </c>
      <c r="R5" s="9"/>
      <c r="S5" s="9">
        <f t="shared" si="4"/>
        <v>6.6962083691656238E-2</v>
      </c>
      <c r="T5" s="9">
        <f t="shared" si="5"/>
        <v>6.3596470912974379E-3</v>
      </c>
      <c r="U5">
        <v>1.0120541080809995</v>
      </c>
      <c r="V5" s="9">
        <f t="shared" si="8"/>
        <v>1.2054108080999493E-2</v>
      </c>
    </row>
    <row r="6" spans="1:24" x14ac:dyDescent="0.25">
      <c r="A6" s="6">
        <v>1</v>
      </c>
      <c r="C6">
        <v>1.31</v>
      </c>
      <c r="D6">
        <f>D5*F6</f>
        <v>1.0398145858650001</v>
      </c>
      <c r="E6" s="9">
        <f t="shared" ref="E6:E9" si="12">D6-1</f>
        <v>3.9814585865000085E-2</v>
      </c>
      <c r="F6">
        <f t="shared" si="0"/>
        <v>1.0131000000000001</v>
      </c>
      <c r="G6" s="9">
        <v>4.2917152798100993E-3</v>
      </c>
      <c r="H6" s="9">
        <f t="shared" si="9"/>
        <v>8.8082847201899003E-3</v>
      </c>
      <c r="I6" s="9">
        <f>I5*(1+H6)</f>
        <v>1.028543261939417</v>
      </c>
      <c r="J6" s="9">
        <f t="shared" si="10"/>
        <v>2.8543261939417031E-2</v>
      </c>
      <c r="K6">
        <f t="shared" si="1"/>
        <v>1.30570828472019</v>
      </c>
      <c r="L6">
        <f t="shared" si="2"/>
        <v>1.0130570828472019</v>
      </c>
      <c r="M6">
        <f t="shared" si="6"/>
        <v>1.0873822454562105</v>
      </c>
      <c r="N6">
        <f t="shared" si="11"/>
        <v>1.0808934960132413</v>
      </c>
      <c r="O6">
        <f t="shared" si="7"/>
        <v>6.4887494429692882E-3</v>
      </c>
      <c r="Q6" s="9">
        <f t="shared" si="3"/>
        <v>8.7382245456210539E-2</v>
      </c>
      <c r="R6" s="9"/>
      <c r="S6" s="9">
        <f t="shared" si="4"/>
        <v>8.0893496013241251E-2</v>
      </c>
      <c r="T6" s="9">
        <f t="shared" si="5"/>
        <v>6.4887494429692882E-3</v>
      </c>
      <c r="U6">
        <v>1.0150902704052425</v>
      </c>
      <c r="V6" s="9">
        <f t="shared" si="8"/>
        <v>1.5090270405242467E-2</v>
      </c>
    </row>
    <row r="7" spans="1:24" x14ac:dyDescent="0.25">
      <c r="A7" s="6">
        <v>2</v>
      </c>
      <c r="C7">
        <v>-8</v>
      </c>
      <c r="D7">
        <f t="shared" ref="D7:D9" si="13">D6*F7</f>
        <v>0.95662941899580012</v>
      </c>
      <c r="E7" s="9">
        <f t="shared" si="12"/>
        <v>-4.3370581004199882E-2</v>
      </c>
      <c r="F7">
        <f t="shared" si="0"/>
        <v>0.92</v>
      </c>
      <c r="G7" s="9">
        <v>3.5223751365306322E-3</v>
      </c>
      <c r="H7" s="9">
        <f t="shared" si="9"/>
        <v>-8.352237513653063E-2</v>
      </c>
      <c r="I7" s="9">
        <f t="shared" ref="I7:I9" si="14">I6*(1+H7)</f>
        <v>0.94263688577156224</v>
      </c>
      <c r="J7" s="9">
        <f t="shared" si="10"/>
        <v>-5.7363114228437762E-2</v>
      </c>
      <c r="K7">
        <f t="shared" si="1"/>
        <v>-8.0035223751365301</v>
      </c>
      <c r="L7">
        <f t="shared" si="2"/>
        <v>0.91996477624863471</v>
      </c>
      <c r="M7">
        <f t="shared" si="6"/>
        <v>1.0003916658197138</v>
      </c>
      <c r="N7">
        <f t="shared" si="11"/>
        <v>0.99438394320842605</v>
      </c>
      <c r="O7">
        <f t="shared" si="7"/>
        <v>6.0077226112877913E-3</v>
      </c>
      <c r="Q7" s="9">
        <f t="shared" si="3"/>
        <v>3.9166581971383785E-4</v>
      </c>
      <c r="R7" s="9"/>
      <c r="S7" s="9">
        <f t="shared" si="4"/>
        <v>-5.6160567915739534E-3</v>
      </c>
      <c r="T7" s="9">
        <f t="shared" si="5"/>
        <v>6.0077226112877913E-3</v>
      </c>
      <c r="U7">
        <v>1.0181355412164581</v>
      </c>
      <c r="V7" s="9">
        <f t="shared" si="8"/>
        <v>1.8135541216458106E-2</v>
      </c>
    </row>
    <row r="8" spans="1:24" x14ac:dyDescent="0.25">
      <c r="A8" s="6">
        <v>2</v>
      </c>
      <c r="C8">
        <v>0.55000000000000004</v>
      </c>
      <c r="D8">
        <f t="shared" si="13"/>
        <v>0.96189088080027707</v>
      </c>
      <c r="E8" s="9">
        <f t="shared" si="12"/>
        <v>-3.8109119199722929E-2</v>
      </c>
      <c r="F8">
        <f t="shared" si="0"/>
        <v>1.0055000000000001</v>
      </c>
      <c r="G8" s="9">
        <v>4.1917902168431666E-3</v>
      </c>
      <c r="H8" s="9">
        <f t="shared" si="9"/>
        <v>1.3082097831568339E-3</v>
      </c>
      <c r="I8" s="9">
        <f t="shared" si="14"/>
        <v>0.94387005256749323</v>
      </c>
      <c r="J8" s="9">
        <f t="shared" si="10"/>
        <v>-5.6129947432506766E-2</v>
      </c>
      <c r="K8">
        <f t="shared" si="1"/>
        <v>0.54580820978315692</v>
      </c>
      <c r="L8">
        <f t="shared" si="2"/>
        <v>1.0054580820978316</v>
      </c>
      <c r="M8">
        <f t="shared" si="6"/>
        <v>1.0058938199817222</v>
      </c>
      <c r="N8">
        <f t="shared" si="11"/>
        <v>0.99981137240722318</v>
      </c>
      <c r="O8">
        <f t="shared" si="7"/>
        <v>6.0824475744990503E-3</v>
      </c>
      <c r="Q8" s="9">
        <f t="shared" si="3"/>
        <v>5.8938199817222259E-3</v>
      </c>
      <c r="R8" s="9"/>
      <c r="S8" s="9">
        <f t="shared" si="4"/>
        <v>-1.8862759277682439E-4</v>
      </c>
      <c r="T8" s="9">
        <f t="shared" si="5"/>
        <v>6.0824475744990503E-3</v>
      </c>
      <c r="U8">
        <v>1.0211899478401074</v>
      </c>
      <c r="V8" s="9">
        <f t="shared" si="8"/>
        <v>2.1189947840107415E-2</v>
      </c>
    </row>
    <row r="9" spans="1:24" x14ac:dyDescent="0.25">
      <c r="A9" s="6">
        <v>3</v>
      </c>
      <c r="C9">
        <v>-0.26</v>
      </c>
      <c r="D9">
        <f t="shared" si="13"/>
        <v>0.95938996451019631</v>
      </c>
      <c r="E9" s="9">
        <f t="shared" si="12"/>
        <v>-4.0610035489803686E-2</v>
      </c>
      <c r="F9">
        <f t="shared" si="0"/>
        <v>0.99739999999999995</v>
      </c>
      <c r="G9" s="9">
        <v>5.6881360974249326E-3</v>
      </c>
      <c r="H9" s="9">
        <f t="shared" si="9"/>
        <v>-8.2881360974249325E-3</v>
      </c>
      <c r="I9" s="9">
        <f t="shared" si="14"/>
        <v>0.93604712911353016</v>
      </c>
      <c r="J9" s="9">
        <f t="shared" si="10"/>
        <v>-6.3952870886469837E-2</v>
      </c>
      <c r="K9">
        <f t="shared" si="1"/>
        <v>-0.26568813609742492</v>
      </c>
      <c r="L9">
        <f t="shared" si="2"/>
        <v>0.99734311863902581</v>
      </c>
      <c r="M9">
        <f t="shared" si="6"/>
        <v>1.0032784960497696</v>
      </c>
      <c r="N9">
        <f t="shared" si="11"/>
        <v>0.99715499220738435</v>
      </c>
      <c r="O9">
        <f t="shared" si="7"/>
        <v>6.1235038423852473E-3</v>
      </c>
      <c r="Q9" s="9">
        <f t="shared" si="3"/>
        <v>3.278496049769597E-3</v>
      </c>
      <c r="R9" s="9"/>
      <c r="S9" s="9">
        <f t="shared" si="4"/>
        <v>-2.8450077926156503E-3</v>
      </c>
      <c r="T9" s="9">
        <f t="shared" si="5"/>
        <v>6.1235038423852473E-3</v>
      </c>
      <c r="U9">
        <v>1.0242535176836276</v>
      </c>
      <c r="V9" s="9">
        <f t="shared" si="8"/>
        <v>2.4253517683627601E-2</v>
      </c>
    </row>
    <row r="10" spans="1:24" x14ac:dyDescent="0.25">
      <c r="A10" s="6">
        <v>1</v>
      </c>
    </row>
    <row r="11" spans="1:24" x14ac:dyDescent="0.25">
      <c r="A11" s="6">
        <v>6</v>
      </c>
      <c r="F11">
        <f>F2*F3*F4*F5*F6*F7*F8*F9</f>
        <v>1.0032784960497696</v>
      </c>
      <c r="L11">
        <f>L2*L3*L4*L5*L6*L7*L8*L9</f>
        <v>0.99715499220738435</v>
      </c>
      <c r="O11">
        <f>F11-L11</f>
        <v>6.1235038423852473E-3</v>
      </c>
      <c r="Q11" s="8" t="s">
        <v>41</v>
      </c>
      <c r="R11" s="8"/>
      <c r="T11" s="12">
        <v>0.15459999999999999</v>
      </c>
    </row>
    <row r="12" spans="1:24" x14ac:dyDescent="0.25">
      <c r="A12" s="6">
        <v>1</v>
      </c>
    </row>
    <row r="13" spans="1:24" x14ac:dyDescent="0.25">
      <c r="A13" s="6">
        <v>1</v>
      </c>
      <c r="S13">
        <v>1</v>
      </c>
      <c r="T13" s="8">
        <f>(1+0.00107)</f>
        <v>1.0010699999999999</v>
      </c>
      <c r="W13">
        <v>1.0057</v>
      </c>
    </row>
    <row r="14" spans="1:24" x14ac:dyDescent="0.25">
      <c r="A14" s="6">
        <v>1</v>
      </c>
      <c r="S14">
        <v>2</v>
      </c>
      <c r="T14" s="8">
        <f t="shared" ref="T14:T60" si="15">(1+0.00107)</f>
        <v>1.0010699999999999</v>
      </c>
      <c r="U14">
        <f>T13*T14</f>
        <v>1.0021411448999997</v>
      </c>
      <c r="W14">
        <v>1.0057</v>
      </c>
      <c r="X14">
        <f>W13*W14</f>
        <v>1.01143249</v>
      </c>
    </row>
    <row r="15" spans="1:24" x14ac:dyDescent="0.25">
      <c r="A15" s="6">
        <v>1</v>
      </c>
      <c r="F15" s="8" t="s">
        <v>43</v>
      </c>
      <c r="S15">
        <v>3</v>
      </c>
      <c r="T15" s="8">
        <f t="shared" si="15"/>
        <v>1.0010699999999999</v>
      </c>
      <c r="U15">
        <f>U14*T15</f>
        <v>1.0032134359250426</v>
      </c>
      <c r="W15">
        <v>1.0057</v>
      </c>
      <c r="X15">
        <f>X14*W15</f>
        <v>1.017197655193</v>
      </c>
    </row>
    <row r="16" spans="1:24" ht="15" thickBot="1" x14ac:dyDescent="0.3">
      <c r="A16" s="6">
        <v>16</v>
      </c>
      <c r="S16">
        <v>4</v>
      </c>
      <c r="T16" s="8">
        <f t="shared" si="15"/>
        <v>1.0010699999999999</v>
      </c>
      <c r="U16">
        <f t="shared" ref="U16:U60" si="16">U15*T16</f>
        <v>1.0042868743014823</v>
      </c>
      <c r="W16">
        <v>1.0057</v>
      </c>
      <c r="X16">
        <f t="shared" ref="X16:X60" si="17">X15*W16</f>
        <v>1.0229956818276</v>
      </c>
    </row>
    <row r="17" spans="1:24" ht="15" thickBot="1" x14ac:dyDescent="0.3">
      <c r="A17" s="6">
        <v>1</v>
      </c>
      <c r="F17" s="8" t="s">
        <v>44</v>
      </c>
      <c r="G17" s="8" t="s">
        <v>39</v>
      </c>
      <c r="H17" s="8"/>
      <c r="I17" s="8"/>
      <c r="J17" s="8"/>
      <c r="K17" s="10" t="s">
        <v>45</v>
      </c>
      <c r="L17" s="16" t="s">
        <v>46</v>
      </c>
      <c r="N17" s="19">
        <v>39948</v>
      </c>
      <c r="O17" s="21">
        <f>N17*0.001+N17*2*0.00002+0.6</f>
        <v>42.145920000000004</v>
      </c>
      <c r="P17" s="22">
        <f>O17/N17</f>
        <v>1.0550195253829981E-3</v>
      </c>
      <c r="Q17">
        <f>N17*0.002</f>
        <v>79.896000000000001</v>
      </c>
      <c r="R17" s="21"/>
      <c r="S17">
        <v>5</v>
      </c>
      <c r="T17" s="8">
        <f t="shared" si="15"/>
        <v>1.0010699999999999</v>
      </c>
      <c r="U17">
        <f t="shared" si="16"/>
        <v>1.0053614612569848</v>
      </c>
      <c r="W17">
        <v>1.0057</v>
      </c>
      <c r="X17">
        <f t="shared" si="17"/>
        <v>1.0288267572140173</v>
      </c>
    </row>
    <row r="18" spans="1:24" ht="15" thickBot="1" x14ac:dyDescent="0.3">
      <c r="A18" s="6">
        <v>1</v>
      </c>
      <c r="B18" s="17" t="s">
        <v>47</v>
      </c>
      <c r="C18" s="15">
        <v>43542</v>
      </c>
      <c r="D18" s="15"/>
      <c r="E18" s="15"/>
      <c r="F18" s="13">
        <v>3.5700000000000065E-2</v>
      </c>
      <c r="G18" s="13">
        <v>3.2699999999999951E-2</v>
      </c>
      <c r="H18" s="13"/>
      <c r="I18" s="13"/>
      <c r="J18" s="13"/>
      <c r="K18" s="13">
        <v>3.0000000000001137E-3</v>
      </c>
      <c r="L18" s="13">
        <v>3.0000000000001137E-3</v>
      </c>
      <c r="N18" s="20">
        <v>46410</v>
      </c>
      <c r="O18" s="21">
        <f t="shared" ref="O18:O22" si="18">N18*0.001+N18*2*0.00002+0.6</f>
        <v>48.866400000000006</v>
      </c>
      <c r="P18" s="22">
        <f t="shared" ref="P18:P22" si="19">O18/N18</f>
        <v>1.0529282482223659E-3</v>
      </c>
      <c r="Q18">
        <f t="shared" ref="Q18:Q22" si="20">N18*0.002</f>
        <v>92.820000000000007</v>
      </c>
      <c r="R18" s="21"/>
      <c r="S18">
        <v>6</v>
      </c>
      <c r="T18" s="8">
        <f t="shared" si="15"/>
        <v>1.0010699999999999</v>
      </c>
      <c r="U18">
        <f t="shared" si="16"/>
        <v>1.0064371980205296</v>
      </c>
      <c r="W18">
        <v>1.0057</v>
      </c>
      <c r="X18">
        <f t="shared" si="17"/>
        <v>1.0346910697301372</v>
      </c>
    </row>
    <row r="19" spans="1:24" ht="15" thickBot="1" x14ac:dyDescent="0.3">
      <c r="A19" s="6">
        <v>1</v>
      </c>
      <c r="B19" s="18"/>
      <c r="F19" s="13">
        <v>4.5746290000000078E-2</v>
      </c>
      <c r="G19" s="13">
        <v>3.9619089999999968E-2</v>
      </c>
      <c r="H19" s="13"/>
      <c r="I19" s="13"/>
      <c r="J19" s="13"/>
      <c r="K19" s="13">
        <v>6.1272000000001103E-3</v>
      </c>
      <c r="L19" s="13">
        <v>6.008999999999709E-3</v>
      </c>
      <c r="N19" s="20">
        <v>30753</v>
      </c>
      <c r="O19" s="21">
        <f t="shared" si="18"/>
        <v>32.583120000000001</v>
      </c>
      <c r="P19" s="22">
        <f t="shared" si="19"/>
        <v>1.0595102916788606E-3</v>
      </c>
      <c r="Q19">
        <f t="shared" si="20"/>
        <v>61.506</v>
      </c>
      <c r="R19" s="21"/>
      <c r="S19">
        <v>7</v>
      </c>
      <c r="T19" s="8">
        <f t="shared" si="15"/>
        <v>1.0010699999999999</v>
      </c>
      <c r="U19">
        <f t="shared" si="16"/>
        <v>1.0075140858224114</v>
      </c>
      <c r="W19">
        <v>1.0057</v>
      </c>
      <c r="X19">
        <f t="shared" si="17"/>
        <v>1.040588808827599</v>
      </c>
    </row>
    <row r="20" spans="1:24" ht="15" thickBot="1" x14ac:dyDescent="0.3">
      <c r="A20" s="6">
        <v>1</v>
      </c>
      <c r="B20" s="18"/>
      <c r="F20" s="13">
        <v>9.9602223935000289E-2</v>
      </c>
      <c r="G20" s="13">
        <v>9.0040615865000007E-2</v>
      </c>
      <c r="H20" s="13"/>
      <c r="I20" s="13"/>
      <c r="J20" s="13"/>
      <c r="K20" s="13">
        <v>9.5616080700002826E-3</v>
      </c>
      <c r="L20" s="13">
        <v>9.0270269999996877E-3</v>
      </c>
      <c r="N20" s="20">
        <v>40284</v>
      </c>
      <c r="O20" s="21">
        <f t="shared" si="18"/>
        <v>42.495359999999998</v>
      </c>
      <c r="P20" s="22">
        <f t="shared" si="19"/>
        <v>1.0548942508191838E-3</v>
      </c>
      <c r="Q20">
        <f t="shared" si="20"/>
        <v>80.567999999999998</v>
      </c>
      <c r="R20" s="21"/>
      <c r="S20">
        <v>8</v>
      </c>
      <c r="T20" s="8">
        <f t="shared" si="15"/>
        <v>1.0010699999999999</v>
      </c>
      <c r="U20">
        <f t="shared" si="16"/>
        <v>1.0085921258942414</v>
      </c>
      <c r="W20">
        <v>1.0057</v>
      </c>
      <c r="X20">
        <f t="shared" si="17"/>
        <v>1.0465201650379163</v>
      </c>
    </row>
    <row r="21" spans="1:24" ht="15" thickBot="1" x14ac:dyDescent="0.3">
      <c r="A21" s="6">
        <v>1</v>
      </c>
      <c r="B21" s="18"/>
      <c r="F21" s="13">
        <v>7.3321730782953676E-2</v>
      </c>
      <c r="G21" s="13">
        <v>6.0718523298231464E-2</v>
      </c>
      <c r="H21" s="13"/>
      <c r="I21" s="13"/>
      <c r="J21" s="13"/>
      <c r="K21" s="13">
        <v>1.2603207484722212E-2</v>
      </c>
      <c r="L21" s="13">
        <v>1.2054108080999493E-2</v>
      </c>
      <c r="N21" s="20">
        <v>31728</v>
      </c>
      <c r="O21" s="21">
        <f t="shared" si="18"/>
        <v>33.597120000000004</v>
      </c>
      <c r="P21" s="22">
        <f t="shared" si="19"/>
        <v>1.0589107413010591E-3</v>
      </c>
      <c r="Q21">
        <f t="shared" si="20"/>
        <v>63.456000000000003</v>
      </c>
      <c r="R21" s="21"/>
      <c r="S21">
        <v>9</v>
      </c>
      <c r="T21" s="8">
        <f t="shared" si="15"/>
        <v>1.0010699999999999</v>
      </c>
      <c r="U21">
        <f t="shared" si="16"/>
        <v>1.0096713194689482</v>
      </c>
      <c r="W21">
        <v>1.0057</v>
      </c>
      <c r="X21">
        <f t="shared" si="17"/>
        <v>1.0524853299786325</v>
      </c>
    </row>
    <row r="22" spans="1:24" ht="15" thickBot="1" x14ac:dyDescent="0.3">
      <c r="A22" s="6">
        <v>1</v>
      </c>
      <c r="B22" s="18"/>
      <c r="F22" s="13">
        <v>8.7382245456210539E-2</v>
      </c>
      <c r="G22" s="13">
        <v>7.1431780383543586E-2</v>
      </c>
      <c r="H22" s="13"/>
      <c r="I22" s="13"/>
      <c r="J22" s="13"/>
      <c r="K22" s="13">
        <v>1.5950465072666953E-2</v>
      </c>
      <c r="L22" s="13">
        <v>1.5090270405242467E-2</v>
      </c>
      <c r="N22" s="20">
        <v>21514</v>
      </c>
      <c r="O22" s="21">
        <f t="shared" si="18"/>
        <v>22.97456</v>
      </c>
      <c r="P22" s="22">
        <f t="shared" si="19"/>
        <v>1.0678888165845497E-3</v>
      </c>
      <c r="Q22">
        <f t="shared" si="20"/>
        <v>43.027999999999999</v>
      </c>
      <c r="R22" s="21"/>
      <c r="S22">
        <v>10</v>
      </c>
      <c r="T22" s="8">
        <f t="shared" si="15"/>
        <v>1.0010699999999999</v>
      </c>
      <c r="U22">
        <f t="shared" si="16"/>
        <v>1.0107516677807797</v>
      </c>
      <c r="W22">
        <v>1.0057</v>
      </c>
      <c r="X22">
        <f t="shared" si="17"/>
        <v>1.0584844963595108</v>
      </c>
    </row>
    <row r="23" spans="1:24" x14ac:dyDescent="0.25">
      <c r="A23" s="6">
        <v>1</v>
      </c>
      <c r="B23" s="18"/>
      <c r="F23" s="13">
        <v>3.9166581971383785E-4</v>
      </c>
      <c r="G23" s="13">
        <v>-1.7497057388290438E-2</v>
      </c>
      <c r="H23" s="13"/>
      <c r="I23" s="13"/>
      <c r="J23" s="13"/>
      <c r="K23" s="13">
        <v>1.7888723208004276E-2</v>
      </c>
      <c r="L23" s="13">
        <v>1.8135541216458106E-2</v>
      </c>
      <c r="S23">
        <v>11</v>
      </c>
      <c r="T23" s="8">
        <f t="shared" si="15"/>
        <v>1.0010699999999999</v>
      </c>
      <c r="U23">
        <f t="shared" si="16"/>
        <v>1.0118331720653051</v>
      </c>
      <c r="W23">
        <v>1.0057</v>
      </c>
      <c r="X23">
        <f t="shared" si="17"/>
        <v>1.06451785798876</v>
      </c>
    </row>
    <row r="24" spans="1:24" x14ac:dyDescent="0.25">
      <c r="A24" s="6">
        <v>1</v>
      </c>
      <c r="B24" s="18"/>
      <c r="F24" s="13">
        <v>5.8938199817222259E-3</v>
      </c>
      <c r="G24" s="13">
        <v>-1.5040800031761226E-2</v>
      </c>
      <c r="H24" s="13"/>
      <c r="I24" s="13"/>
      <c r="J24" s="13"/>
      <c r="K24" s="13">
        <v>2.0934620013483451E-2</v>
      </c>
      <c r="L24" s="13">
        <v>2.1189947840107415E-2</v>
      </c>
      <c r="S24">
        <v>12</v>
      </c>
      <c r="T24" s="8">
        <f t="shared" si="15"/>
        <v>1.0010699999999999</v>
      </c>
      <c r="U24">
        <f t="shared" si="16"/>
        <v>1.0129158335594148</v>
      </c>
      <c r="W24">
        <v>1.0057</v>
      </c>
      <c r="X24">
        <f t="shared" si="17"/>
        <v>1.0705856097792958</v>
      </c>
    </row>
    <row r="25" spans="1:24" x14ac:dyDescent="0.25">
      <c r="A25" s="6">
        <v>1</v>
      </c>
      <c r="B25" s="17" t="s">
        <v>48</v>
      </c>
      <c r="C25" s="15">
        <v>43601</v>
      </c>
      <c r="D25" s="15"/>
      <c r="E25" s="15"/>
      <c r="F25" s="13">
        <v>3.278496049769597E-3</v>
      </c>
      <c r="G25" s="13">
        <v>-2.0556571551583414E-2</v>
      </c>
      <c r="H25" s="13"/>
      <c r="I25" s="13"/>
      <c r="J25" s="13"/>
      <c r="K25" s="13">
        <v>2.3835067601353011E-2</v>
      </c>
      <c r="L25" s="13">
        <v>2.4253517683627601E-2</v>
      </c>
      <c r="O25">
        <f>30/2/10</f>
        <v>1.5</v>
      </c>
      <c r="S25">
        <v>13</v>
      </c>
      <c r="T25" s="8">
        <f t="shared" si="15"/>
        <v>1.0010699999999999</v>
      </c>
      <c r="U25">
        <f t="shared" si="16"/>
        <v>1.0139996535013234</v>
      </c>
      <c r="W25">
        <v>1.0057</v>
      </c>
      <c r="X25">
        <f t="shared" si="17"/>
        <v>1.076687947755038</v>
      </c>
    </row>
    <row r="26" spans="1:24" x14ac:dyDescent="0.25">
      <c r="A26" s="6">
        <v>11</v>
      </c>
      <c r="S26">
        <v>14</v>
      </c>
      <c r="T26" s="8">
        <f t="shared" si="15"/>
        <v>1.0010699999999999</v>
      </c>
      <c r="U26">
        <f t="shared" si="16"/>
        <v>1.0150846331305696</v>
      </c>
      <c r="W26">
        <v>1.0057</v>
      </c>
      <c r="X26">
        <f t="shared" si="17"/>
        <v>1.0828250690572416</v>
      </c>
    </row>
    <row r="27" spans="1:24" x14ac:dyDescent="0.25">
      <c r="A27" s="6">
        <v>1</v>
      </c>
      <c r="F27" s="8" t="s">
        <v>49</v>
      </c>
      <c r="K27" s="14" t="s">
        <v>50</v>
      </c>
      <c r="L27" s="14">
        <v>0.15460000000000002</v>
      </c>
      <c r="S27">
        <v>15</v>
      </c>
      <c r="T27" s="8">
        <f t="shared" si="15"/>
        <v>1.0010699999999999</v>
      </c>
      <c r="U27">
        <f t="shared" si="16"/>
        <v>1.0161707736880192</v>
      </c>
      <c r="W27">
        <v>1.0057</v>
      </c>
      <c r="X27">
        <f t="shared" si="17"/>
        <v>1.088997171950868</v>
      </c>
    </row>
    <row r="28" spans="1:24" x14ac:dyDescent="0.25">
      <c r="A28" s="6">
        <v>1</v>
      </c>
      <c r="S28">
        <v>16</v>
      </c>
      <c r="T28" s="8">
        <f t="shared" si="15"/>
        <v>1.0010699999999999</v>
      </c>
      <c r="U28">
        <f t="shared" si="16"/>
        <v>1.0172580764158654</v>
      </c>
      <c r="W28">
        <v>1.0057</v>
      </c>
      <c r="X28">
        <f t="shared" si="17"/>
        <v>1.0952044558309879</v>
      </c>
    </row>
    <row r="29" spans="1:24" x14ac:dyDescent="0.25">
      <c r="A29" s="6">
        <v>1</v>
      </c>
      <c r="S29">
        <v>17</v>
      </c>
      <c r="T29" s="8">
        <f t="shared" si="15"/>
        <v>1.0010699999999999</v>
      </c>
      <c r="U29">
        <f t="shared" si="16"/>
        <v>1.0183465425576304</v>
      </c>
      <c r="W29">
        <v>1.0057</v>
      </c>
      <c r="X29">
        <f t="shared" si="17"/>
        <v>1.1014471212292245</v>
      </c>
    </row>
    <row r="30" spans="1:24" x14ac:dyDescent="0.25">
      <c r="A30" s="6">
        <v>2</v>
      </c>
      <c r="F30" s="8" t="s">
        <v>44</v>
      </c>
      <c r="G30" s="8" t="s">
        <v>39</v>
      </c>
      <c r="H30" s="10" t="s">
        <v>40</v>
      </c>
      <c r="I30" s="16"/>
      <c r="J30" s="8"/>
      <c r="S30">
        <v>18</v>
      </c>
      <c r="T30" s="8">
        <f t="shared" si="15"/>
        <v>1.0010699999999999</v>
      </c>
      <c r="U30">
        <f t="shared" si="16"/>
        <v>1.0194361733581669</v>
      </c>
      <c r="W30">
        <v>1.0057</v>
      </c>
      <c r="X30">
        <f t="shared" si="17"/>
        <v>1.1077253698202312</v>
      </c>
    </row>
    <row r="31" spans="1:24" x14ac:dyDescent="0.25">
      <c r="A31" s="6">
        <v>1</v>
      </c>
      <c r="B31" s="17"/>
      <c r="C31" s="15">
        <v>43556</v>
      </c>
      <c r="D31" s="15"/>
      <c r="E31" s="15"/>
      <c r="F31" s="13">
        <v>5.1499999999999997E-2</v>
      </c>
      <c r="G31" s="13">
        <v>4.7956745769500264E-2</v>
      </c>
      <c r="H31" s="13">
        <f>G31-F31</f>
        <v>-3.543254230499733E-3</v>
      </c>
      <c r="I31" s="13"/>
      <c r="J31" s="13"/>
      <c r="S31">
        <v>19</v>
      </c>
      <c r="T31" s="8">
        <f t="shared" si="15"/>
        <v>1.0010699999999999</v>
      </c>
      <c r="U31">
        <f t="shared" si="16"/>
        <v>1.0205269700636601</v>
      </c>
      <c r="W31">
        <v>1.0057</v>
      </c>
      <c r="X31">
        <f t="shared" si="17"/>
        <v>1.1140394044282065</v>
      </c>
    </row>
    <row r="32" spans="1:24" x14ac:dyDescent="0.25">
      <c r="A32" s="6">
        <v>1</v>
      </c>
      <c r="B32" s="18"/>
      <c r="F32" s="13">
        <v>2.6369150000000063E-2</v>
      </c>
      <c r="G32" s="13">
        <v>1.9562663707407113E-2</v>
      </c>
      <c r="H32" s="13">
        <f t="shared" ref="H32:H36" si="21">G32-F32</f>
        <v>-6.8064862925929503E-3</v>
      </c>
      <c r="I32" s="13"/>
      <c r="J32" s="13"/>
      <c r="S32">
        <v>20</v>
      </c>
      <c r="T32" s="8">
        <f t="shared" si="15"/>
        <v>1.0010699999999999</v>
      </c>
      <c r="U32">
        <f t="shared" si="16"/>
        <v>1.0216189339216282</v>
      </c>
      <c r="W32">
        <v>1.0057</v>
      </c>
      <c r="X32">
        <f t="shared" si="17"/>
        <v>1.1203894290334473</v>
      </c>
    </row>
    <row r="33" spans="1:24" x14ac:dyDescent="0.25">
      <c r="A33" s="6">
        <v>1</v>
      </c>
      <c r="B33" s="17" t="s">
        <v>47</v>
      </c>
      <c r="F33" s="13">
        <v>3.9814585865000085E-2</v>
      </c>
      <c r="G33" s="13">
        <v>2.8543261939417031E-2</v>
      </c>
      <c r="H33" s="13">
        <f t="shared" si="21"/>
        <v>-1.1271323925583054E-2</v>
      </c>
      <c r="I33" s="13"/>
      <c r="J33" s="13"/>
      <c r="S33">
        <v>21</v>
      </c>
      <c r="T33" s="8">
        <f t="shared" si="15"/>
        <v>1.0010699999999999</v>
      </c>
      <c r="U33">
        <f t="shared" si="16"/>
        <v>1.0227120661809241</v>
      </c>
      <c r="W33">
        <v>1.0057</v>
      </c>
      <c r="X33">
        <f t="shared" si="17"/>
        <v>1.126775648778938</v>
      </c>
    </row>
    <row r="34" spans="1:24" x14ac:dyDescent="0.25">
      <c r="A34" s="6">
        <v>1</v>
      </c>
      <c r="B34" s="18"/>
      <c r="F34" s="13">
        <v>-4.3370581004199882E-2</v>
      </c>
      <c r="G34" s="13">
        <v>-5.7363114228437762E-2</v>
      </c>
      <c r="H34" s="13">
        <f t="shared" si="21"/>
        <v>-1.399253322423788E-2</v>
      </c>
      <c r="I34" s="13"/>
      <c r="J34" s="13"/>
      <c r="S34">
        <v>22</v>
      </c>
      <c r="T34" s="8">
        <f t="shared" si="15"/>
        <v>1.0010699999999999</v>
      </c>
      <c r="U34">
        <f t="shared" si="16"/>
        <v>1.0238063680917375</v>
      </c>
      <c r="W34">
        <v>1.0057</v>
      </c>
      <c r="X34">
        <f t="shared" si="17"/>
        <v>1.133198269976978</v>
      </c>
    </row>
    <row r="35" spans="1:24" x14ac:dyDescent="0.25">
      <c r="A35" s="6">
        <v>1</v>
      </c>
      <c r="B35" s="18"/>
      <c r="F35" s="13">
        <v>-3.8109119199722929E-2</v>
      </c>
      <c r="G35" s="13">
        <v>-5.6129947432506766E-2</v>
      </c>
      <c r="H35" s="13">
        <f t="shared" si="21"/>
        <v>-1.8020828232783836E-2</v>
      </c>
      <c r="I35" s="13"/>
      <c r="J35" s="13"/>
      <c r="S35">
        <v>23</v>
      </c>
      <c r="T35" s="8">
        <f t="shared" si="15"/>
        <v>1.0010699999999999</v>
      </c>
      <c r="U35">
        <f t="shared" si="16"/>
        <v>1.0249018409055957</v>
      </c>
      <c r="W35">
        <v>1.0057</v>
      </c>
      <c r="X35">
        <f t="shared" si="17"/>
        <v>1.1396575001158469</v>
      </c>
    </row>
    <row r="36" spans="1:24" x14ac:dyDescent="0.25">
      <c r="A36" s="6">
        <v>2</v>
      </c>
      <c r="B36" s="18"/>
      <c r="C36" s="15">
        <v>43601</v>
      </c>
      <c r="D36" s="15"/>
      <c r="E36" s="15"/>
      <c r="F36" s="13">
        <v>-4.0610035489803686E-2</v>
      </c>
      <c r="G36" s="13">
        <v>-6.3952870886469837E-2</v>
      </c>
      <c r="H36" s="13">
        <f t="shared" si="21"/>
        <v>-2.3342835396666151E-2</v>
      </c>
      <c r="I36" s="13"/>
      <c r="J36" s="13"/>
      <c r="S36">
        <v>24</v>
      </c>
      <c r="T36" s="8">
        <f t="shared" si="15"/>
        <v>1.0010699999999999</v>
      </c>
      <c r="U36">
        <f t="shared" si="16"/>
        <v>1.0259984858753646</v>
      </c>
      <c r="W36">
        <v>1.0057</v>
      </c>
      <c r="X36">
        <f t="shared" si="17"/>
        <v>1.1461535478665072</v>
      </c>
    </row>
    <row r="37" spans="1:24" x14ac:dyDescent="0.25">
      <c r="A37" s="6">
        <v>1</v>
      </c>
      <c r="B37" s="18"/>
      <c r="S37">
        <v>25</v>
      </c>
      <c r="T37" s="8">
        <f t="shared" si="15"/>
        <v>1.0010699999999999</v>
      </c>
      <c r="U37">
        <f t="shared" si="16"/>
        <v>1.0270963042552512</v>
      </c>
      <c r="W37">
        <v>1.0057</v>
      </c>
      <c r="X37">
        <f t="shared" si="17"/>
        <v>1.1526866230893464</v>
      </c>
    </row>
    <row r="38" spans="1:24" x14ac:dyDescent="0.25">
      <c r="A38" s="6">
        <v>1</v>
      </c>
      <c r="B38" s="17" t="s">
        <v>48</v>
      </c>
      <c r="S38">
        <v>26</v>
      </c>
      <c r="T38" s="8">
        <f t="shared" si="15"/>
        <v>1.0010699999999999</v>
      </c>
      <c r="U38">
        <f t="shared" si="16"/>
        <v>1.0281952973008042</v>
      </c>
      <c r="W38">
        <v>1.0057</v>
      </c>
      <c r="X38">
        <f t="shared" si="17"/>
        <v>1.1592569368409558</v>
      </c>
    </row>
    <row r="39" spans="1:24" x14ac:dyDescent="0.25">
      <c r="A39" s="6">
        <v>6</v>
      </c>
      <c r="S39">
        <v>27</v>
      </c>
      <c r="T39" s="8">
        <f t="shared" si="15"/>
        <v>1.0010699999999999</v>
      </c>
      <c r="U39">
        <f t="shared" si="16"/>
        <v>1.029295466268916</v>
      </c>
      <c r="W39">
        <v>1.0057</v>
      </c>
      <c r="X39">
        <f t="shared" si="17"/>
        <v>1.1658647013809493</v>
      </c>
    </row>
    <row r="40" spans="1:24" x14ac:dyDescent="0.25">
      <c r="A40" s="6">
        <v>1</v>
      </c>
      <c r="S40">
        <v>28</v>
      </c>
      <c r="T40" s="8">
        <f t="shared" si="15"/>
        <v>1.0010699999999999</v>
      </c>
      <c r="U40">
        <f t="shared" si="16"/>
        <v>1.0303968124178235</v>
      </c>
      <c r="W40">
        <v>1.0057</v>
      </c>
      <c r="X40">
        <f t="shared" si="17"/>
        <v>1.1725101301788208</v>
      </c>
    </row>
    <row r="41" spans="1:24" x14ac:dyDescent="0.25">
      <c r="A41" s="6">
        <v>2</v>
      </c>
      <c r="S41">
        <v>29</v>
      </c>
      <c r="T41" s="8">
        <f t="shared" si="15"/>
        <v>1.0010699999999999</v>
      </c>
      <c r="U41">
        <f t="shared" si="16"/>
        <v>1.0314993370071106</v>
      </c>
      <c r="W41">
        <v>1.0057</v>
      </c>
      <c r="X41">
        <f t="shared" si="17"/>
        <v>1.1791934379208402</v>
      </c>
    </row>
    <row r="42" spans="1:24" x14ac:dyDescent="0.25">
      <c r="A42" s="6">
        <v>1</v>
      </c>
      <c r="S42">
        <v>30</v>
      </c>
      <c r="T42" s="8">
        <f t="shared" si="15"/>
        <v>1.0010699999999999</v>
      </c>
      <c r="U42">
        <f t="shared" si="16"/>
        <v>1.0326030412977081</v>
      </c>
      <c r="W42">
        <v>1.0057</v>
      </c>
      <c r="X42">
        <f t="shared" si="17"/>
        <v>1.185914840516989</v>
      </c>
    </row>
    <row r="43" spans="1:24" x14ac:dyDescent="0.25">
      <c r="A43" s="6">
        <v>1</v>
      </c>
      <c r="S43">
        <v>31</v>
      </c>
      <c r="T43" s="8">
        <f t="shared" si="15"/>
        <v>1.0010699999999999</v>
      </c>
      <c r="U43">
        <f t="shared" si="16"/>
        <v>1.0337079265518965</v>
      </c>
      <c r="W43">
        <v>1.0057</v>
      </c>
      <c r="X43">
        <f t="shared" si="17"/>
        <v>1.1926745551079359</v>
      </c>
    </row>
    <row r="44" spans="1:24" x14ac:dyDescent="0.25">
      <c r="A44" s="6">
        <v>1</v>
      </c>
      <c r="S44">
        <v>32</v>
      </c>
      <c r="T44" s="8">
        <f t="shared" si="15"/>
        <v>1.0010699999999999</v>
      </c>
      <c r="U44">
        <f t="shared" si="16"/>
        <v>1.034813994033307</v>
      </c>
      <c r="W44">
        <v>1.0057</v>
      </c>
      <c r="X44">
        <f t="shared" si="17"/>
        <v>1.1994728000720511</v>
      </c>
    </row>
    <row r="45" spans="1:24" x14ac:dyDescent="0.25">
      <c r="A45" s="6">
        <v>1</v>
      </c>
      <c r="S45">
        <v>33</v>
      </c>
      <c r="T45" s="8">
        <f t="shared" si="15"/>
        <v>1.0010699999999999</v>
      </c>
      <c r="U45">
        <f t="shared" si="16"/>
        <v>1.0359212450069226</v>
      </c>
      <c r="W45">
        <v>1.0057</v>
      </c>
      <c r="X45">
        <f t="shared" si="17"/>
        <v>1.2063097950324619</v>
      </c>
    </row>
    <row r="46" spans="1:24" x14ac:dyDescent="0.25">
      <c r="A46" s="6">
        <v>1</v>
      </c>
      <c r="S46">
        <v>34</v>
      </c>
      <c r="T46" s="8">
        <f t="shared" si="15"/>
        <v>1.0010699999999999</v>
      </c>
      <c r="U46">
        <f t="shared" si="16"/>
        <v>1.03702968073908</v>
      </c>
      <c r="W46">
        <v>1.0057</v>
      </c>
      <c r="X46">
        <f t="shared" si="17"/>
        <v>1.213185760864147</v>
      </c>
    </row>
    <row r="47" spans="1:24" x14ac:dyDescent="0.25">
      <c r="A47" s="6">
        <v>11</v>
      </c>
      <c r="S47">
        <v>35</v>
      </c>
      <c r="T47" s="8">
        <f t="shared" si="15"/>
        <v>1.0010699999999999</v>
      </c>
      <c r="U47">
        <f t="shared" si="16"/>
        <v>1.0381393024974708</v>
      </c>
      <c r="W47">
        <v>1.0057</v>
      </c>
      <c r="X47">
        <f t="shared" si="17"/>
        <v>1.2201009197010726</v>
      </c>
    </row>
    <row r="48" spans="1:24" x14ac:dyDescent="0.25">
      <c r="A48" s="6">
        <v>1</v>
      </c>
      <c r="S48">
        <v>36</v>
      </c>
      <c r="T48" s="8">
        <f t="shared" si="15"/>
        <v>1.0010699999999999</v>
      </c>
      <c r="U48">
        <f t="shared" si="16"/>
        <v>1.039250111551143</v>
      </c>
      <c r="W48">
        <v>1.0057</v>
      </c>
      <c r="X48">
        <f t="shared" si="17"/>
        <v>1.2270554949433687</v>
      </c>
    </row>
    <row r="49" spans="1:24" x14ac:dyDescent="0.25">
      <c r="A49" s="6">
        <v>2</v>
      </c>
      <c r="S49">
        <v>37</v>
      </c>
      <c r="T49" s="8">
        <f t="shared" si="15"/>
        <v>1.0010699999999999</v>
      </c>
      <c r="U49">
        <f t="shared" si="16"/>
        <v>1.0403621091705026</v>
      </c>
      <c r="W49">
        <v>1.0057</v>
      </c>
      <c r="X49">
        <f t="shared" si="17"/>
        <v>1.2340497112645459</v>
      </c>
    </row>
    <row r="50" spans="1:24" x14ac:dyDescent="0.25">
      <c r="A50" s="6">
        <v>2</v>
      </c>
      <c r="S50">
        <v>38</v>
      </c>
      <c r="T50" s="8">
        <f t="shared" si="15"/>
        <v>1.0010699999999999</v>
      </c>
      <c r="U50">
        <f t="shared" si="16"/>
        <v>1.0414752966273151</v>
      </c>
      <c r="W50">
        <v>1.0057</v>
      </c>
      <c r="X50">
        <f t="shared" si="17"/>
        <v>1.2410837946187538</v>
      </c>
    </row>
    <row r="51" spans="1:24" x14ac:dyDescent="0.25">
      <c r="A51" s="6">
        <v>1</v>
      </c>
      <c r="S51">
        <v>39</v>
      </c>
      <c r="T51" s="8">
        <f t="shared" si="15"/>
        <v>1.0010699999999999</v>
      </c>
      <c r="U51">
        <f t="shared" si="16"/>
        <v>1.0425896751947061</v>
      </c>
      <c r="W51">
        <v>1.0057</v>
      </c>
      <c r="X51">
        <f t="shared" si="17"/>
        <v>1.2481579722480809</v>
      </c>
    </row>
    <row r="52" spans="1:24" x14ac:dyDescent="0.25">
      <c r="A52" s="6">
        <v>2</v>
      </c>
      <c r="S52">
        <v>40</v>
      </c>
      <c r="T52" s="8">
        <f t="shared" si="15"/>
        <v>1.0010699999999999</v>
      </c>
      <c r="U52">
        <f t="shared" si="16"/>
        <v>1.0437052461471643</v>
      </c>
      <c r="W52">
        <v>1.0057</v>
      </c>
      <c r="X52">
        <f t="shared" si="17"/>
        <v>1.2552724726898949</v>
      </c>
    </row>
    <row r="53" spans="1:24" x14ac:dyDescent="0.25">
      <c r="A53" s="6">
        <v>1</v>
      </c>
      <c r="S53">
        <v>41</v>
      </c>
      <c r="T53" s="8">
        <f t="shared" si="15"/>
        <v>1.0010699999999999</v>
      </c>
      <c r="U53">
        <f t="shared" si="16"/>
        <v>1.0448220107605417</v>
      </c>
      <c r="W53">
        <v>1.0057</v>
      </c>
      <c r="X53">
        <f t="shared" si="17"/>
        <v>1.2624275257842275</v>
      </c>
    </row>
    <row r="54" spans="1:24" x14ac:dyDescent="0.25">
      <c r="A54" s="6">
        <v>1</v>
      </c>
      <c r="S54">
        <v>42</v>
      </c>
      <c r="T54" s="8">
        <f t="shared" si="15"/>
        <v>1.0010699999999999</v>
      </c>
      <c r="U54">
        <f t="shared" si="16"/>
        <v>1.0459399703120553</v>
      </c>
      <c r="W54">
        <v>1.0057</v>
      </c>
      <c r="X54">
        <f t="shared" si="17"/>
        <v>1.2696233626811977</v>
      </c>
    </row>
    <row r="55" spans="1:24" x14ac:dyDescent="0.25">
      <c r="A55" s="6">
        <v>1</v>
      </c>
      <c r="S55">
        <v>43</v>
      </c>
      <c r="T55" s="8">
        <f t="shared" si="15"/>
        <v>1.0010699999999999</v>
      </c>
      <c r="U55">
        <f t="shared" si="16"/>
        <v>1.0470591260802891</v>
      </c>
      <c r="W55">
        <v>1.0057</v>
      </c>
      <c r="X55">
        <f t="shared" si="17"/>
        <v>1.2768602158484805</v>
      </c>
    </row>
    <row r="56" spans="1:24" x14ac:dyDescent="0.25">
      <c r="A56" s="6">
        <v>7</v>
      </c>
      <c r="S56">
        <v>44</v>
      </c>
      <c r="T56" s="8">
        <f t="shared" si="15"/>
        <v>1.0010699999999999</v>
      </c>
      <c r="U56">
        <f t="shared" si="16"/>
        <v>1.0481794793451948</v>
      </c>
      <c r="W56">
        <v>1.0057</v>
      </c>
      <c r="X56">
        <f t="shared" si="17"/>
        <v>1.2841383190788169</v>
      </c>
    </row>
    <row r="57" spans="1:24" x14ac:dyDescent="0.25">
      <c r="A57" s="6">
        <v>2</v>
      </c>
      <c r="S57">
        <v>45</v>
      </c>
      <c r="T57" s="8">
        <f t="shared" si="15"/>
        <v>1.0010699999999999</v>
      </c>
      <c r="U57">
        <f t="shared" si="16"/>
        <v>1.0493010313880942</v>
      </c>
      <c r="W57">
        <v>1.0057</v>
      </c>
      <c r="X57">
        <f t="shared" si="17"/>
        <v>1.2914579074975663</v>
      </c>
    </row>
    <row r="58" spans="1:24" x14ac:dyDescent="0.25">
      <c r="A58" s="6">
        <v>1</v>
      </c>
      <c r="S58">
        <v>46</v>
      </c>
      <c r="T58" s="8">
        <f t="shared" si="15"/>
        <v>1.0010699999999999</v>
      </c>
      <c r="U58">
        <f t="shared" si="16"/>
        <v>1.0504237834916794</v>
      </c>
      <c r="W58">
        <v>1.0057</v>
      </c>
      <c r="X58">
        <f t="shared" si="17"/>
        <v>1.2988192175703024</v>
      </c>
    </row>
    <row r="59" spans="1:24" x14ac:dyDescent="0.25">
      <c r="A59" s="6">
        <v>2</v>
      </c>
      <c r="S59">
        <v>47</v>
      </c>
      <c r="T59" s="8">
        <f t="shared" si="15"/>
        <v>1.0010699999999999</v>
      </c>
      <c r="U59">
        <f t="shared" si="16"/>
        <v>1.0515477369400155</v>
      </c>
      <c r="W59">
        <v>1.0057</v>
      </c>
      <c r="X59">
        <f t="shared" si="17"/>
        <v>1.3062224871104531</v>
      </c>
    </row>
    <row r="60" spans="1:24" x14ac:dyDescent="0.25">
      <c r="A60" s="6">
        <v>1</v>
      </c>
      <c r="S60">
        <v>48</v>
      </c>
      <c r="T60" s="8">
        <f t="shared" si="15"/>
        <v>1.0010699999999999</v>
      </c>
      <c r="U60">
        <f t="shared" si="16"/>
        <v>1.0526728930185412</v>
      </c>
      <c r="W60">
        <v>1.0057</v>
      </c>
      <c r="X60">
        <f t="shared" si="17"/>
        <v>1.3136679552869828</v>
      </c>
    </row>
    <row r="61" spans="1:24" x14ac:dyDescent="0.25">
      <c r="A61" s="6">
        <v>4</v>
      </c>
    </row>
    <row r="62" spans="1:24" x14ac:dyDescent="0.25">
      <c r="A62" s="6">
        <v>20</v>
      </c>
    </row>
    <row r="63" spans="1:24" x14ac:dyDescent="0.25">
      <c r="A63" s="6">
        <v>1</v>
      </c>
    </row>
    <row r="64" spans="1:24" x14ac:dyDescent="0.25">
      <c r="A64" s="6">
        <v>1</v>
      </c>
    </row>
    <row r="65" spans="1:2" x14ac:dyDescent="0.25">
      <c r="A65" s="6">
        <v>2</v>
      </c>
    </row>
    <row r="66" spans="1:2" x14ac:dyDescent="0.25">
      <c r="A66" s="6">
        <v>1</v>
      </c>
    </row>
    <row r="67" spans="1:2" x14ac:dyDescent="0.25">
      <c r="A67" s="6">
        <v>1</v>
      </c>
    </row>
    <row r="68" spans="1:2" x14ac:dyDescent="0.25">
      <c r="A68" s="6">
        <v>1</v>
      </c>
    </row>
    <row r="69" spans="1:2" x14ac:dyDescent="0.25">
      <c r="A69" s="6">
        <v>3</v>
      </c>
    </row>
    <row r="70" spans="1:2" x14ac:dyDescent="0.25">
      <c r="A70" s="6">
        <v>5</v>
      </c>
    </row>
    <row r="71" spans="1:2" x14ac:dyDescent="0.25">
      <c r="A71" s="6">
        <v>2</v>
      </c>
    </row>
    <row r="72" spans="1:2" x14ac:dyDescent="0.25">
      <c r="A72" s="6">
        <v>1</v>
      </c>
    </row>
    <row r="73" spans="1:2" x14ac:dyDescent="0.25">
      <c r="A73" s="6">
        <v>2</v>
      </c>
    </row>
    <row r="74" spans="1:2" x14ac:dyDescent="0.25">
      <c r="A74" s="6">
        <v>12</v>
      </c>
    </row>
    <row r="75" spans="1:2" x14ac:dyDescent="0.25">
      <c r="A75" s="6">
        <v>2</v>
      </c>
    </row>
    <row r="76" spans="1:2" x14ac:dyDescent="0.25">
      <c r="A76" s="6">
        <v>1</v>
      </c>
    </row>
    <row r="77" spans="1:2" x14ac:dyDescent="0.25">
      <c r="A77" s="6">
        <v>2</v>
      </c>
    </row>
    <row r="78" spans="1:2" x14ac:dyDescent="0.25">
      <c r="A78" s="6">
        <v>1</v>
      </c>
    </row>
    <row r="79" spans="1:2" x14ac:dyDescent="0.25">
      <c r="A79" s="6">
        <f>SUM(A2:A78)</f>
        <v>185</v>
      </c>
      <c r="B79">
        <f>185/77</f>
        <v>2.4025974025974026</v>
      </c>
    </row>
    <row r="80" spans="1:2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110"/>
  <sheetViews>
    <sheetView topLeftCell="A43" workbookViewId="0">
      <selection activeCell="E14" sqref="E14"/>
    </sheetView>
  </sheetViews>
  <sheetFormatPr defaultColWidth="9" defaultRowHeight="14.4" x14ac:dyDescent="0.25"/>
  <cols>
    <col min="1" max="1" width="22.44140625" style="2" customWidth="1"/>
  </cols>
  <sheetData>
    <row r="1" spans="1:1" x14ac:dyDescent="0.25">
      <c r="A1" s="4" t="s">
        <v>1</v>
      </c>
    </row>
    <row r="2" spans="1:1" x14ac:dyDescent="0.25">
      <c r="A2" s="5" t="s">
        <v>3</v>
      </c>
    </row>
    <row r="3" spans="1:1" x14ac:dyDescent="0.25">
      <c r="A3" s="5" t="s">
        <v>4</v>
      </c>
    </row>
    <row r="4" spans="1:1" x14ac:dyDescent="0.25">
      <c r="A4" s="5" t="s">
        <v>5</v>
      </c>
    </row>
    <row r="5" spans="1:1" x14ac:dyDescent="0.25">
      <c r="A5" s="5" t="s">
        <v>6</v>
      </c>
    </row>
    <row r="6" spans="1:1" x14ac:dyDescent="0.25">
      <c r="A6" s="5" t="s">
        <v>7</v>
      </c>
    </row>
    <row r="7" spans="1:1" x14ac:dyDescent="0.25">
      <c r="A7" s="5" t="s">
        <v>8</v>
      </c>
    </row>
    <row r="8" spans="1:1" x14ac:dyDescent="0.25">
      <c r="A8" s="5" t="s">
        <v>9</v>
      </c>
    </row>
    <row r="9" spans="1:1" x14ac:dyDescent="0.25">
      <c r="A9" s="7" t="s">
        <v>10</v>
      </c>
    </row>
    <row r="10" spans="1:1" x14ac:dyDescent="0.25">
      <c r="A10" s="5" t="s">
        <v>11</v>
      </c>
    </row>
    <row r="11" spans="1:1" x14ac:dyDescent="0.25">
      <c r="A11" s="5" t="s">
        <v>12</v>
      </c>
    </row>
    <row r="12" spans="1:1" x14ac:dyDescent="0.25">
      <c r="A12" s="5" t="s">
        <v>13</v>
      </c>
    </row>
    <row r="13" spans="1:1" x14ac:dyDescent="0.25">
      <c r="A13" s="5" t="s">
        <v>14</v>
      </c>
    </row>
    <row r="14" spans="1:1" x14ac:dyDescent="0.25">
      <c r="A14" s="5" t="s">
        <v>15</v>
      </c>
    </row>
    <row r="15" spans="1:1" x14ac:dyDescent="0.25">
      <c r="A15" s="5" t="s">
        <v>16</v>
      </c>
    </row>
    <row r="16" spans="1:1" x14ac:dyDescent="0.25">
      <c r="A16" s="5" t="s">
        <v>17</v>
      </c>
    </row>
    <row r="17" spans="1:1" x14ac:dyDescent="0.25">
      <c r="A17" s="5" t="s">
        <v>18</v>
      </c>
    </row>
    <row r="18" spans="1:1" x14ac:dyDescent="0.25">
      <c r="A18" s="5" t="s">
        <v>19</v>
      </c>
    </row>
    <row r="19" spans="1:1" x14ac:dyDescent="0.25">
      <c r="A19" s="5" t="s">
        <v>20</v>
      </c>
    </row>
    <row r="20" spans="1:1" x14ac:dyDescent="0.25">
      <c r="A20" s="5" t="s">
        <v>21</v>
      </c>
    </row>
    <row r="21" spans="1:1" x14ac:dyDescent="0.25">
      <c r="A21" s="5" t="s">
        <v>22</v>
      </c>
    </row>
    <row r="22" spans="1:1" x14ac:dyDescent="0.25">
      <c r="A22" s="5" t="s">
        <v>23</v>
      </c>
    </row>
    <row r="23" spans="1:1" x14ac:dyDescent="0.25">
      <c r="A23" s="5" t="s">
        <v>24</v>
      </c>
    </row>
    <row r="24" spans="1:1" x14ac:dyDescent="0.25">
      <c r="A24" s="5" t="s">
        <v>25</v>
      </c>
    </row>
    <row r="25" spans="1:1" x14ac:dyDescent="0.25">
      <c r="A25" s="5" t="s">
        <v>26</v>
      </c>
    </row>
    <row r="26" spans="1:1" x14ac:dyDescent="0.25">
      <c r="A26" s="5" t="s">
        <v>27</v>
      </c>
    </row>
    <row r="27" spans="1:1" x14ac:dyDescent="0.25">
      <c r="A27" s="5" t="s">
        <v>28</v>
      </c>
    </row>
    <row r="28" spans="1:1" x14ac:dyDescent="0.25">
      <c r="A28" s="5" t="s">
        <v>29</v>
      </c>
    </row>
    <row r="29" spans="1:1" x14ac:dyDescent="0.25">
      <c r="A29" s="5" t="s">
        <v>30</v>
      </c>
    </row>
    <row r="30" spans="1:1" x14ac:dyDescent="0.25">
      <c r="A30" s="5" t="s">
        <v>31</v>
      </c>
    </row>
    <row r="31" spans="1:1" x14ac:dyDescent="0.25">
      <c r="A31" s="5" t="s">
        <v>32</v>
      </c>
    </row>
    <row r="32" spans="1:1" x14ac:dyDescent="0.25">
      <c r="A32" s="5" t="s">
        <v>33</v>
      </c>
    </row>
    <row r="33" spans="1:1" x14ac:dyDescent="0.25">
      <c r="A33" s="5" t="s">
        <v>34</v>
      </c>
    </row>
    <row r="34" spans="1:1" x14ac:dyDescent="0.25">
      <c r="A34" s="5" t="s">
        <v>35</v>
      </c>
    </row>
    <row r="35" spans="1:1" x14ac:dyDescent="0.25">
      <c r="A35" s="5" t="s">
        <v>36</v>
      </c>
    </row>
    <row r="36" spans="1:1" x14ac:dyDescent="0.25">
      <c r="A36" s="5" t="s">
        <v>37</v>
      </c>
    </row>
    <row r="37" spans="1:1" x14ac:dyDescent="0.25">
      <c r="A37" s="5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2006-09-16T00:00:00Z</dcterms:created>
  <dcterms:modified xsi:type="dcterms:W3CDTF">2019-07-17T08:07:37Z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2052-11.1.0.8178</vt:lpwstr>
  </property>
</Properties>
</file>