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Jose Inestroza\Documents\GitHub\Proyecto_investigacion_semiario\Base de datos Python\"/>
    </mc:Choice>
  </mc:AlternateContent>
  <xr:revisionPtr revIDLastSave="0" documentId="13_ncr:1_{76EC72EE-12D7-4466-9117-07C0FC313529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BASE DE DATOS 2001 Y 2013 MUNIC" sheetId="1" r:id="rId1"/>
    <sheet name="BASE DATOS 2013 POR DEPTO" sheetId="2" r:id="rId2"/>
    <sheet name="BASE DE DATOS 2001 POR DEPTO" sheetId="3" r:id="rId3"/>
    <sheet name="Regresion Espuria" sheetId="6" r:id="rId4"/>
    <sheet name="SOLUCION PROBLEMA 2013" sheetId="4" r:id="rId5"/>
    <sheet name="SOLUCION PROBLEMA 2001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" l="1"/>
  <c r="U3" i="3"/>
  <c r="V3" i="3"/>
  <c r="T6" i="3"/>
  <c r="U6" i="3"/>
  <c r="V6" i="3"/>
  <c r="T9" i="3"/>
  <c r="U9" i="3"/>
  <c r="V9" i="3"/>
  <c r="T12" i="3"/>
  <c r="U12" i="3"/>
  <c r="V12" i="3"/>
  <c r="U15" i="3"/>
  <c r="U18" i="3"/>
  <c r="W3" i="3"/>
  <c r="W6" i="3"/>
  <c r="W9" i="3"/>
  <c r="W12" i="3"/>
  <c r="R18" i="3" l="1"/>
  <c r="R15" i="3"/>
  <c r="U18" i="2"/>
  <c r="U15" i="2"/>
  <c r="R18" i="2"/>
  <c r="R15" i="2"/>
  <c r="O18" i="2"/>
  <c r="O15" i="2"/>
  <c r="O18" i="3"/>
  <c r="M31" i="5"/>
  <c r="O15" i="3"/>
  <c r="H18" i="5"/>
  <c r="F19" i="5"/>
  <c r="O22" i="5" s="1"/>
  <c r="S12" i="3"/>
  <c r="R12" i="3"/>
  <c r="S9" i="3"/>
  <c r="R9" i="3"/>
  <c r="S6" i="3"/>
  <c r="R6" i="3"/>
  <c r="S3" i="3"/>
  <c r="R3" i="3"/>
  <c r="Q12" i="3"/>
  <c r="P12" i="3"/>
  <c r="O12" i="3"/>
  <c r="Q9" i="3"/>
  <c r="P9" i="3"/>
  <c r="O9" i="3"/>
  <c r="H20" i="5" l="1"/>
  <c r="O18" i="5" s="1"/>
  <c r="O26" i="5"/>
  <c r="Q3" i="3"/>
  <c r="P3" i="3"/>
  <c r="O3" i="3"/>
  <c r="Q6" i="3"/>
  <c r="P6" i="3"/>
  <c r="O6" i="3"/>
  <c r="W12" i="2"/>
  <c r="V12" i="2"/>
  <c r="U12" i="2"/>
  <c r="W9" i="2"/>
  <c r="V9" i="2"/>
  <c r="U9" i="2"/>
  <c r="W6" i="2"/>
  <c r="V6" i="2"/>
  <c r="U6" i="2"/>
  <c r="W3" i="2"/>
  <c r="V3" i="2"/>
  <c r="U3" i="2"/>
  <c r="S12" i="2"/>
  <c r="R12" i="2"/>
  <c r="P12" i="2"/>
  <c r="O12" i="2"/>
  <c r="T12" i="2"/>
  <c r="R9" i="2"/>
  <c r="S9" i="2"/>
  <c r="T9" i="2"/>
  <c r="R6" i="2"/>
  <c r="S6" i="2"/>
  <c r="T6" i="2"/>
  <c r="T3" i="2"/>
  <c r="S3" i="2"/>
  <c r="R3" i="2"/>
  <c r="P9" i="2"/>
  <c r="O9" i="2"/>
  <c r="P6" i="2"/>
  <c r="O6" i="2"/>
  <c r="P3" i="2"/>
  <c r="O3" i="2"/>
  <c r="Q12" i="2"/>
  <c r="Q9" i="2"/>
  <c r="Q6" i="2"/>
  <c r="Q3" i="2"/>
  <c r="G20" i="4"/>
  <c r="L19" i="4" s="1"/>
  <c r="E31" i="4"/>
  <c r="L27" i="4"/>
  <c r="L23" i="4"/>
  <c r="G18" i="4"/>
  <c r="N22" i="2"/>
  <c r="N22" i="3"/>
  <c r="M22" i="3"/>
  <c r="L22" i="3"/>
  <c r="K22" i="3"/>
  <c r="J22" i="3"/>
  <c r="I22" i="3"/>
  <c r="H22" i="3"/>
  <c r="G22" i="3"/>
  <c r="F22" i="3"/>
  <c r="E22" i="3"/>
  <c r="C22" i="3"/>
  <c r="D22" i="3"/>
  <c r="M22" i="2"/>
  <c r="L22" i="2"/>
  <c r="K22" i="2"/>
  <c r="J22" i="2"/>
  <c r="I22" i="2"/>
  <c r="H22" i="2"/>
  <c r="G22" i="2"/>
  <c r="F22" i="2"/>
  <c r="E22" i="2"/>
  <c r="D22" i="2"/>
  <c r="C22" i="2"/>
  <c r="D614" i="1"/>
  <c r="D197" i="1"/>
  <c r="O154" i="1"/>
  <c r="O147" i="1"/>
  <c r="D68" i="1"/>
  <c r="D11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N614" i="1"/>
  <c r="M614" i="1"/>
  <c r="K614" i="1"/>
  <c r="J614" i="1"/>
  <c r="H614" i="1"/>
  <c r="G614" i="1"/>
  <c r="E614" i="1"/>
  <c r="N585" i="1"/>
  <c r="M585" i="1"/>
  <c r="K585" i="1"/>
  <c r="J585" i="1"/>
  <c r="H585" i="1"/>
  <c r="G585" i="1"/>
  <c r="E585" i="1"/>
  <c r="D585" i="1"/>
  <c r="N561" i="1"/>
  <c r="M561" i="1"/>
  <c r="K561" i="1"/>
  <c r="J561" i="1"/>
  <c r="H561" i="1"/>
  <c r="G561" i="1"/>
  <c r="E561" i="1"/>
  <c r="D561" i="1"/>
  <c r="N544" i="1"/>
  <c r="M544" i="1"/>
  <c r="K544" i="1"/>
  <c r="J544" i="1"/>
  <c r="H544" i="1"/>
  <c r="G544" i="1"/>
  <c r="E544" i="1"/>
  <c r="D544" i="1"/>
  <c r="N515" i="1"/>
  <c r="M515" i="1"/>
  <c r="K515" i="1"/>
  <c r="J515" i="1"/>
  <c r="H515" i="1"/>
  <c r="G515" i="1"/>
  <c r="E515" i="1"/>
  <c r="D515" i="1"/>
  <c r="N495" i="1"/>
  <c r="M495" i="1"/>
  <c r="K495" i="1"/>
  <c r="J495" i="1"/>
  <c r="H495" i="1"/>
  <c r="G495" i="1"/>
  <c r="E495" i="1"/>
  <c r="D495" i="1"/>
  <c r="N490" i="1"/>
  <c r="M490" i="1"/>
  <c r="K490" i="1"/>
  <c r="J490" i="1"/>
  <c r="H490" i="1"/>
  <c r="G490" i="1"/>
  <c r="E490" i="1"/>
  <c r="D490" i="1"/>
  <c r="N472" i="1"/>
  <c r="M472" i="1"/>
  <c r="K472" i="1"/>
  <c r="J472" i="1"/>
  <c r="H472" i="1"/>
  <c r="G472" i="1"/>
  <c r="E472" i="1"/>
  <c r="D472" i="1"/>
  <c r="N465" i="1"/>
  <c r="M465" i="1"/>
  <c r="K465" i="1"/>
  <c r="J465" i="1"/>
  <c r="H465" i="1"/>
  <c r="G465" i="1"/>
  <c r="E465" i="1"/>
  <c r="D465" i="1"/>
  <c r="N436" i="1"/>
  <c r="M436" i="1"/>
  <c r="K436" i="1"/>
  <c r="J436" i="1"/>
  <c r="H436" i="1"/>
  <c r="G436" i="1"/>
  <c r="E436" i="1"/>
  <c r="D436" i="1"/>
  <c r="N416" i="1"/>
  <c r="M416" i="1"/>
  <c r="K416" i="1"/>
  <c r="J416" i="1"/>
  <c r="H416" i="1"/>
  <c r="G416" i="1"/>
  <c r="E416" i="1"/>
  <c r="D416" i="1"/>
  <c r="N399" i="1"/>
  <c r="M399" i="1"/>
  <c r="K399" i="1"/>
  <c r="J399" i="1"/>
  <c r="H399" i="1"/>
  <c r="G399" i="1"/>
  <c r="E399" i="1"/>
  <c r="D399" i="1"/>
  <c r="N386" i="1"/>
  <c r="M386" i="1"/>
  <c r="K386" i="1"/>
  <c r="J386" i="1"/>
  <c r="H386" i="1"/>
  <c r="G386" i="1"/>
  <c r="E386" i="1"/>
  <c r="D386" i="1"/>
  <c r="N362" i="1"/>
  <c r="M362" i="1"/>
  <c r="K362" i="1"/>
  <c r="J362" i="1"/>
  <c r="H362" i="1"/>
  <c r="G362" i="1"/>
  <c r="E362" i="1"/>
  <c r="D362" i="1"/>
  <c r="N340" i="1"/>
  <c r="M340" i="1"/>
  <c r="K340" i="1"/>
  <c r="J340" i="1"/>
  <c r="H340" i="1"/>
  <c r="G340" i="1"/>
  <c r="E340" i="1"/>
  <c r="D340" i="1"/>
  <c r="N329" i="1"/>
  <c r="M329" i="1"/>
  <c r="K329" i="1"/>
  <c r="J329" i="1"/>
  <c r="H329" i="1"/>
  <c r="G329" i="1"/>
  <c r="E329" i="1"/>
  <c r="D329" i="1"/>
  <c r="N318" i="1"/>
  <c r="M318" i="1"/>
  <c r="K318" i="1"/>
  <c r="J318" i="1"/>
  <c r="H318" i="1"/>
  <c r="G318" i="1"/>
  <c r="E318" i="1"/>
  <c r="D318" i="1"/>
  <c r="N306" i="1"/>
  <c r="M306" i="1"/>
  <c r="K306" i="1"/>
  <c r="J306" i="1"/>
  <c r="H306" i="1"/>
  <c r="G306" i="1"/>
  <c r="E306" i="1"/>
  <c r="D306" i="1"/>
  <c r="N296" i="1"/>
  <c r="M296" i="1"/>
  <c r="K296" i="1"/>
  <c r="J296" i="1"/>
  <c r="H296" i="1"/>
  <c r="G296" i="1"/>
  <c r="E296" i="1"/>
  <c r="D296" i="1"/>
  <c r="N267" i="1"/>
  <c r="M267" i="1"/>
  <c r="K267" i="1"/>
  <c r="J267" i="1"/>
  <c r="H267" i="1"/>
  <c r="G267" i="1"/>
  <c r="E267" i="1"/>
  <c r="D267" i="1"/>
  <c r="N243" i="1"/>
  <c r="M243" i="1"/>
  <c r="K243" i="1"/>
  <c r="J243" i="1"/>
  <c r="H243" i="1"/>
  <c r="G243" i="1"/>
  <c r="E243" i="1"/>
  <c r="D243" i="1"/>
  <c r="N226" i="1"/>
  <c r="M226" i="1"/>
  <c r="K226" i="1"/>
  <c r="J226" i="1"/>
  <c r="H226" i="1"/>
  <c r="G226" i="1"/>
  <c r="E226" i="1"/>
  <c r="D226" i="1"/>
  <c r="N197" i="1"/>
  <c r="M197" i="1"/>
  <c r="K197" i="1"/>
  <c r="J197" i="1"/>
  <c r="H197" i="1"/>
  <c r="G197" i="1"/>
  <c r="E197" i="1"/>
  <c r="N177" i="1"/>
  <c r="M177" i="1"/>
  <c r="K177" i="1"/>
  <c r="J177" i="1"/>
  <c r="H177" i="1"/>
  <c r="G177" i="1"/>
  <c r="E177" i="1"/>
  <c r="D177" i="1"/>
  <c r="N172" i="1"/>
  <c r="M172" i="1"/>
  <c r="K172" i="1"/>
  <c r="J172" i="1"/>
  <c r="H172" i="1"/>
  <c r="G172" i="1"/>
  <c r="E172" i="1"/>
  <c r="D172" i="1"/>
  <c r="N154" i="1"/>
  <c r="M154" i="1"/>
  <c r="K154" i="1"/>
  <c r="J154" i="1"/>
  <c r="H154" i="1"/>
  <c r="G154" i="1"/>
  <c r="E154" i="1"/>
  <c r="D154" i="1"/>
  <c r="N147" i="1"/>
  <c r="M147" i="1"/>
  <c r="K147" i="1"/>
  <c r="J147" i="1"/>
  <c r="H147" i="1"/>
  <c r="G147" i="1"/>
  <c r="E147" i="1"/>
  <c r="D147" i="1"/>
  <c r="N118" i="1"/>
  <c r="M118" i="1"/>
  <c r="K118" i="1"/>
  <c r="J118" i="1"/>
  <c r="H118" i="1"/>
  <c r="G118" i="1"/>
  <c r="E118" i="1"/>
  <c r="D118" i="1"/>
  <c r="N98" i="1"/>
  <c r="M98" i="1"/>
  <c r="K98" i="1"/>
  <c r="J98" i="1"/>
  <c r="H98" i="1"/>
  <c r="G98" i="1"/>
  <c r="E98" i="1"/>
  <c r="D98" i="1"/>
  <c r="N81" i="1"/>
  <c r="M81" i="1"/>
  <c r="K81" i="1"/>
  <c r="J81" i="1"/>
  <c r="H81" i="1"/>
  <c r="G81" i="1"/>
  <c r="E81" i="1"/>
  <c r="D81" i="1"/>
  <c r="N68" i="1"/>
  <c r="M68" i="1"/>
  <c r="K68" i="1"/>
  <c r="J68" i="1"/>
  <c r="H68" i="1"/>
  <c r="G68" i="1"/>
  <c r="E68" i="1"/>
  <c r="N44" i="1"/>
  <c r="M44" i="1"/>
  <c r="K44" i="1"/>
  <c r="J44" i="1"/>
  <c r="H44" i="1"/>
  <c r="G44" i="1"/>
  <c r="E44" i="1"/>
  <c r="D44" i="1"/>
  <c r="N22" i="1"/>
  <c r="M22" i="1"/>
  <c r="K22" i="1"/>
  <c r="J22" i="1"/>
  <c r="H22" i="1"/>
  <c r="G22" i="1"/>
  <c r="E22" i="1"/>
  <c r="D22" i="1"/>
  <c r="N11" i="1"/>
  <c r="M11" i="1"/>
  <c r="K11" i="1"/>
  <c r="J11" i="1"/>
  <c r="H11" i="1"/>
  <c r="G11" i="1"/>
  <c r="E11" i="1"/>
  <c r="U635" i="1"/>
  <c r="R635" i="1"/>
  <c r="U634" i="1"/>
  <c r="R634" i="1"/>
  <c r="U633" i="1"/>
  <c r="R633" i="1"/>
  <c r="U632" i="1"/>
  <c r="R632" i="1"/>
  <c r="U631" i="1"/>
  <c r="R631" i="1"/>
  <c r="U630" i="1"/>
  <c r="R630" i="1"/>
  <c r="U629" i="1"/>
  <c r="R629" i="1"/>
  <c r="U628" i="1"/>
  <c r="R628" i="1"/>
  <c r="U627" i="1"/>
  <c r="R627" i="1"/>
  <c r="U626" i="1"/>
  <c r="R626" i="1"/>
  <c r="U625" i="1"/>
  <c r="R625" i="1"/>
  <c r="U623" i="1"/>
  <c r="R623" i="1"/>
  <c r="U622" i="1"/>
  <c r="R622" i="1"/>
  <c r="U621" i="1"/>
  <c r="R621" i="1"/>
  <c r="U620" i="1"/>
  <c r="R620" i="1"/>
  <c r="U619" i="1"/>
  <c r="R619" i="1"/>
  <c r="U618" i="1"/>
  <c r="R618" i="1"/>
  <c r="U617" i="1"/>
  <c r="R617" i="1"/>
  <c r="U616" i="1"/>
  <c r="R616" i="1"/>
  <c r="U615" i="1"/>
  <c r="R615" i="1"/>
  <c r="U613" i="1"/>
  <c r="R613" i="1"/>
  <c r="U612" i="1"/>
  <c r="R612" i="1"/>
  <c r="U611" i="1"/>
  <c r="R611" i="1"/>
  <c r="U610" i="1"/>
  <c r="R610" i="1"/>
  <c r="U609" i="1"/>
  <c r="R609" i="1"/>
  <c r="U608" i="1"/>
  <c r="R608" i="1"/>
  <c r="U607" i="1"/>
  <c r="R607" i="1"/>
  <c r="U606" i="1"/>
  <c r="R606" i="1"/>
  <c r="U605" i="1"/>
  <c r="R605" i="1"/>
  <c r="U604" i="1"/>
  <c r="R604" i="1"/>
  <c r="U603" i="1"/>
  <c r="R603" i="1"/>
  <c r="U602" i="1"/>
  <c r="R602" i="1"/>
  <c r="U601" i="1"/>
  <c r="R601" i="1"/>
  <c r="U600" i="1"/>
  <c r="R600" i="1"/>
  <c r="U599" i="1"/>
  <c r="R599" i="1"/>
  <c r="U598" i="1"/>
  <c r="R598" i="1"/>
  <c r="U597" i="1"/>
  <c r="R597" i="1"/>
  <c r="U596" i="1"/>
  <c r="R596" i="1"/>
  <c r="U595" i="1"/>
  <c r="R595" i="1"/>
  <c r="U594" i="1"/>
  <c r="R594" i="1"/>
  <c r="U593" i="1"/>
  <c r="R593" i="1"/>
  <c r="U592" i="1"/>
  <c r="R592" i="1"/>
  <c r="U591" i="1"/>
  <c r="R591" i="1"/>
  <c r="U590" i="1"/>
  <c r="R590" i="1"/>
  <c r="U589" i="1"/>
  <c r="R589" i="1"/>
  <c r="U588" i="1"/>
  <c r="R588" i="1"/>
  <c r="U587" i="1"/>
  <c r="R587" i="1"/>
  <c r="U586" i="1"/>
  <c r="R586" i="1"/>
  <c r="U584" i="1"/>
  <c r="R584" i="1"/>
  <c r="U583" i="1"/>
  <c r="R583" i="1"/>
  <c r="U582" i="1"/>
  <c r="R582" i="1"/>
  <c r="U581" i="1"/>
  <c r="R581" i="1"/>
  <c r="U580" i="1"/>
  <c r="R580" i="1"/>
  <c r="U579" i="1"/>
  <c r="R579" i="1"/>
  <c r="U578" i="1"/>
  <c r="R578" i="1"/>
  <c r="U577" i="1"/>
  <c r="R577" i="1"/>
  <c r="U576" i="1"/>
  <c r="R576" i="1"/>
  <c r="U575" i="1"/>
  <c r="R575" i="1"/>
  <c r="U574" i="1"/>
  <c r="R574" i="1"/>
  <c r="U573" i="1"/>
  <c r="R573" i="1"/>
  <c r="U572" i="1"/>
  <c r="R572" i="1"/>
  <c r="U571" i="1"/>
  <c r="R571" i="1"/>
  <c r="U570" i="1"/>
  <c r="R570" i="1"/>
  <c r="U569" i="1"/>
  <c r="R569" i="1"/>
  <c r="U568" i="1"/>
  <c r="R568" i="1"/>
  <c r="U567" i="1"/>
  <c r="R567" i="1"/>
  <c r="U566" i="1"/>
  <c r="R566" i="1"/>
  <c r="U565" i="1"/>
  <c r="R565" i="1"/>
  <c r="U564" i="1"/>
  <c r="R564" i="1"/>
  <c r="U563" i="1"/>
  <c r="R563" i="1"/>
  <c r="U562" i="1"/>
  <c r="R562" i="1"/>
  <c r="U560" i="1"/>
  <c r="R560" i="1"/>
  <c r="U559" i="1"/>
  <c r="R559" i="1"/>
  <c r="U558" i="1"/>
  <c r="R558" i="1"/>
  <c r="U557" i="1"/>
  <c r="R557" i="1"/>
  <c r="U556" i="1"/>
  <c r="R556" i="1"/>
  <c r="U555" i="1"/>
  <c r="R555" i="1"/>
  <c r="U554" i="1"/>
  <c r="R554" i="1"/>
  <c r="U553" i="1"/>
  <c r="R553" i="1"/>
  <c r="U552" i="1"/>
  <c r="R552" i="1"/>
  <c r="U551" i="1"/>
  <c r="R551" i="1"/>
  <c r="U550" i="1"/>
  <c r="R550" i="1"/>
  <c r="U549" i="1"/>
  <c r="R549" i="1"/>
  <c r="U548" i="1"/>
  <c r="R548" i="1"/>
  <c r="U547" i="1"/>
  <c r="R547" i="1"/>
  <c r="U546" i="1"/>
  <c r="R546" i="1"/>
  <c r="U545" i="1"/>
  <c r="R545" i="1"/>
  <c r="U543" i="1"/>
  <c r="R543" i="1"/>
  <c r="U542" i="1"/>
  <c r="R542" i="1"/>
  <c r="U541" i="1"/>
  <c r="R541" i="1"/>
  <c r="U540" i="1"/>
  <c r="R540" i="1"/>
  <c r="U539" i="1"/>
  <c r="R539" i="1"/>
  <c r="U538" i="1"/>
  <c r="R538" i="1"/>
  <c r="U537" i="1"/>
  <c r="R537" i="1"/>
  <c r="U536" i="1"/>
  <c r="R536" i="1"/>
  <c r="U535" i="1"/>
  <c r="R535" i="1"/>
  <c r="U534" i="1"/>
  <c r="R534" i="1"/>
  <c r="U533" i="1"/>
  <c r="R533" i="1"/>
  <c r="U532" i="1"/>
  <c r="R532" i="1"/>
  <c r="U531" i="1"/>
  <c r="R531" i="1"/>
  <c r="U530" i="1"/>
  <c r="R530" i="1"/>
  <c r="U529" i="1"/>
  <c r="R529" i="1"/>
  <c r="U528" i="1"/>
  <c r="R528" i="1"/>
  <c r="U527" i="1"/>
  <c r="R527" i="1"/>
  <c r="U526" i="1"/>
  <c r="R526" i="1"/>
  <c r="U525" i="1"/>
  <c r="R525" i="1"/>
  <c r="U524" i="1"/>
  <c r="R524" i="1"/>
  <c r="U523" i="1"/>
  <c r="R523" i="1"/>
  <c r="U522" i="1"/>
  <c r="R522" i="1"/>
  <c r="U521" i="1"/>
  <c r="R521" i="1"/>
  <c r="U520" i="1"/>
  <c r="R520" i="1"/>
  <c r="U519" i="1"/>
  <c r="R519" i="1"/>
  <c r="U518" i="1"/>
  <c r="R518" i="1"/>
  <c r="U517" i="1"/>
  <c r="R517" i="1"/>
  <c r="U516" i="1"/>
  <c r="R516" i="1"/>
  <c r="U514" i="1"/>
  <c r="R514" i="1"/>
  <c r="U513" i="1"/>
  <c r="R513" i="1"/>
  <c r="U512" i="1"/>
  <c r="R512" i="1"/>
  <c r="U511" i="1"/>
  <c r="R511" i="1"/>
  <c r="U510" i="1"/>
  <c r="R510" i="1"/>
  <c r="U509" i="1"/>
  <c r="R509" i="1"/>
  <c r="U508" i="1"/>
  <c r="R508" i="1"/>
  <c r="U507" i="1"/>
  <c r="R507" i="1"/>
  <c r="U506" i="1"/>
  <c r="R506" i="1"/>
  <c r="U505" i="1"/>
  <c r="R505" i="1"/>
  <c r="U504" i="1"/>
  <c r="R504" i="1"/>
  <c r="U503" i="1"/>
  <c r="R503" i="1"/>
  <c r="U502" i="1"/>
  <c r="R502" i="1"/>
  <c r="U501" i="1"/>
  <c r="R501" i="1"/>
  <c r="U500" i="1"/>
  <c r="R500" i="1"/>
  <c r="U499" i="1"/>
  <c r="R499" i="1"/>
  <c r="U498" i="1"/>
  <c r="R498" i="1"/>
  <c r="U497" i="1"/>
  <c r="R497" i="1"/>
  <c r="U496" i="1"/>
  <c r="R496" i="1"/>
  <c r="U494" i="1"/>
  <c r="R494" i="1"/>
  <c r="U493" i="1"/>
  <c r="R493" i="1"/>
  <c r="U492" i="1"/>
  <c r="R492" i="1"/>
  <c r="U491" i="1"/>
  <c r="R491" i="1"/>
  <c r="U489" i="1"/>
  <c r="R489" i="1"/>
  <c r="U488" i="1"/>
  <c r="R488" i="1"/>
  <c r="U487" i="1"/>
  <c r="R487" i="1"/>
  <c r="U486" i="1"/>
  <c r="R486" i="1"/>
  <c r="U485" i="1"/>
  <c r="R485" i="1"/>
  <c r="U484" i="1"/>
  <c r="R484" i="1"/>
  <c r="U483" i="1"/>
  <c r="R483" i="1"/>
  <c r="U482" i="1"/>
  <c r="R482" i="1"/>
  <c r="U481" i="1"/>
  <c r="R481" i="1"/>
  <c r="U480" i="1"/>
  <c r="R480" i="1"/>
  <c r="U479" i="1"/>
  <c r="R479" i="1"/>
  <c r="U478" i="1"/>
  <c r="R478" i="1"/>
  <c r="U477" i="1"/>
  <c r="R477" i="1"/>
  <c r="U476" i="1"/>
  <c r="R476" i="1"/>
  <c r="U475" i="1"/>
  <c r="R475" i="1"/>
  <c r="U474" i="1"/>
  <c r="R474" i="1"/>
  <c r="U473" i="1"/>
  <c r="R473" i="1"/>
  <c r="U471" i="1"/>
  <c r="R471" i="1"/>
  <c r="U470" i="1"/>
  <c r="R470" i="1"/>
  <c r="U469" i="1"/>
  <c r="R469" i="1"/>
  <c r="U468" i="1"/>
  <c r="R468" i="1"/>
  <c r="U467" i="1"/>
  <c r="R467" i="1"/>
  <c r="U466" i="1"/>
  <c r="R466" i="1"/>
  <c r="U464" i="1"/>
  <c r="R464" i="1"/>
  <c r="U463" i="1"/>
  <c r="R463" i="1"/>
  <c r="U462" i="1"/>
  <c r="R462" i="1"/>
  <c r="U461" i="1"/>
  <c r="R461" i="1"/>
  <c r="U460" i="1"/>
  <c r="R460" i="1"/>
  <c r="U459" i="1"/>
  <c r="R459" i="1"/>
  <c r="U458" i="1"/>
  <c r="R458" i="1"/>
  <c r="U457" i="1"/>
  <c r="R457" i="1"/>
  <c r="U456" i="1"/>
  <c r="R456" i="1"/>
  <c r="U455" i="1"/>
  <c r="R455" i="1"/>
  <c r="U454" i="1"/>
  <c r="R454" i="1"/>
  <c r="U453" i="1"/>
  <c r="R453" i="1"/>
  <c r="U452" i="1"/>
  <c r="R452" i="1"/>
  <c r="U451" i="1"/>
  <c r="R451" i="1"/>
  <c r="U450" i="1"/>
  <c r="R450" i="1"/>
  <c r="U449" i="1"/>
  <c r="R449" i="1"/>
  <c r="U448" i="1"/>
  <c r="R448" i="1"/>
  <c r="U447" i="1"/>
  <c r="R447" i="1"/>
  <c r="U446" i="1"/>
  <c r="R446" i="1"/>
  <c r="U445" i="1"/>
  <c r="R445" i="1"/>
  <c r="U444" i="1"/>
  <c r="R444" i="1"/>
  <c r="U443" i="1"/>
  <c r="R443" i="1"/>
  <c r="U442" i="1"/>
  <c r="R442" i="1"/>
  <c r="U441" i="1"/>
  <c r="R441" i="1"/>
  <c r="U440" i="1"/>
  <c r="R440" i="1"/>
  <c r="U439" i="1"/>
  <c r="R439" i="1"/>
  <c r="U438" i="1"/>
  <c r="R438" i="1"/>
  <c r="U437" i="1"/>
  <c r="R437" i="1"/>
  <c r="U435" i="1"/>
  <c r="R435" i="1"/>
  <c r="U434" i="1"/>
  <c r="R434" i="1"/>
  <c r="U433" i="1"/>
  <c r="R433" i="1"/>
  <c r="U432" i="1"/>
  <c r="R432" i="1"/>
  <c r="U431" i="1"/>
  <c r="R431" i="1"/>
  <c r="U430" i="1"/>
  <c r="R430" i="1"/>
  <c r="U429" i="1"/>
  <c r="R429" i="1"/>
  <c r="U428" i="1"/>
  <c r="R428" i="1"/>
  <c r="U427" i="1"/>
  <c r="R427" i="1"/>
  <c r="U426" i="1"/>
  <c r="R426" i="1"/>
  <c r="U425" i="1"/>
  <c r="R425" i="1"/>
  <c r="U424" i="1"/>
  <c r="R424" i="1"/>
  <c r="U423" i="1"/>
  <c r="R423" i="1"/>
  <c r="U422" i="1"/>
  <c r="R422" i="1"/>
  <c r="U421" i="1"/>
  <c r="R421" i="1"/>
  <c r="U420" i="1"/>
  <c r="R420" i="1"/>
  <c r="U419" i="1"/>
  <c r="R419" i="1"/>
  <c r="U418" i="1"/>
  <c r="R418" i="1"/>
  <c r="U417" i="1"/>
  <c r="R417" i="1"/>
  <c r="U415" i="1"/>
  <c r="R415" i="1"/>
  <c r="U414" i="1"/>
  <c r="R414" i="1"/>
  <c r="U413" i="1"/>
  <c r="R413" i="1"/>
  <c r="U412" i="1"/>
  <c r="R412" i="1"/>
  <c r="U411" i="1"/>
  <c r="R411" i="1"/>
  <c r="U410" i="1"/>
  <c r="R410" i="1"/>
  <c r="U409" i="1"/>
  <c r="R409" i="1"/>
  <c r="U408" i="1"/>
  <c r="R408" i="1"/>
  <c r="U407" i="1"/>
  <c r="R407" i="1"/>
  <c r="U406" i="1"/>
  <c r="R406" i="1"/>
  <c r="U405" i="1"/>
  <c r="R405" i="1"/>
  <c r="U404" i="1"/>
  <c r="R404" i="1"/>
  <c r="U403" i="1"/>
  <c r="R403" i="1"/>
  <c r="U402" i="1"/>
  <c r="R402" i="1"/>
  <c r="U401" i="1"/>
  <c r="R401" i="1"/>
  <c r="U400" i="1"/>
  <c r="R400" i="1"/>
  <c r="U398" i="1"/>
  <c r="R398" i="1"/>
  <c r="U397" i="1"/>
  <c r="R397" i="1"/>
  <c r="U396" i="1"/>
  <c r="R396" i="1"/>
  <c r="U395" i="1"/>
  <c r="R395" i="1"/>
  <c r="U394" i="1"/>
  <c r="R394" i="1"/>
  <c r="U393" i="1"/>
  <c r="R393" i="1"/>
  <c r="U392" i="1"/>
  <c r="R392" i="1"/>
  <c r="U391" i="1"/>
  <c r="R391" i="1"/>
  <c r="U390" i="1"/>
  <c r="R390" i="1"/>
  <c r="U389" i="1"/>
  <c r="R389" i="1"/>
  <c r="U388" i="1"/>
  <c r="R388" i="1"/>
  <c r="U387" i="1"/>
  <c r="R387" i="1"/>
  <c r="U385" i="1"/>
  <c r="R385" i="1"/>
  <c r="U384" i="1"/>
  <c r="R384" i="1"/>
  <c r="U383" i="1"/>
  <c r="R383" i="1"/>
  <c r="U382" i="1"/>
  <c r="R382" i="1"/>
  <c r="U381" i="1"/>
  <c r="R381" i="1"/>
  <c r="U380" i="1"/>
  <c r="R380" i="1"/>
  <c r="U379" i="1"/>
  <c r="R379" i="1"/>
  <c r="U378" i="1"/>
  <c r="R378" i="1"/>
  <c r="U377" i="1"/>
  <c r="R377" i="1"/>
  <c r="U376" i="1"/>
  <c r="R376" i="1"/>
  <c r="U375" i="1"/>
  <c r="R375" i="1"/>
  <c r="U374" i="1"/>
  <c r="R374" i="1"/>
  <c r="U373" i="1"/>
  <c r="R373" i="1"/>
  <c r="U372" i="1"/>
  <c r="R372" i="1"/>
  <c r="U371" i="1"/>
  <c r="R371" i="1"/>
  <c r="U370" i="1"/>
  <c r="R370" i="1"/>
  <c r="U369" i="1"/>
  <c r="R369" i="1"/>
  <c r="U368" i="1"/>
  <c r="R368" i="1"/>
  <c r="U367" i="1"/>
  <c r="R367" i="1"/>
  <c r="U366" i="1"/>
  <c r="R366" i="1"/>
  <c r="U365" i="1"/>
  <c r="R365" i="1"/>
  <c r="U364" i="1"/>
  <c r="R364" i="1"/>
  <c r="U363" i="1"/>
  <c r="R363" i="1"/>
  <c r="U361" i="1"/>
  <c r="R361" i="1"/>
  <c r="U360" i="1"/>
  <c r="R360" i="1"/>
  <c r="U359" i="1"/>
  <c r="R359" i="1"/>
  <c r="U358" i="1"/>
  <c r="R358" i="1"/>
  <c r="U357" i="1"/>
  <c r="R357" i="1"/>
  <c r="U356" i="1"/>
  <c r="R356" i="1"/>
  <c r="U355" i="1"/>
  <c r="R355" i="1"/>
  <c r="U354" i="1"/>
  <c r="R354" i="1"/>
  <c r="U353" i="1"/>
  <c r="R353" i="1"/>
  <c r="U352" i="1"/>
  <c r="R352" i="1"/>
  <c r="U351" i="1"/>
  <c r="R351" i="1"/>
  <c r="U350" i="1"/>
  <c r="R350" i="1"/>
  <c r="U349" i="1"/>
  <c r="R349" i="1"/>
  <c r="U348" i="1"/>
  <c r="R348" i="1"/>
  <c r="U347" i="1"/>
  <c r="R347" i="1"/>
  <c r="U346" i="1"/>
  <c r="R346" i="1"/>
  <c r="U345" i="1"/>
  <c r="R345" i="1"/>
  <c r="U344" i="1"/>
  <c r="R344" i="1"/>
  <c r="U343" i="1"/>
  <c r="R343" i="1"/>
  <c r="U342" i="1"/>
  <c r="R342" i="1"/>
  <c r="U341" i="1"/>
  <c r="R341" i="1"/>
  <c r="U339" i="1"/>
  <c r="R339" i="1"/>
  <c r="U338" i="1"/>
  <c r="R338" i="1"/>
  <c r="U337" i="1"/>
  <c r="R337" i="1"/>
  <c r="U336" i="1"/>
  <c r="R336" i="1"/>
  <c r="U335" i="1"/>
  <c r="R335" i="1"/>
  <c r="U334" i="1"/>
  <c r="R334" i="1"/>
  <c r="U333" i="1"/>
  <c r="R333" i="1"/>
  <c r="U332" i="1"/>
  <c r="R332" i="1"/>
  <c r="U331" i="1"/>
  <c r="R331" i="1"/>
  <c r="U330" i="1"/>
  <c r="R330" i="1"/>
  <c r="U328" i="1"/>
  <c r="R328" i="1"/>
  <c r="U327" i="1"/>
  <c r="R327" i="1"/>
  <c r="U326" i="1"/>
  <c r="R326" i="1"/>
  <c r="U325" i="1"/>
  <c r="R325" i="1"/>
  <c r="U324" i="1"/>
  <c r="R324" i="1"/>
  <c r="U323" i="1"/>
  <c r="R323" i="1"/>
  <c r="U322" i="1"/>
  <c r="R322" i="1"/>
  <c r="U321" i="1"/>
  <c r="R321" i="1"/>
  <c r="U317" i="1"/>
  <c r="R317" i="1"/>
  <c r="U316" i="1"/>
  <c r="R316" i="1"/>
  <c r="U315" i="1"/>
  <c r="R315" i="1"/>
  <c r="U314" i="1"/>
  <c r="R314" i="1"/>
  <c r="U313" i="1"/>
  <c r="R313" i="1"/>
  <c r="U312" i="1"/>
  <c r="R312" i="1"/>
  <c r="U311" i="1"/>
  <c r="R311" i="1"/>
  <c r="U310" i="1"/>
  <c r="R310" i="1"/>
  <c r="U309" i="1"/>
  <c r="R309" i="1"/>
  <c r="U308" i="1"/>
  <c r="R308" i="1"/>
  <c r="U307" i="1"/>
  <c r="R307" i="1"/>
  <c r="U305" i="1"/>
  <c r="R305" i="1"/>
  <c r="U304" i="1"/>
  <c r="R304" i="1"/>
  <c r="U303" i="1"/>
  <c r="R303" i="1"/>
  <c r="U302" i="1"/>
  <c r="R302" i="1"/>
  <c r="U301" i="1"/>
  <c r="R301" i="1"/>
  <c r="U300" i="1"/>
  <c r="R300" i="1"/>
  <c r="U299" i="1"/>
  <c r="R299" i="1"/>
  <c r="U298" i="1"/>
  <c r="R298" i="1"/>
  <c r="U297" i="1"/>
  <c r="R297" i="1"/>
  <c r="U295" i="1"/>
  <c r="R295" i="1"/>
  <c r="U294" i="1"/>
  <c r="R294" i="1"/>
  <c r="U293" i="1"/>
  <c r="R293" i="1"/>
  <c r="U292" i="1"/>
  <c r="R292" i="1"/>
  <c r="U291" i="1"/>
  <c r="R291" i="1"/>
  <c r="U290" i="1"/>
  <c r="R290" i="1"/>
  <c r="U289" i="1"/>
  <c r="R289" i="1"/>
  <c r="U288" i="1"/>
  <c r="R288" i="1"/>
  <c r="U287" i="1"/>
  <c r="R287" i="1"/>
  <c r="U286" i="1"/>
  <c r="R286" i="1"/>
  <c r="U285" i="1"/>
  <c r="R285" i="1"/>
  <c r="U284" i="1"/>
  <c r="R284" i="1"/>
  <c r="U283" i="1"/>
  <c r="R283" i="1"/>
  <c r="U282" i="1"/>
  <c r="R282" i="1"/>
  <c r="U281" i="1"/>
  <c r="R281" i="1"/>
  <c r="U280" i="1"/>
  <c r="R280" i="1"/>
  <c r="U279" i="1"/>
  <c r="R279" i="1"/>
  <c r="U278" i="1"/>
  <c r="R278" i="1"/>
  <c r="U277" i="1"/>
  <c r="R277" i="1"/>
  <c r="U276" i="1"/>
  <c r="R276" i="1"/>
  <c r="U275" i="1"/>
  <c r="R275" i="1"/>
  <c r="U274" i="1"/>
  <c r="R274" i="1"/>
  <c r="U273" i="1"/>
  <c r="R273" i="1"/>
  <c r="U272" i="1"/>
  <c r="R272" i="1"/>
  <c r="U271" i="1"/>
  <c r="R271" i="1"/>
  <c r="U270" i="1"/>
  <c r="R270" i="1"/>
  <c r="U269" i="1"/>
  <c r="R269" i="1"/>
  <c r="U268" i="1"/>
  <c r="R268" i="1"/>
  <c r="U266" i="1"/>
  <c r="R266" i="1"/>
  <c r="U265" i="1"/>
  <c r="R265" i="1"/>
  <c r="U264" i="1"/>
  <c r="R264" i="1"/>
  <c r="U263" i="1"/>
  <c r="R263" i="1"/>
  <c r="U262" i="1"/>
  <c r="R262" i="1"/>
  <c r="U261" i="1"/>
  <c r="R261" i="1"/>
  <c r="U260" i="1"/>
  <c r="R260" i="1"/>
  <c r="U259" i="1"/>
  <c r="R259" i="1"/>
  <c r="U258" i="1"/>
  <c r="R258" i="1"/>
  <c r="U257" i="1"/>
  <c r="R257" i="1"/>
  <c r="U256" i="1"/>
  <c r="R256" i="1"/>
  <c r="U255" i="1"/>
  <c r="R255" i="1"/>
  <c r="U254" i="1"/>
  <c r="R254" i="1"/>
  <c r="U253" i="1"/>
  <c r="R253" i="1"/>
  <c r="U252" i="1"/>
  <c r="R252" i="1"/>
  <c r="U251" i="1"/>
  <c r="R251" i="1"/>
  <c r="U250" i="1"/>
  <c r="R250" i="1"/>
  <c r="U249" i="1"/>
  <c r="R249" i="1"/>
  <c r="U248" i="1"/>
  <c r="R248" i="1"/>
  <c r="U247" i="1"/>
  <c r="R247" i="1"/>
  <c r="U246" i="1"/>
  <c r="R246" i="1"/>
  <c r="U245" i="1"/>
  <c r="R245" i="1"/>
  <c r="U244" i="1"/>
  <c r="R244" i="1"/>
  <c r="U242" i="1"/>
  <c r="R242" i="1"/>
  <c r="U241" i="1"/>
  <c r="R241" i="1"/>
  <c r="U240" i="1"/>
  <c r="R240" i="1"/>
  <c r="U239" i="1"/>
  <c r="R239" i="1"/>
  <c r="U238" i="1"/>
  <c r="R238" i="1"/>
  <c r="U237" i="1"/>
  <c r="R237" i="1"/>
  <c r="U236" i="1"/>
  <c r="R236" i="1"/>
  <c r="U235" i="1"/>
  <c r="R235" i="1"/>
  <c r="U234" i="1"/>
  <c r="R234" i="1"/>
  <c r="U233" i="1"/>
  <c r="R233" i="1"/>
  <c r="U232" i="1"/>
  <c r="R232" i="1"/>
  <c r="U231" i="1"/>
  <c r="R231" i="1"/>
  <c r="U230" i="1"/>
  <c r="R230" i="1"/>
  <c r="U229" i="1"/>
  <c r="R229" i="1"/>
  <c r="U228" i="1"/>
  <c r="R228" i="1"/>
  <c r="U227" i="1"/>
  <c r="R227" i="1"/>
  <c r="U225" i="1"/>
  <c r="R225" i="1"/>
  <c r="U224" i="1"/>
  <c r="R224" i="1"/>
  <c r="U223" i="1"/>
  <c r="R223" i="1"/>
  <c r="U222" i="1"/>
  <c r="R222" i="1"/>
  <c r="U221" i="1"/>
  <c r="R221" i="1"/>
  <c r="U220" i="1"/>
  <c r="R220" i="1"/>
  <c r="U219" i="1"/>
  <c r="R219" i="1"/>
  <c r="U218" i="1"/>
  <c r="R218" i="1"/>
  <c r="U217" i="1"/>
  <c r="R217" i="1"/>
  <c r="U216" i="1"/>
  <c r="R216" i="1"/>
  <c r="U215" i="1"/>
  <c r="R215" i="1"/>
  <c r="U214" i="1"/>
  <c r="R214" i="1"/>
  <c r="U213" i="1"/>
  <c r="R213" i="1"/>
  <c r="U212" i="1"/>
  <c r="R212" i="1"/>
  <c r="U211" i="1"/>
  <c r="R211" i="1"/>
  <c r="U210" i="1"/>
  <c r="R210" i="1"/>
  <c r="U209" i="1"/>
  <c r="R209" i="1"/>
  <c r="U208" i="1"/>
  <c r="R208" i="1"/>
  <c r="U207" i="1"/>
  <c r="R207" i="1"/>
  <c r="U206" i="1"/>
  <c r="R206" i="1"/>
  <c r="U205" i="1"/>
  <c r="R205" i="1"/>
  <c r="U204" i="1"/>
  <c r="R204" i="1"/>
  <c r="U203" i="1"/>
  <c r="R203" i="1"/>
  <c r="U202" i="1"/>
  <c r="R202" i="1"/>
  <c r="U201" i="1"/>
  <c r="R201" i="1"/>
  <c r="U200" i="1"/>
  <c r="R200" i="1"/>
  <c r="U199" i="1"/>
  <c r="R199" i="1"/>
  <c r="U198" i="1"/>
  <c r="R198" i="1"/>
  <c r="U196" i="1"/>
  <c r="R196" i="1"/>
  <c r="U195" i="1"/>
  <c r="R195" i="1"/>
  <c r="U194" i="1"/>
  <c r="R194" i="1"/>
  <c r="U193" i="1"/>
  <c r="R193" i="1"/>
  <c r="U192" i="1"/>
  <c r="R192" i="1"/>
  <c r="U191" i="1"/>
  <c r="R191" i="1"/>
  <c r="U190" i="1"/>
  <c r="R190" i="1"/>
  <c r="U189" i="1"/>
  <c r="R189" i="1"/>
  <c r="U188" i="1"/>
  <c r="R188" i="1"/>
  <c r="U187" i="1"/>
  <c r="R187" i="1"/>
  <c r="U186" i="1"/>
  <c r="R186" i="1"/>
  <c r="U185" i="1"/>
  <c r="R185" i="1"/>
  <c r="U184" i="1"/>
  <c r="R184" i="1"/>
  <c r="U183" i="1"/>
  <c r="R183" i="1"/>
  <c r="U182" i="1"/>
  <c r="R182" i="1"/>
  <c r="U181" i="1"/>
  <c r="R181" i="1"/>
  <c r="U180" i="1"/>
  <c r="R180" i="1"/>
  <c r="U179" i="1"/>
  <c r="R179" i="1"/>
  <c r="U178" i="1"/>
  <c r="R178" i="1"/>
  <c r="U176" i="1"/>
  <c r="R176" i="1"/>
  <c r="U175" i="1"/>
  <c r="R175" i="1"/>
  <c r="U174" i="1"/>
  <c r="R174" i="1"/>
  <c r="U173" i="1"/>
  <c r="R173" i="1"/>
  <c r="U171" i="1"/>
  <c r="R171" i="1"/>
  <c r="U170" i="1"/>
  <c r="R170" i="1"/>
  <c r="U169" i="1"/>
  <c r="R169" i="1"/>
  <c r="U168" i="1"/>
  <c r="R168" i="1"/>
  <c r="U167" i="1"/>
  <c r="R167" i="1"/>
  <c r="U166" i="1"/>
  <c r="R166" i="1"/>
  <c r="U165" i="1"/>
  <c r="R165" i="1"/>
  <c r="U164" i="1"/>
  <c r="R164" i="1"/>
  <c r="U163" i="1"/>
  <c r="R163" i="1"/>
  <c r="U162" i="1"/>
  <c r="R162" i="1"/>
  <c r="U161" i="1"/>
  <c r="R161" i="1"/>
  <c r="U160" i="1"/>
  <c r="R160" i="1"/>
  <c r="U159" i="1"/>
  <c r="R159" i="1"/>
  <c r="U158" i="1"/>
  <c r="R158" i="1"/>
  <c r="U157" i="1"/>
  <c r="R157" i="1"/>
  <c r="U156" i="1"/>
  <c r="R156" i="1"/>
  <c r="U155" i="1"/>
  <c r="R155" i="1"/>
  <c r="U153" i="1"/>
  <c r="R153" i="1"/>
  <c r="U152" i="1"/>
  <c r="R152" i="1"/>
  <c r="U151" i="1"/>
  <c r="R151" i="1"/>
  <c r="U150" i="1"/>
  <c r="R150" i="1"/>
  <c r="U149" i="1"/>
  <c r="R149" i="1"/>
  <c r="U148" i="1"/>
  <c r="R148" i="1"/>
  <c r="U146" i="1"/>
  <c r="R146" i="1"/>
  <c r="U145" i="1"/>
  <c r="R145" i="1"/>
  <c r="U144" i="1"/>
  <c r="R144" i="1"/>
  <c r="U143" i="1"/>
  <c r="R143" i="1"/>
  <c r="U142" i="1"/>
  <c r="R142" i="1"/>
  <c r="U141" i="1"/>
  <c r="R141" i="1"/>
  <c r="U140" i="1"/>
  <c r="R140" i="1"/>
  <c r="U139" i="1"/>
  <c r="R139" i="1"/>
  <c r="U138" i="1"/>
  <c r="R138" i="1"/>
  <c r="U137" i="1"/>
  <c r="R137" i="1"/>
  <c r="U136" i="1"/>
  <c r="R136" i="1"/>
  <c r="U135" i="1"/>
  <c r="R135" i="1"/>
  <c r="U134" i="1"/>
  <c r="R134" i="1"/>
  <c r="U133" i="1"/>
  <c r="R133" i="1"/>
  <c r="U132" i="1"/>
  <c r="R132" i="1"/>
  <c r="U131" i="1"/>
  <c r="R131" i="1"/>
  <c r="U130" i="1"/>
  <c r="R130" i="1"/>
  <c r="U129" i="1"/>
  <c r="R129" i="1"/>
  <c r="U128" i="1"/>
  <c r="R128" i="1"/>
  <c r="U127" i="1"/>
  <c r="R127" i="1"/>
  <c r="U126" i="1"/>
  <c r="R126" i="1"/>
  <c r="U125" i="1"/>
  <c r="R125" i="1"/>
  <c r="U124" i="1"/>
  <c r="R124" i="1"/>
  <c r="U123" i="1"/>
  <c r="R123" i="1"/>
  <c r="U122" i="1"/>
  <c r="R122" i="1"/>
  <c r="U121" i="1"/>
  <c r="R121" i="1"/>
  <c r="U120" i="1"/>
  <c r="R120" i="1"/>
  <c r="U119" i="1"/>
  <c r="R119" i="1"/>
  <c r="U117" i="1"/>
  <c r="R117" i="1"/>
  <c r="U116" i="1"/>
  <c r="R116" i="1"/>
  <c r="U115" i="1"/>
  <c r="R115" i="1"/>
  <c r="U114" i="1"/>
  <c r="R114" i="1"/>
  <c r="U113" i="1"/>
  <c r="R113" i="1"/>
  <c r="U112" i="1"/>
  <c r="R112" i="1"/>
  <c r="U111" i="1"/>
  <c r="R111" i="1"/>
  <c r="U110" i="1"/>
  <c r="R110" i="1"/>
  <c r="U109" i="1"/>
  <c r="R109" i="1"/>
  <c r="U108" i="1"/>
  <c r="R108" i="1"/>
  <c r="U107" i="1"/>
  <c r="R107" i="1"/>
  <c r="U106" i="1"/>
  <c r="R106" i="1"/>
  <c r="U105" i="1"/>
  <c r="R105" i="1"/>
  <c r="U104" i="1"/>
  <c r="R104" i="1"/>
  <c r="U103" i="1"/>
  <c r="R103" i="1"/>
  <c r="U102" i="1"/>
  <c r="R102" i="1"/>
  <c r="U101" i="1"/>
  <c r="R101" i="1"/>
  <c r="U100" i="1"/>
  <c r="R100" i="1"/>
  <c r="U99" i="1"/>
  <c r="R99" i="1"/>
  <c r="U97" i="1"/>
  <c r="R97" i="1"/>
  <c r="U96" i="1"/>
  <c r="R96" i="1"/>
  <c r="U95" i="1"/>
  <c r="R95" i="1"/>
  <c r="U94" i="1"/>
  <c r="R94" i="1"/>
  <c r="U93" i="1"/>
  <c r="R93" i="1"/>
  <c r="U92" i="1"/>
  <c r="R92" i="1"/>
  <c r="U91" i="1"/>
  <c r="R91" i="1"/>
  <c r="U90" i="1"/>
  <c r="R90" i="1"/>
  <c r="U89" i="1"/>
  <c r="R89" i="1"/>
  <c r="U88" i="1"/>
  <c r="R88" i="1"/>
  <c r="U87" i="1"/>
  <c r="R87" i="1"/>
  <c r="U86" i="1"/>
  <c r="R86" i="1"/>
  <c r="U85" i="1"/>
  <c r="R85" i="1"/>
  <c r="U84" i="1"/>
  <c r="R84" i="1"/>
  <c r="U83" i="1"/>
  <c r="R83" i="1"/>
  <c r="U82" i="1"/>
  <c r="R82" i="1"/>
  <c r="U80" i="1"/>
  <c r="R80" i="1"/>
  <c r="U79" i="1"/>
  <c r="R79" i="1"/>
  <c r="U78" i="1"/>
  <c r="R78" i="1"/>
  <c r="U77" i="1"/>
  <c r="R77" i="1"/>
  <c r="U76" i="1"/>
  <c r="R76" i="1"/>
  <c r="U75" i="1"/>
  <c r="R75" i="1"/>
  <c r="U74" i="1"/>
  <c r="R74" i="1"/>
  <c r="U73" i="1"/>
  <c r="R73" i="1"/>
  <c r="U72" i="1"/>
  <c r="R72" i="1"/>
  <c r="U71" i="1"/>
  <c r="R71" i="1"/>
  <c r="U70" i="1"/>
  <c r="R70" i="1"/>
  <c r="U69" i="1"/>
  <c r="R69" i="1"/>
  <c r="U67" i="1"/>
  <c r="R67" i="1"/>
  <c r="U66" i="1"/>
  <c r="R66" i="1"/>
  <c r="U65" i="1"/>
  <c r="R65" i="1"/>
  <c r="U64" i="1"/>
  <c r="R64" i="1"/>
  <c r="U63" i="1"/>
  <c r="R63" i="1"/>
  <c r="U62" i="1"/>
  <c r="R62" i="1"/>
  <c r="U61" i="1"/>
  <c r="R61" i="1"/>
  <c r="U60" i="1"/>
  <c r="R60" i="1"/>
  <c r="U59" i="1"/>
  <c r="R59" i="1"/>
  <c r="U58" i="1"/>
  <c r="R58" i="1"/>
  <c r="U57" i="1"/>
  <c r="R57" i="1"/>
  <c r="U56" i="1"/>
  <c r="R56" i="1"/>
  <c r="U55" i="1"/>
  <c r="R55" i="1"/>
  <c r="U54" i="1"/>
  <c r="R54" i="1"/>
  <c r="U53" i="1"/>
  <c r="R53" i="1"/>
  <c r="U52" i="1"/>
  <c r="R52" i="1"/>
  <c r="U51" i="1"/>
  <c r="R51" i="1"/>
  <c r="U50" i="1"/>
  <c r="R50" i="1"/>
  <c r="U49" i="1"/>
  <c r="R49" i="1"/>
  <c r="U48" i="1"/>
  <c r="R48" i="1"/>
  <c r="U47" i="1"/>
  <c r="R47" i="1"/>
  <c r="U46" i="1"/>
  <c r="R46" i="1"/>
  <c r="U45" i="1"/>
  <c r="R45" i="1"/>
  <c r="U43" i="1"/>
  <c r="R43" i="1"/>
  <c r="U42" i="1"/>
  <c r="R42" i="1"/>
  <c r="U41" i="1"/>
  <c r="R41" i="1"/>
  <c r="U40" i="1"/>
  <c r="R40" i="1"/>
  <c r="U39" i="1"/>
  <c r="R39" i="1"/>
  <c r="U38" i="1"/>
  <c r="R38" i="1"/>
  <c r="U37" i="1"/>
  <c r="R37" i="1"/>
  <c r="U36" i="1"/>
  <c r="R36" i="1"/>
  <c r="U35" i="1"/>
  <c r="R35" i="1"/>
  <c r="U34" i="1"/>
  <c r="R34" i="1"/>
  <c r="U33" i="1"/>
  <c r="R33" i="1"/>
  <c r="U32" i="1"/>
  <c r="R32" i="1"/>
  <c r="U31" i="1"/>
  <c r="R31" i="1"/>
  <c r="U30" i="1"/>
  <c r="R30" i="1"/>
  <c r="U29" i="1"/>
  <c r="R29" i="1"/>
  <c r="U28" i="1"/>
  <c r="R28" i="1"/>
  <c r="U27" i="1"/>
  <c r="R27" i="1"/>
  <c r="U26" i="1"/>
  <c r="R26" i="1"/>
  <c r="U25" i="1"/>
  <c r="R25" i="1"/>
  <c r="U24" i="1"/>
  <c r="R24" i="1"/>
  <c r="U23" i="1"/>
  <c r="R23" i="1"/>
  <c r="U21" i="1"/>
  <c r="R21" i="1"/>
  <c r="U20" i="1"/>
  <c r="R20" i="1"/>
  <c r="U19" i="1"/>
  <c r="R19" i="1"/>
  <c r="U18" i="1"/>
  <c r="R18" i="1"/>
  <c r="U17" i="1"/>
  <c r="R17" i="1"/>
  <c r="U16" i="1"/>
  <c r="R16" i="1"/>
  <c r="U15" i="1"/>
  <c r="R15" i="1"/>
  <c r="U14" i="1"/>
  <c r="R14" i="1"/>
  <c r="U13" i="1"/>
  <c r="R13" i="1"/>
  <c r="U12" i="1"/>
  <c r="R12" i="1"/>
  <c r="U10" i="1"/>
  <c r="R10" i="1"/>
  <c r="U9" i="1"/>
  <c r="R9" i="1"/>
  <c r="U8" i="1"/>
  <c r="R8" i="1"/>
  <c r="U7" i="1"/>
  <c r="R7" i="1"/>
  <c r="U6" i="1"/>
  <c r="R6" i="1"/>
  <c r="U5" i="1"/>
  <c r="R5" i="1"/>
  <c r="U4" i="1"/>
  <c r="R4" i="1"/>
  <c r="U3" i="1"/>
  <c r="R3" i="1"/>
  <c r="O635" i="1"/>
  <c r="L635" i="1"/>
  <c r="I635" i="1"/>
  <c r="O634" i="1"/>
  <c r="L634" i="1"/>
  <c r="I634" i="1"/>
  <c r="O633" i="1"/>
  <c r="L633" i="1"/>
  <c r="I633" i="1"/>
  <c r="O632" i="1"/>
  <c r="L632" i="1"/>
  <c r="I632" i="1"/>
  <c r="O631" i="1"/>
  <c r="L631" i="1"/>
  <c r="I631" i="1"/>
  <c r="O630" i="1"/>
  <c r="L630" i="1"/>
  <c r="I630" i="1"/>
  <c r="O629" i="1"/>
  <c r="L629" i="1"/>
  <c r="I629" i="1"/>
  <c r="O628" i="1"/>
  <c r="L628" i="1"/>
  <c r="I628" i="1"/>
  <c r="O627" i="1"/>
  <c r="L627" i="1"/>
  <c r="I627" i="1"/>
  <c r="O626" i="1"/>
  <c r="L626" i="1"/>
  <c r="I626" i="1"/>
  <c r="O625" i="1"/>
  <c r="L625" i="1"/>
  <c r="I625" i="1"/>
  <c r="O623" i="1"/>
  <c r="L623" i="1"/>
  <c r="I623" i="1"/>
  <c r="O622" i="1"/>
  <c r="L622" i="1"/>
  <c r="I622" i="1"/>
  <c r="O621" i="1"/>
  <c r="L621" i="1"/>
  <c r="I621" i="1"/>
  <c r="O620" i="1"/>
  <c r="L620" i="1"/>
  <c r="I620" i="1"/>
  <c r="O619" i="1"/>
  <c r="L619" i="1"/>
  <c r="I619" i="1"/>
  <c r="O618" i="1"/>
  <c r="L618" i="1"/>
  <c r="I618" i="1"/>
  <c r="O617" i="1"/>
  <c r="L617" i="1"/>
  <c r="I617" i="1"/>
  <c r="O616" i="1"/>
  <c r="L616" i="1"/>
  <c r="I616" i="1"/>
  <c r="O615" i="1"/>
  <c r="L615" i="1"/>
  <c r="I615" i="1"/>
  <c r="O613" i="1"/>
  <c r="L613" i="1"/>
  <c r="I613" i="1"/>
  <c r="O612" i="1"/>
  <c r="L612" i="1"/>
  <c r="I612" i="1"/>
  <c r="O611" i="1"/>
  <c r="L611" i="1"/>
  <c r="I611" i="1"/>
  <c r="O610" i="1"/>
  <c r="L610" i="1"/>
  <c r="I610" i="1"/>
  <c r="O609" i="1"/>
  <c r="L609" i="1"/>
  <c r="I609" i="1"/>
  <c r="O608" i="1"/>
  <c r="L608" i="1"/>
  <c r="I608" i="1"/>
  <c r="O607" i="1"/>
  <c r="L607" i="1"/>
  <c r="I607" i="1"/>
  <c r="O606" i="1"/>
  <c r="L606" i="1"/>
  <c r="I606" i="1"/>
  <c r="O605" i="1"/>
  <c r="L605" i="1"/>
  <c r="I605" i="1"/>
  <c r="O604" i="1"/>
  <c r="L604" i="1"/>
  <c r="I604" i="1"/>
  <c r="O603" i="1"/>
  <c r="L603" i="1"/>
  <c r="I603" i="1"/>
  <c r="O602" i="1"/>
  <c r="L602" i="1"/>
  <c r="I602" i="1"/>
  <c r="O601" i="1"/>
  <c r="L601" i="1"/>
  <c r="I601" i="1"/>
  <c r="O600" i="1"/>
  <c r="L600" i="1"/>
  <c r="I600" i="1"/>
  <c r="O599" i="1"/>
  <c r="L599" i="1"/>
  <c r="I599" i="1"/>
  <c r="O598" i="1"/>
  <c r="L598" i="1"/>
  <c r="I598" i="1"/>
  <c r="O597" i="1"/>
  <c r="L597" i="1"/>
  <c r="I597" i="1"/>
  <c r="O596" i="1"/>
  <c r="L596" i="1"/>
  <c r="I596" i="1"/>
  <c r="O595" i="1"/>
  <c r="L595" i="1"/>
  <c r="I595" i="1"/>
  <c r="O594" i="1"/>
  <c r="L594" i="1"/>
  <c r="I594" i="1"/>
  <c r="O593" i="1"/>
  <c r="L593" i="1"/>
  <c r="I593" i="1"/>
  <c r="O592" i="1"/>
  <c r="L592" i="1"/>
  <c r="I592" i="1"/>
  <c r="O591" i="1"/>
  <c r="L591" i="1"/>
  <c r="I591" i="1"/>
  <c r="O590" i="1"/>
  <c r="L590" i="1"/>
  <c r="I590" i="1"/>
  <c r="O589" i="1"/>
  <c r="L589" i="1"/>
  <c r="I589" i="1"/>
  <c r="O588" i="1"/>
  <c r="L588" i="1"/>
  <c r="I588" i="1"/>
  <c r="O587" i="1"/>
  <c r="L587" i="1"/>
  <c r="L614" i="1" s="1"/>
  <c r="I587" i="1"/>
  <c r="O586" i="1"/>
  <c r="O614" i="1" s="1"/>
  <c r="L586" i="1"/>
  <c r="I586" i="1"/>
  <c r="I614" i="1" s="1"/>
  <c r="O584" i="1"/>
  <c r="L584" i="1"/>
  <c r="I584" i="1"/>
  <c r="O583" i="1"/>
  <c r="L583" i="1"/>
  <c r="I583" i="1"/>
  <c r="O582" i="1"/>
  <c r="L582" i="1"/>
  <c r="I582" i="1"/>
  <c r="O581" i="1"/>
  <c r="L581" i="1"/>
  <c r="I581" i="1"/>
  <c r="O580" i="1"/>
  <c r="L580" i="1"/>
  <c r="I580" i="1"/>
  <c r="O579" i="1"/>
  <c r="L579" i="1"/>
  <c r="I579" i="1"/>
  <c r="O578" i="1"/>
  <c r="L578" i="1"/>
  <c r="I578" i="1"/>
  <c r="O577" i="1"/>
  <c r="L577" i="1"/>
  <c r="I577" i="1"/>
  <c r="O576" i="1"/>
  <c r="L576" i="1"/>
  <c r="I576" i="1"/>
  <c r="O575" i="1"/>
  <c r="L575" i="1"/>
  <c r="I575" i="1"/>
  <c r="O574" i="1"/>
  <c r="L574" i="1"/>
  <c r="I574" i="1"/>
  <c r="O573" i="1"/>
  <c r="L573" i="1"/>
  <c r="I573" i="1"/>
  <c r="O572" i="1"/>
  <c r="L572" i="1"/>
  <c r="I572" i="1"/>
  <c r="O571" i="1"/>
  <c r="L571" i="1"/>
  <c r="I571" i="1"/>
  <c r="O570" i="1"/>
  <c r="L570" i="1"/>
  <c r="I570" i="1"/>
  <c r="O569" i="1"/>
  <c r="L569" i="1"/>
  <c r="I569" i="1"/>
  <c r="O568" i="1"/>
  <c r="L568" i="1"/>
  <c r="I568" i="1"/>
  <c r="O567" i="1"/>
  <c r="L567" i="1"/>
  <c r="I567" i="1"/>
  <c r="O566" i="1"/>
  <c r="L566" i="1"/>
  <c r="I566" i="1"/>
  <c r="O565" i="1"/>
  <c r="L565" i="1"/>
  <c r="I565" i="1"/>
  <c r="O564" i="1"/>
  <c r="L564" i="1"/>
  <c r="I564" i="1"/>
  <c r="O563" i="1"/>
  <c r="L563" i="1"/>
  <c r="I563" i="1"/>
  <c r="O562" i="1"/>
  <c r="L562" i="1"/>
  <c r="L585" i="1" s="1"/>
  <c r="I562" i="1"/>
  <c r="O560" i="1"/>
  <c r="L560" i="1"/>
  <c r="I560" i="1"/>
  <c r="O559" i="1"/>
  <c r="L559" i="1"/>
  <c r="I559" i="1"/>
  <c r="O558" i="1"/>
  <c r="L558" i="1"/>
  <c r="I558" i="1"/>
  <c r="O557" i="1"/>
  <c r="L557" i="1"/>
  <c r="I557" i="1"/>
  <c r="O556" i="1"/>
  <c r="L556" i="1"/>
  <c r="I556" i="1"/>
  <c r="O555" i="1"/>
  <c r="L555" i="1"/>
  <c r="I555" i="1"/>
  <c r="O554" i="1"/>
  <c r="L554" i="1"/>
  <c r="I554" i="1"/>
  <c r="O553" i="1"/>
  <c r="L553" i="1"/>
  <c r="I553" i="1"/>
  <c r="O552" i="1"/>
  <c r="L552" i="1"/>
  <c r="I552" i="1"/>
  <c r="O551" i="1"/>
  <c r="L551" i="1"/>
  <c r="I551" i="1"/>
  <c r="O550" i="1"/>
  <c r="L550" i="1"/>
  <c r="I550" i="1"/>
  <c r="O549" i="1"/>
  <c r="L549" i="1"/>
  <c r="I549" i="1"/>
  <c r="O548" i="1"/>
  <c r="L548" i="1"/>
  <c r="I548" i="1"/>
  <c r="O547" i="1"/>
  <c r="L547" i="1"/>
  <c r="I547" i="1"/>
  <c r="O546" i="1"/>
  <c r="L546" i="1"/>
  <c r="I546" i="1"/>
  <c r="O545" i="1"/>
  <c r="L545" i="1"/>
  <c r="L561" i="1" s="1"/>
  <c r="I545" i="1"/>
  <c r="O543" i="1"/>
  <c r="L543" i="1"/>
  <c r="I543" i="1"/>
  <c r="O542" i="1"/>
  <c r="L542" i="1"/>
  <c r="I542" i="1"/>
  <c r="O541" i="1"/>
  <c r="L541" i="1"/>
  <c r="I541" i="1"/>
  <c r="O540" i="1"/>
  <c r="L540" i="1"/>
  <c r="I540" i="1"/>
  <c r="O539" i="1"/>
  <c r="L539" i="1"/>
  <c r="I539" i="1"/>
  <c r="O538" i="1"/>
  <c r="L538" i="1"/>
  <c r="I538" i="1"/>
  <c r="O537" i="1"/>
  <c r="L537" i="1"/>
  <c r="I537" i="1"/>
  <c r="O536" i="1"/>
  <c r="L536" i="1"/>
  <c r="I536" i="1"/>
  <c r="O535" i="1"/>
  <c r="L535" i="1"/>
  <c r="I535" i="1"/>
  <c r="O534" i="1"/>
  <c r="L534" i="1"/>
  <c r="I534" i="1"/>
  <c r="O533" i="1"/>
  <c r="L533" i="1"/>
  <c r="I533" i="1"/>
  <c r="O532" i="1"/>
  <c r="L532" i="1"/>
  <c r="I532" i="1"/>
  <c r="O531" i="1"/>
  <c r="L531" i="1"/>
  <c r="I531" i="1"/>
  <c r="O530" i="1"/>
  <c r="L530" i="1"/>
  <c r="I530" i="1"/>
  <c r="O529" i="1"/>
  <c r="L529" i="1"/>
  <c r="I529" i="1"/>
  <c r="O528" i="1"/>
  <c r="L528" i="1"/>
  <c r="I528" i="1"/>
  <c r="O527" i="1"/>
  <c r="L527" i="1"/>
  <c r="I527" i="1"/>
  <c r="O526" i="1"/>
  <c r="L526" i="1"/>
  <c r="I526" i="1"/>
  <c r="O525" i="1"/>
  <c r="L525" i="1"/>
  <c r="I525" i="1"/>
  <c r="O524" i="1"/>
  <c r="L524" i="1"/>
  <c r="I524" i="1"/>
  <c r="O523" i="1"/>
  <c r="L523" i="1"/>
  <c r="I523" i="1"/>
  <c r="O522" i="1"/>
  <c r="L522" i="1"/>
  <c r="I522" i="1"/>
  <c r="O521" i="1"/>
  <c r="L521" i="1"/>
  <c r="I521" i="1"/>
  <c r="O520" i="1"/>
  <c r="L520" i="1"/>
  <c r="I520" i="1"/>
  <c r="O519" i="1"/>
  <c r="L519" i="1"/>
  <c r="I519" i="1"/>
  <c r="O518" i="1"/>
  <c r="L518" i="1"/>
  <c r="I518" i="1"/>
  <c r="O517" i="1"/>
  <c r="L517" i="1"/>
  <c r="I517" i="1"/>
  <c r="O516" i="1"/>
  <c r="L516" i="1"/>
  <c r="L544" i="1" s="1"/>
  <c r="I516" i="1"/>
  <c r="O514" i="1"/>
  <c r="L514" i="1"/>
  <c r="I514" i="1"/>
  <c r="O513" i="1"/>
  <c r="L513" i="1"/>
  <c r="I513" i="1"/>
  <c r="O512" i="1"/>
  <c r="L512" i="1"/>
  <c r="I512" i="1"/>
  <c r="O511" i="1"/>
  <c r="L511" i="1"/>
  <c r="I511" i="1"/>
  <c r="O510" i="1"/>
  <c r="L510" i="1"/>
  <c r="I510" i="1"/>
  <c r="O509" i="1"/>
  <c r="L509" i="1"/>
  <c r="I509" i="1"/>
  <c r="O508" i="1"/>
  <c r="L508" i="1"/>
  <c r="I508" i="1"/>
  <c r="O507" i="1"/>
  <c r="L507" i="1"/>
  <c r="I507" i="1"/>
  <c r="O506" i="1"/>
  <c r="L506" i="1"/>
  <c r="I506" i="1"/>
  <c r="O505" i="1"/>
  <c r="L505" i="1"/>
  <c r="I505" i="1"/>
  <c r="O504" i="1"/>
  <c r="L504" i="1"/>
  <c r="I504" i="1"/>
  <c r="O503" i="1"/>
  <c r="L503" i="1"/>
  <c r="I503" i="1"/>
  <c r="O502" i="1"/>
  <c r="L502" i="1"/>
  <c r="I502" i="1"/>
  <c r="O501" i="1"/>
  <c r="L501" i="1"/>
  <c r="I501" i="1"/>
  <c r="O500" i="1"/>
  <c r="L500" i="1"/>
  <c r="I500" i="1"/>
  <c r="O499" i="1"/>
  <c r="L499" i="1"/>
  <c r="I499" i="1"/>
  <c r="O498" i="1"/>
  <c r="L498" i="1"/>
  <c r="I498" i="1"/>
  <c r="O497" i="1"/>
  <c r="L497" i="1"/>
  <c r="I497" i="1"/>
  <c r="O496" i="1"/>
  <c r="L496" i="1"/>
  <c r="I496" i="1"/>
  <c r="O494" i="1"/>
  <c r="L494" i="1"/>
  <c r="I494" i="1"/>
  <c r="O493" i="1"/>
  <c r="L493" i="1"/>
  <c r="I493" i="1"/>
  <c r="O492" i="1"/>
  <c r="L492" i="1"/>
  <c r="I492" i="1"/>
  <c r="O491" i="1"/>
  <c r="L491" i="1"/>
  <c r="I491" i="1"/>
  <c r="O489" i="1"/>
  <c r="L489" i="1"/>
  <c r="I489" i="1"/>
  <c r="O488" i="1"/>
  <c r="L488" i="1"/>
  <c r="I488" i="1"/>
  <c r="O487" i="1"/>
  <c r="L487" i="1"/>
  <c r="I487" i="1"/>
  <c r="O486" i="1"/>
  <c r="L486" i="1"/>
  <c r="I486" i="1"/>
  <c r="O485" i="1"/>
  <c r="L485" i="1"/>
  <c r="I485" i="1"/>
  <c r="O484" i="1"/>
  <c r="L484" i="1"/>
  <c r="I484" i="1"/>
  <c r="O483" i="1"/>
  <c r="L483" i="1"/>
  <c r="I483" i="1"/>
  <c r="O482" i="1"/>
  <c r="L482" i="1"/>
  <c r="I482" i="1"/>
  <c r="O481" i="1"/>
  <c r="L481" i="1"/>
  <c r="I481" i="1"/>
  <c r="O480" i="1"/>
  <c r="L480" i="1"/>
  <c r="I480" i="1"/>
  <c r="O479" i="1"/>
  <c r="L479" i="1"/>
  <c r="I479" i="1"/>
  <c r="O478" i="1"/>
  <c r="L478" i="1"/>
  <c r="I478" i="1"/>
  <c r="O477" i="1"/>
  <c r="L477" i="1"/>
  <c r="I477" i="1"/>
  <c r="O476" i="1"/>
  <c r="L476" i="1"/>
  <c r="I476" i="1"/>
  <c r="O475" i="1"/>
  <c r="L475" i="1"/>
  <c r="I475" i="1"/>
  <c r="O474" i="1"/>
  <c r="L474" i="1"/>
  <c r="I474" i="1"/>
  <c r="O473" i="1"/>
  <c r="L473" i="1"/>
  <c r="I473" i="1"/>
  <c r="O471" i="1"/>
  <c r="L471" i="1"/>
  <c r="I471" i="1"/>
  <c r="O470" i="1"/>
  <c r="L470" i="1"/>
  <c r="I470" i="1"/>
  <c r="O469" i="1"/>
  <c r="L469" i="1"/>
  <c r="I469" i="1"/>
  <c r="O468" i="1"/>
  <c r="L468" i="1"/>
  <c r="I468" i="1"/>
  <c r="O467" i="1"/>
  <c r="L467" i="1"/>
  <c r="I467" i="1"/>
  <c r="O466" i="1"/>
  <c r="L466" i="1"/>
  <c r="I466" i="1"/>
  <c r="O464" i="1"/>
  <c r="L464" i="1"/>
  <c r="I464" i="1"/>
  <c r="O463" i="1"/>
  <c r="L463" i="1"/>
  <c r="I463" i="1"/>
  <c r="O462" i="1"/>
  <c r="L462" i="1"/>
  <c r="I462" i="1"/>
  <c r="O461" i="1"/>
  <c r="L461" i="1"/>
  <c r="I461" i="1"/>
  <c r="O460" i="1"/>
  <c r="L460" i="1"/>
  <c r="I460" i="1"/>
  <c r="O459" i="1"/>
  <c r="L459" i="1"/>
  <c r="I459" i="1"/>
  <c r="O458" i="1"/>
  <c r="L458" i="1"/>
  <c r="I458" i="1"/>
  <c r="O457" i="1"/>
  <c r="L457" i="1"/>
  <c r="I457" i="1"/>
  <c r="O456" i="1"/>
  <c r="L456" i="1"/>
  <c r="I456" i="1"/>
  <c r="O455" i="1"/>
  <c r="L455" i="1"/>
  <c r="I455" i="1"/>
  <c r="O454" i="1"/>
  <c r="L454" i="1"/>
  <c r="I454" i="1"/>
  <c r="O453" i="1"/>
  <c r="L453" i="1"/>
  <c r="I453" i="1"/>
  <c r="O452" i="1"/>
  <c r="L452" i="1"/>
  <c r="I452" i="1"/>
  <c r="O451" i="1"/>
  <c r="L451" i="1"/>
  <c r="I451" i="1"/>
  <c r="O450" i="1"/>
  <c r="L450" i="1"/>
  <c r="I450" i="1"/>
  <c r="O449" i="1"/>
  <c r="L449" i="1"/>
  <c r="I449" i="1"/>
  <c r="O448" i="1"/>
  <c r="L448" i="1"/>
  <c r="I448" i="1"/>
  <c r="O447" i="1"/>
  <c r="L447" i="1"/>
  <c r="I447" i="1"/>
  <c r="O446" i="1"/>
  <c r="L446" i="1"/>
  <c r="I446" i="1"/>
  <c r="O445" i="1"/>
  <c r="L445" i="1"/>
  <c r="I445" i="1"/>
  <c r="O444" i="1"/>
  <c r="L444" i="1"/>
  <c r="I444" i="1"/>
  <c r="O443" i="1"/>
  <c r="L443" i="1"/>
  <c r="I443" i="1"/>
  <c r="O442" i="1"/>
  <c r="L442" i="1"/>
  <c r="I442" i="1"/>
  <c r="O441" i="1"/>
  <c r="L441" i="1"/>
  <c r="I441" i="1"/>
  <c r="O440" i="1"/>
  <c r="L440" i="1"/>
  <c r="I440" i="1"/>
  <c r="O439" i="1"/>
  <c r="L439" i="1"/>
  <c r="I439" i="1"/>
  <c r="O438" i="1"/>
  <c r="L438" i="1"/>
  <c r="I438" i="1"/>
  <c r="O437" i="1"/>
  <c r="L437" i="1"/>
  <c r="I437" i="1"/>
  <c r="O435" i="1"/>
  <c r="L435" i="1"/>
  <c r="I435" i="1"/>
  <c r="O434" i="1"/>
  <c r="L434" i="1"/>
  <c r="I434" i="1"/>
  <c r="O433" i="1"/>
  <c r="L433" i="1"/>
  <c r="I433" i="1"/>
  <c r="O432" i="1"/>
  <c r="L432" i="1"/>
  <c r="I432" i="1"/>
  <c r="O431" i="1"/>
  <c r="L431" i="1"/>
  <c r="I431" i="1"/>
  <c r="O430" i="1"/>
  <c r="L430" i="1"/>
  <c r="I430" i="1"/>
  <c r="O429" i="1"/>
  <c r="L429" i="1"/>
  <c r="I429" i="1"/>
  <c r="O428" i="1"/>
  <c r="L428" i="1"/>
  <c r="I428" i="1"/>
  <c r="O427" i="1"/>
  <c r="L427" i="1"/>
  <c r="I427" i="1"/>
  <c r="O426" i="1"/>
  <c r="L426" i="1"/>
  <c r="I426" i="1"/>
  <c r="O425" i="1"/>
  <c r="L425" i="1"/>
  <c r="I425" i="1"/>
  <c r="O424" i="1"/>
  <c r="L424" i="1"/>
  <c r="I424" i="1"/>
  <c r="O423" i="1"/>
  <c r="L423" i="1"/>
  <c r="I423" i="1"/>
  <c r="O422" i="1"/>
  <c r="L422" i="1"/>
  <c r="I422" i="1"/>
  <c r="O421" i="1"/>
  <c r="L421" i="1"/>
  <c r="I421" i="1"/>
  <c r="O420" i="1"/>
  <c r="L420" i="1"/>
  <c r="I420" i="1"/>
  <c r="O419" i="1"/>
  <c r="L419" i="1"/>
  <c r="I419" i="1"/>
  <c r="O418" i="1"/>
  <c r="L418" i="1"/>
  <c r="I418" i="1"/>
  <c r="O417" i="1"/>
  <c r="L417" i="1"/>
  <c r="I417" i="1"/>
  <c r="O415" i="1"/>
  <c r="L415" i="1"/>
  <c r="I415" i="1"/>
  <c r="O414" i="1"/>
  <c r="L414" i="1"/>
  <c r="I414" i="1"/>
  <c r="O413" i="1"/>
  <c r="L413" i="1"/>
  <c r="I413" i="1"/>
  <c r="O412" i="1"/>
  <c r="L412" i="1"/>
  <c r="I412" i="1"/>
  <c r="O411" i="1"/>
  <c r="L411" i="1"/>
  <c r="I411" i="1"/>
  <c r="O410" i="1"/>
  <c r="L410" i="1"/>
  <c r="I410" i="1"/>
  <c r="O409" i="1"/>
  <c r="L409" i="1"/>
  <c r="I409" i="1"/>
  <c r="O408" i="1"/>
  <c r="L408" i="1"/>
  <c r="I408" i="1"/>
  <c r="O407" i="1"/>
  <c r="L407" i="1"/>
  <c r="I407" i="1"/>
  <c r="O406" i="1"/>
  <c r="L406" i="1"/>
  <c r="I406" i="1"/>
  <c r="O405" i="1"/>
  <c r="L405" i="1"/>
  <c r="I405" i="1"/>
  <c r="O404" i="1"/>
  <c r="L404" i="1"/>
  <c r="I404" i="1"/>
  <c r="O403" i="1"/>
  <c r="L403" i="1"/>
  <c r="I403" i="1"/>
  <c r="O402" i="1"/>
  <c r="L402" i="1"/>
  <c r="I402" i="1"/>
  <c r="O401" i="1"/>
  <c r="L401" i="1"/>
  <c r="I401" i="1"/>
  <c r="O400" i="1"/>
  <c r="L400" i="1"/>
  <c r="I400" i="1"/>
  <c r="O398" i="1"/>
  <c r="L398" i="1"/>
  <c r="I398" i="1"/>
  <c r="O397" i="1"/>
  <c r="L397" i="1"/>
  <c r="I397" i="1"/>
  <c r="O396" i="1"/>
  <c r="L396" i="1"/>
  <c r="I396" i="1"/>
  <c r="O395" i="1"/>
  <c r="L395" i="1"/>
  <c r="I395" i="1"/>
  <c r="O394" i="1"/>
  <c r="L394" i="1"/>
  <c r="I394" i="1"/>
  <c r="O393" i="1"/>
  <c r="L393" i="1"/>
  <c r="I393" i="1"/>
  <c r="O392" i="1"/>
  <c r="L392" i="1"/>
  <c r="I392" i="1"/>
  <c r="O391" i="1"/>
  <c r="L391" i="1"/>
  <c r="I391" i="1"/>
  <c r="O390" i="1"/>
  <c r="L390" i="1"/>
  <c r="I390" i="1"/>
  <c r="O389" i="1"/>
  <c r="L389" i="1"/>
  <c r="I389" i="1"/>
  <c r="O388" i="1"/>
  <c r="L388" i="1"/>
  <c r="I388" i="1"/>
  <c r="O387" i="1"/>
  <c r="L387" i="1"/>
  <c r="I387" i="1"/>
  <c r="O385" i="1"/>
  <c r="L385" i="1"/>
  <c r="I385" i="1"/>
  <c r="O384" i="1"/>
  <c r="L384" i="1"/>
  <c r="I384" i="1"/>
  <c r="O383" i="1"/>
  <c r="L383" i="1"/>
  <c r="I383" i="1"/>
  <c r="O382" i="1"/>
  <c r="L382" i="1"/>
  <c r="I382" i="1"/>
  <c r="O381" i="1"/>
  <c r="L381" i="1"/>
  <c r="I381" i="1"/>
  <c r="O380" i="1"/>
  <c r="L380" i="1"/>
  <c r="I380" i="1"/>
  <c r="O379" i="1"/>
  <c r="L379" i="1"/>
  <c r="I379" i="1"/>
  <c r="O378" i="1"/>
  <c r="L378" i="1"/>
  <c r="I378" i="1"/>
  <c r="O377" i="1"/>
  <c r="L377" i="1"/>
  <c r="I377" i="1"/>
  <c r="O376" i="1"/>
  <c r="L376" i="1"/>
  <c r="I376" i="1"/>
  <c r="O375" i="1"/>
  <c r="L375" i="1"/>
  <c r="I375" i="1"/>
  <c r="O374" i="1"/>
  <c r="L374" i="1"/>
  <c r="I374" i="1"/>
  <c r="O373" i="1"/>
  <c r="L373" i="1"/>
  <c r="I373" i="1"/>
  <c r="O372" i="1"/>
  <c r="L372" i="1"/>
  <c r="I372" i="1"/>
  <c r="O371" i="1"/>
  <c r="L371" i="1"/>
  <c r="I371" i="1"/>
  <c r="O370" i="1"/>
  <c r="L370" i="1"/>
  <c r="I370" i="1"/>
  <c r="O369" i="1"/>
  <c r="L369" i="1"/>
  <c r="I369" i="1"/>
  <c r="O368" i="1"/>
  <c r="L368" i="1"/>
  <c r="I368" i="1"/>
  <c r="O367" i="1"/>
  <c r="L367" i="1"/>
  <c r="I367" i="1"/>
  <c r="O366" i="1"/>
  <c r="L366" i="1"/>
  <c r="I366" i="1"/>
  <c r="O365" i="1"/>
  <c r="L365" i="1"/>
  <c r="I365" i="1"/>
  <c r="O364" i="1"/>
  <c r="L364" i="1"/>
  <c r="I364" i="1"/>
  <c r="O363" i="1"/>
  <c r="L363" i="1"/>
  <c r="I363" i="1"/>
  <c r="O361" i="1"/>
  <c r="L361" i="1"/>
  <c r="I361" i="1"/>
  <c r="O360" i="1"/>
  <c r="L360" i="1"/>
  <c r="I360" i="1"/>
  <c r="O359" i="1"/>
  <c r="L359" i="1"/>
  <c r="I359" i="1"/>
  <c r="O358" i="1"/>
  <c r="L358" i="1"/>
  <c r="I358" i="1"/>
  <c r="O357" i="1"/>
  <c r="L357" i="1"/>
  <c r="I357" i="1"/>
  <c r="O356" i="1"/>
  <c r="L356" i="1"/>
  <c r="I356" i="1"/>
  <c r="O355" i="1"/>
  <c r="L355" i="1"/>
  <c r="I355" i="1"/>
  <c r="O354" i="1"/>
  <c r="L354" i="1"/>
  <c r="I354" i="1"/>
  <c r="O353" i="1"/>
  <c r="L353" i="1"/>
  <c r="I353" i="1"/>
  <c r="O352" i="1"/>
  <c r="L352" i="1"/>
  <c r="I352" i="1"/>
  <c r="O351" i="1"/>
  <c r="L351" i="1"/>
  <c r="I351" i="1"/>
  <c r="O350" i="1"/>
  <c r="L350" i="1"/>
  <c r="I350" i="1"/>
  <c r="O349" i="1"/>
  <c r="L349" i="1"/>
  <c r="I349" i="1"/>
  <c r="O348" i="1"/>
  <c r="L348" i="1"/>
  <c r="I348" i="1"/>
  <c r="O347" i="1"/>
  <c r="L347" i="1"/>
  <c r="I347" i="1"/>
  <c r="O346" i="1"/>
  <c r="L346" i="1"/>
  <c r="I346" i="1"/>
  <c r="O345" i="1"/>
  <c r="L345" i="1"/>
  <c r="I345" i="1"/>
  <c r="O344" i="1"/>
  <c r="L344" i="1"/>
  <c r="I344" i="1"/>
  <c r="O343" i="1"/>
  <c r="L343" i="1"/>
  <c r="I343" i="1"/>
  <c r="O342" i="1"/>
  <c r="L342" i="1"/>
  <c r="I342" i="1"/>
  <c r="O341" i="1"/>
  <c r="L341" i="1"/>
  <c r="I341" i="1"/>
  <c r="O339" i="1"/>
  <c r="L339" i="1"/>
  <c r="I339" i="1"/>
  <c r="O338" i="1"/>
  <c r="L338" i="1"/>
  <c r="I338" i="1"/>
  <c r="O337" i="1"/>
  <c r="L337" i="1"/>
  <c r="I337" i="1"/>
  <c r="O336" i="1"/>
  <c r="L336" i="1"/>
  <c r="I336" i="1"/>
  <c r="O335" i="1"/>
  <c r="L335" i="1"/>
  <c r="I335" i="1"/>
  <c r="O334" i="1"/>
  <c r="L334" i="1"/>
  <c r="I334" i="1"/>
  <c r="O333" i="1"/>
  <c r="L333" i="1"/>
  <c r="I333" i="1"/>
  <c r="O332" i="1"/>
  <c r="L332" i="1"/>
  <c r="I332" i="1"/>
  <c r="O331" i="1"/>
  <c r="L331" i="1"/>
  <c r="I331" i="1"/>
  <c r="O330" i="1"/>
  <c r="L330" i="1"/>
  <c r="I330" i="1"/>
  <c r="O328" i="1"/>
  <c r="L328" i="1"/>
  <c r="I328" i="1"/>
  <c r="O327" i="1"/>
  <c r="L327" i="1"/>
  <c r="I327" i="1"/>
  <c r="O326" i="1"/>
  <c r="L326" i="1"/>
  <c r="I326" i="1"/>
  <c r="O325" i="1"/>
  <c r="L325" i="1"/>
  <c r="I325" i="1"/>
  <c r="O324" i="1"/>
  <c r="L324" i="1"/>
  <c r="I324" i="1"/>
  <c r="O323" i="1"/>
  <c r="L323" i="1"/>
  <c r="I323" i="1"/>
  <c r="O322" i="1"/>
  <c r="L322" i="1"/>
  <c r="I322" i="1"/>
  <c r="O321" i="1"/>
  <c r="L321" i="1"/>
  <c r="I321" i="1"/>
  <c r="O317" i="1"/>
  <c r="L317" i="1"/>
  <c r="I317" i="1"/>
  <c r="O316" i="1"/>
  <c r="L316" i="1"/>
  <c r="I316" i="1"/>
  <c r="O315" i="1"/>
  <c r="L315" i="1"/>
  <c r="I315" i="1"/>
  <c r="O314" i="1"/>
  <c r="L314" i="1"/>
  <c r="I314" i="1"/>
  <c r="O313" i="1"/>
  <c r="L313" i="1"/>
  <c r="I313" i="1"/>
  <c r="O312" i="1"/>
  <c r="L312" i="1"/>
  <c r="I312" i="1"/>
  <c r="O311" i="1"/>
  <c r="L311" i="1"/>
  <c r="I311" i="1"/>
  <c r="O310" i="1"/>
  <c r="L310" i="1"/>
  <c r="I310" i="1"/>
  <c r="O309" i="1"/>
  <c r="L309" i="1"/>
  <c r="I309" i="1"/>
  <c r="O308" i="1"/>
  <c r="L308" i="1"/>
  <c r="I308" i="1"/>
  <c r="O307" i="1"/>
  <c r="L307" i="1"/>
  <c r="I307" i="1"/>
  <c r="O305" i="1"/>
  <c r="L305" i="1"/>
  <c r="I305" i="1"/>
  <c r="O304" i="1"/>
  <c r="L304" i="1"/>
  <c r="I304" i="1"/>
  <c r="O303" i="1"/>
  <c r="L303" i="1"/>
  <c r="I303" i="1"/>
  <c r="O302" i="1"/>
  <c r="L302" i="1"/>
  <c r="I302" i="1"/>
  <c r="O301" i="1"/>
  <c r="L301" i="1"/>
  <c r="I301" i="1"/>
  <c r="O300" i="1"/>
  <c r="L300" i="1"/>
  <c r="I300" i="1"/>
  <c r="O299" i="1"/>
  <c r="L299" i="1"/>
  <c r="I299" i="1"/>
  <c r="O298" i="1"/>
  <c r="L298" i="1"/>
  <c r="I298" i="1"/>
  <c r="O297" i="1"/>
  <c r="L297" i="1"/>
  <c r="I297" i="1"/>
  <c r="O295" i="1"/>
  <c r="L295" i="1"/>
  <c r="I295" i="1"/>
  <c r="O294" i="1"/>
  <c r="L294" i="1"/>
  <c r="I294" i="1"/>
  <c r="O293" i="1"/>
  <c r="L293" i="1"/>
  <c r="I293" i="1"/>
  <c r="O292" i="1"/>
  <c r="L292" i="1"/>
  <c r="I292" i="1"/>
  <c r="O291" i="1"/>
  <c r="L291" i="1"/>
  <c r="I291" i="1"/>
  <c r="O290" i="1"/>
  <c r="L290" i="1"/>
  <c r="I290" i="1"/>
  <c r="O289" i="1"/>
  <c r="L289" i="1"/>
  <c r="I289" i="1"/>
  <c r="O288" i="1"/>
  <c r="L288" i="1"/>
  <c r="I288" i="1"/>
  <c r="O287" i="1"/>
  <c r="L287" i="1"/>
  <c r="I287" i="1"/>
  <c r="O286" i="1"/>
  <c r="L286" i="1"/>
  <c r="I286" i="1"/>
  <c r="O285" i="1"/>
  <c r="L285" i="1"/>
  <c r="I285" i="1"/>
  <c r="O284" i="1"/>
  <c r="L284" i="1"/>
  <c r="I284" i="1"/>
  <c r="O283" i="1"/>
  <c r="L283" i="1"/>
  <c r="I283" i="1"/>
  <c r="O282" i="1"/>
  <c r="L282" i="1"/>
  <c r="I282" i="1"/>
  <c r="O281" i="1"/>
  <c r="L281" i="1"/>
  <c r="I281" i="1"/>
  <c r="O280" i="1"/>
  <c r="L280" i="1"/>
  <c r="I280" i="1"/>
  <c r="O279" i="1"/>
  <c r="L279" i="1"/>
  <c r="I279" i="1"/>
  <c r="O278" i="1"/>
  <c r="L278" i="1"/>
  <c r="I278" i="1"/>
  <c r="O277" i="1"/>
  <c r="L277" i="1"/>
  <c r="I277" i="1"/>
  <c r="O276" i="1"/>
  <c r="L276" i="1"/>
  <c r="I276" i="1"/>
  <c r="O275" i="1"/>
  <c r="L275" i="1"/>
  <c r="I275" i="1"/>
  <c r="O274" i="1"/>
  <c r="L274" i="1"/>
  <c r="I274" i="1"/>
  <c r="O273" i="1"/>
  <c r="L273" i="1"/>
  <c r="I273" i="1"/>
  <c r="O272" i="1"/>
  <c r="L272" i="1"/>
  <c r="I272" i="1"/>
  <c r="O271" i="1"/>
  <c r="L271" i="1"/>
  <c r="I271" i="1"/>
  <c r="O270" i="1"/>
  <c r="L270" i="1"/>
  <c r="I270" i="1"/>
  <c r="O269" i="1"/>
  <c r="L269" i="1"/>
  <c r="I269" i="1"/>
  <c r="O268" i="1"/>
  <c r="L268" i="1"/>
  <c r="I268" i="1"/>
  <c r="O266" i="1"/>
  <c r="L266" i="1"/>
  <c r="I266" i="1"/>
  <c r="O265" i="1"/>
  <c r="L265" i="1"/>
  <c r="I265" i="1"/>
  <c r="O264" i="1"/>
  <c r="L264" i="1"/>
  <c r="I264" i="1"/>
  <c r="O263" i="1"/>
  <c r="L263" i="1"/>
  <c r="I263" i="1"/>
  <c r="O262" i="1"/>
  <c r="L262" i="1"/>
  <c r="I262" i="1"/>
  <c r="O261" i="1"/>
  <c r="L261" i="1"/>
  <c r="I261" i="1"/>
  <c r="O260" i="1"/>
  <c r="L260" i="1"/>
  <c r="I260" i="1"/>
  <c r="O259" i="1"/>
  <c r="L259" i="1"/>
  <c r="I259" i="1"/>
  <c r="O258" i="1"/>
  <c r="L258" i="1"/>
  <c r="I258" i="1"/>
  <c r="O257" i="1"/>
  <c r="L257" i="1"/>
  <c r="I257" i="1"/>
  <c r="O256" i="1"/>
  <c r="L256" i="1"/>
  <c r="I256" i="1"/>
  <c r="O255" i="1"/>
  <c r="L255" i="1"/>
  <c r="I255" i="1"/>
  <c r="O254" i="1"/>
  <c r="L254" i="1"/>
  <c r="I254" i="1"/>
  <c r="O253" i="1"/>
  <c r="L253" i="1"/>
  <c r="I253" i="1"/>
  <c r="O252" i="1"/>
  <c r="L252" i="1"/>
  <c r="I252" i="1"/>
  <c r="O251" i="1"/>
  <c r="L251" i="1"/>
  <c r="I251" i="1"/>
  <c r="O250" i="1"/>
  <c r="L250" i="1"/>
  <c r="I250" i="1"/>
  <c r="O249" i="1"/>
  <c r="L249" i="1"/>
  <c r="I249" i="1"/>
  <c r="O248" i="1"/>
  <c r="L248" i="1"/>
  <c r="I248" i="1"/>
  <c r="O247" i="1"/>
  <c r="L247" i="1"/>
  <c r="I247" i="1"/>
  <c r="O246" i="1"/>
  <c r="L246" i="1"/>
  <c r="I246" i="1"/>
  <c r="O245" i="1"/>
  <c r="L245" i="1"/>
  <c r="I245" i="1"/>
  <c r="O244" i="1"/>
  <c r="L244" i="1"/>
  <c r="I244" i="1"/>
  <c r="O242" i="1"/>
  <c r="L242" i="1"/>
  <c r="I242" i="1"/>
  <c r="O241" i="1"/>
  <c r="L241" i="1"/>
  <c r="I241" i="1"/>
  <c r="O240" i="1"/>
  <c r="L240" i="1"/>
  <c r="I240" i="1"/>
  <c r="O239" i="1"/>
  <c r="L239" i="1"/>
  <c r="I239" i="1"/>
  <c r="O238" i="1"/>
  <c r="L238" i="1"/>
  <c r="I238" i="1"/>
  <c r="O237" i="1"/>
  <c r="L237" i="1"/>
  <c r="I237" i="1"/>
  <c r="O236" i="1"/>
  <c r="L236" i="1"/>
  <c r="I236" i="1"/>
  <c r="O235" i="1"/>
  <c r="L235" i="1"/>
  <c r="I235" i="1"/>
  <c r="O234" i="1"/>
  <c r="L234" i="1"/>
  <c r="I234" i="1"/>
  <c r="O233" i="1"/>
  <c r="L233" i="1"/>
  <c r="I233" i="1"/>
  <c r="O232" i="1"/>
  <c r="L232" i="1"/>
  <c r="I232" i="1"/>
  <c r="O231" i="1"/>
  <c r="L231" i="1"/>
  <c r="I231" i="1"/>
  <c r="O230" i="1"/>
  <c r="L230" i="1"/>
  <c r="I230" i="1"/>
  <c r="O229" i="1"/>
  <c r="L229" i="1"/>
  <c r="I229" i="1"/>
  <c r="O228" i="1"/>
  <c r="L228" i="1"/>
  <c r="I228" i="1"/>
  <c r="O227" i="1"/>
  <c r="L227" i="1"/>
  <c r="I227" i="1"/>
  <c r="O225" i="1"/>
  <c r="L225" i="1"/>
  <c r="I225" i="1"/>
  <c r="O224" i="1"/>
  <c r="L224" i="1"/>
  <c r="I224" i="1"/>
  <c r="O223" i="1"/>
  <c r="L223" i="1"/>
  <c r="I223" i="1"/>
  <c r="O222" i="1"/>
  <c r="L222" i="1"/>
  <c r="I222" i="1"/>
  <c r="O221" i="1"/>
  <c r="L221" i="1"/>
  <c r="I221" i="1"/>
  <c r="O220" i="1"/>
  <c r="L220" i="1"/>
  <c r="I220" i="1"/>
  <c r="O219" i="1"/>
  <c r="L219" i="1"/>
  <c r="I219" i="1"/>
  <c r="O218" i="1"/>
  <c r="L218" i="1"/>
  <c r="I218" i="1"/>
  <c r="O217" i="1"/>
  <c r="L217" i="1"/>
  <c r="I217" i="1"/>
  <c r="O216" i="1"/>
  <c r="L216" i="1"/>
  <c r="I216" i="1"/>
  <c r="O215" i="1"/>
  <c r="L215" i="1"/>
  <c r="I215" i="1"/>
  <c r="O214" i="1"/>
  <c r="L214" i="1"/>
  <c r="I214" i="1"/>
  <c r="O213" i="1"/>
  <c r="L213" i="1"/>
  <c r="I213" i="1"/>
  <c r="O212" i="1"/>
  <c r="L212" i="1"/>
  <c r="I212" i="1"/>
  <c r="O211" i="1"/>
  <c r="L211" i="1"/>
  <c r="I211" i="1"/>
  <c r="O210" i="1"/>
  <c r="L210" i="1"/>
  <c r="I210" i="1"/>
  <c r="O209" i="1"/>
  <c r="L209" i="1"/>
  <c r="I209" i="1"/>
  <c r="O208" i="1"/>
  <c r="L208" i="1"/>
  <c r="I208" i="1"/>
  <c r="O207" i="1"/>
  <c r="L207" i="1"/>
  <c r="I207" i="1"/>
  <c r="O206" i="1"/>
  <c r="L206" i="1"/>
  <c r="I206" i="1"/>
  <c r="O205" i="1"/>
  <c r="L205" i="1"/>
  <c r="I205" i="1"/>
  <c r="O204" i="1"/>
  <c r="L204" i="1"/>
  <c r="I204" i="1"/>
  <c r="O203" i="1"/>
  <c r="L203" i="1"/>
  <c r="I203" i="1"/>
  <c r="O202" i="1"/>
  <c r="L202" i="1"/>
  <c r="I202" i="1"/>
  <c r="O201" i="1"/>
  <c r="L201" i="1"/>
  <c r="I201" i="1"/>
  <c r="O200" i="1"/>
  <c r="L200" i="1"/>
  <c r="I200" i="1"/>
  <c r="O199" i="1"/>
  <c r="L199" i="1"/>
  <c r="I199" i="1"/>
  <c r="O198" i="1"/>
  <c r="L198" i="1"/>
  <c r="I198" i="1"/>
  <c r="O196" i="1"/>
  <c r="L196" i="1"/>
  <c r="I196" i="1"/>
  <c r="O195" i="1"/>
  <c r="L195" i="1"/>
  <c r="I195" i="1"/>
  <c r="O194" i="1"/>
  <c r="L194" i="1"/>
  <c r="I194" i="1"/>
  <c r="O193" i="1"/>
  <c r="L193" i="1"/>
  <c r="I193" i="1"/>
  <c r="O192" i="1"/>
  <c r="L192" i="1"/>
  <c r="I192" i="1"/>
  <c r="O191" i="1"/>
  <c r="L191" i="1"/>
  <c r="I191" i="1"/>
  <c r="O190" i="1"/>
  <c r="L190" i="1"/>
  <c r="I190" i="1"/>
  <c r="O189" i="1"/>
  <c r="L189" i="1"/>
  <c r="I189" i="1"/>
  <c r="O188" i="1"/>
  <c r="L188" i="1"/>
  <c r="I188" i="1"/>
  <c r="O187" i="1"/>
  <c r="L187" i="1"/>
  <c r="I187" i="1"/>
  <c r="O186" i="1"/>
  <c r="L186" i="1"/>
  <c r="I186" i="1"/>
  <c r="O185" i="1"/>
  <c r="L185" i="1"/>
  <c r="I185" i="1"/>
  <c r="O184" i="1"/>
  <c r="L184" i="1"/>
  <c r="I184" i="1"/>
  <c r="O183" i="1"/>
  <c r="L183" i="1"/>
  <c r="I183" i="1"/>
  <c r="O182" i="1"/>
  <c r="L182" i="1"/>
  <c r="I182" i="1"/>
  <c r="O181" i="1"/>
  <c r="L181" i="1"/>
  <c r="I181" i="1"/>
  <c r="O180" i="1"/>
  <c r="L180" i="1"/>
  <c r="I180" i="1"/>
  <c r="O179" i="1"/>
  <c r="L179" i="1"/>
  <c r="I179" i="1"/>
  <c r="O178" i="1"/>
  <c r="L178" i="1"/>
  <c r="I178" i="1"/>
  <c r="O176" i="1"/>
  <c r="L176" i="1"/>
  <c r="I176" i="1"/>
  <c r="O175" i="1"/>
  <c r="L175" i="1"/>
  <c r="I175" i="1"/>
  <c r="O174" i="1"/>
  <c r="L174" i="1"/>
  <c r="I174" i="1"/>
  <c r="O173" i="1"/>
  <c r="L173" i="1"/>
  <c r="I173" i="1"/>
  <c r="O171" i="1"/>
  <c r="L171" i="1"/>
  <c r="I171" i="1"/>
  <c r="O170" i="1"/>
  <c r="L170" i="1"/>
  <c r="I170" i="1"/>
  <c r="O169" i="1"/>
  <c r="L169" i="1"/>
  <c r="I169" i="1"/>
  <c r="O168" i="1"/>
  <c r="L168" i="1"/>
  <c r="I168" i="1"/>
  <c r="O167" i="1"/>
  <c r="L167" i="1"/>
  <c r="I167" i="1"/>
  <c r="O166" i="1"/>
  <c r="L166" i="1"/>
  <c r="I166" i="1"/>
  <c r="O165" i="1"/>
  <c r="L165" i="1"/>
  <c r="I165" i="1"/>
  <c r="O164" i="1"/>
  <c r="L164" i="1"/>
  <c r="I164" i="1"/>
  <c r="O163" i="1"/>
  <c r="L163" i="1"/>
  <c r="I163" i="1"/>
  <c r="O162" i="1"/>
  <c r="L162" i="1"/>
  <c r="I162" i="1"/>
  <c r="O161" i="1"/>
  <c r="L161" i="1"/>
  <c r="I161" i="1"/>
  <c r="O160" i="1"/>
  <c r="L160" i="1"/>
  <c r="I160" i="1"/>
  <c r="O159" i="1"/>
  <c r="L159" i="1"/>
  <c r="I159" i="1"/>
  <c r="O158" i="1"/>
  <c r="L158" i="1"/>
  <c r="I158" i="1"/>
  <c r="O157" i="1"/>
  <c r="L157" i="1"/>
  <c r="I157" i="1"/>
  <c r="O156" i="1"/>
  <c r="L156" i="1"/>
  <c r="I156" i="1"/>
  <c r="O155" i="1"/>
  <c r="L155" i="1"/>
  <c r="I155" i="1"/>
  <c r="O153" i="1"/>
  <c r="L153" i="1"/>
  <c r="I153" i="1"/>
  <c r="O152" i="1"/>
  <c r="L152" i="1"/>
  <c r="I152" i="1"/>
  <c r="O151" i="1"/>
  <c r="L151" i="1"/>
  <c r="I151" i="1"/>
  <c r="O150" i="1"/>
  <c r="L150" i="1"/>
  <c r="I150" i="1"/>
  <c r="O149" i="1"/>
  <c r="L149" i="1"/>
  <c r="I149" i="1"/>
  <c r="O148" i="1"/>
  <c r="L148" i="1"/>
  <c r="I148" i="1"/>
  <c r="O146" i="1"/>
  <c r="L146" i="1"/>
  <c r="I146" i="1"/>
  <c r="O145" i="1"/>
  <c r="L145" i="1"/>
  <c r="I145" i="1"/>
  <c r="O144" i="1"/>
  <c r="L144" i="1"/>
  <c r="I144" i="1"/>
  <c r="O143" i="1"/>
  <c r="L143" i="1"/>
  <c r="I143" i="1"/>
  <c r="O142" i="1"/>
  <c r="L142" i="1"/>
  <c r="I142" i="1"/>
  <c r="O141" i="1"/>
  <c r="L141" i="1"/>
  <c r="I141" i="1"/>
  <c r="O140" i="1"/>
  <c r="L140" i="1"/>
  <c r="I140" i="1"/>
  <c r="O139" i="1"/>
  <c r="L139" i="1"/>
  <c r="I139" i="1"/>
  <c r="O138" i="1"/>
  <c r="L138" i="1"/>
  <c r="I138" i="1"/>
  <c r="O137" i="1"/>
  <c r="L137" i="1"/>
  <c r="I137" i="1"/>
  <c r="O136" i="1"/>
  <c r="L136" i="1"/>
  <c r="I136" i="1"/>
  <c r="O135" i="1"/>
  <c r="L135" i="1"/>
  <c r="I135" i="1"/>
  <c r="O134" i="1"/>
  <c r="L134" i="1"/>
  <c r="I134" i="1"/>
  <c r="O133" i="1"/>
  <c r="L133" i="1"/>
  <c r="I133" i="1"/>
  <c r="O132" i="1"/>
  <c r="L132" i="1"/>
  <c r="I132" i="1"/>
  <c r="O131" i="1"/>
  <c r="L131" i="1"/>
  <c r="I131" i="1"/>
  <c r="O130" i="1"/>
  <c r="L130" i="1"/>
  <c r="I130" i="1"/>
  <c r="O129" i="1"/>
  <c r="L129" i="1"/>
  <c r="I129" i="1"/>
  <c r="O128" i="1"/>
  <c r="L128" i="1"/>
  <c r="I128" i="1"/>
  <c r="O127" i="1"/>
  <c r="L127" i="1"/>
  <c r="I127" i="1"/>
  <c r="O126" i="1"/>
  <c r="L126" i="1"/>
  <c r="I126" i="1"/>
  <c r="O125" i="1"/>
  <c r="L125" i="1"/>
  <c r="I125" i="1"/>
  <c r="O124" i="1"/>
  <c r="L124" i="1"/>
  <c r="I124" i="1"/>
  <c r="O123" i="1"/>
  <c r="L123" i="1"/>
  <c r="I123" i="1"/>
  <c r="O122" i="1"/>
  <c r="L122" i="1"/>
  <c r="I122" i="1"/>
  <c r="O121" i="1"/>
  <c r="L121" i="1"/>
  <c r="I121" i="1"/>
  <c r="O120" i="1"/>
  <c r="L120" i="1"/>
  <c r="I120" i="1"/>
  <c r="O119" i="1"/>
  <c r="L119" i="1"/>
  <c r="I119" i="1"/>
  <c r="O117" i="1"/>
  <c r="L117" i="1"/>
  <c r="I117" i="1"/>
  <c r="O116" i="1"/>
  <c r="L116" i="1"/>
  <c r="I116" i="1"/>
  <c r="O115" i="1"/>
  <c r="L115" i="1"/>
  <c r="I115" i="1"/>
  <c r="O114" i="1"/>
  <c r="L114" i="1"/>
  <c r="I114" i="1"/>
  <c r="O113" i="1"/>
  <c r="L113" i="1"/>
  <c r="I113" i="1"/>
  <c r="O112" i="1"/>
  <c r="L112" i="1"/>
  <c r="I112" i="1"/>
  <c r="O111" i="1"/>
  <c r="L111" i="1"/>
  <c r="I111" i="1"/>
  <c r="O110" i="1"/>
  <c r="L110" i="1"/>
  <c r="I110" i="1"/>
  <c r="O109" i="1"/>
  <c r="L109" i="1"/>
  <c r="I109" i="1"/>
  <c r="O108" i="1"/>
  <c r="L108" i="1"/>
  <c r="I108" i="1"/>
  <c r="O107" i="1"/>
  <c r="L107" i="1"/>
  <c r="I107" i="1"/>
  <c r="O106" i="1"/>
  <c r="L106" i="1"/>
  <c r="I106" i="1"/>
  <c r="O105" i="1"/>
  <c r="L105" i="1"/>
  <c r="I105" i="1"/>
  <c r="O104" i="1"/>
  <c r="L104" i="1"/>
  <c r="I104" i="1"/>
  <c r="O103" i="1"/>
  <c r="L103" i="1"/>
  <c r="I103" i="1"/>
  <c r="O102" i="1"/>
  <c r="L102" i="1"/>
  <c r="I102" i="1"/>
  <c r="O101" i="1"/>
  <c r="L101" i="1"/>
  <c r="I101" i="1"/>
  <c r="O100" i="1"/>
  <c r="L100" i="1"/>
  <c r="I100" i="1"/>
  <c r="O99" i="1"/>
  <c r="L99" i="1"/>
  <c r="I99" i="1"/>
  <c r="O97" i="1"/>
  <c r="L97" i="1"/>
  <c r="I97" i="1"/>
  <c r="O96" i="1"/>
  <c r="L96" i="1"/>
  <c r="I96" i="1"/>
  <c r="O95" i="1"/>
  <c r="L95" i="1"/>
  <c r="I95" i="1"/>
  <c r="O94" i="1"/>
  <c r="L94" i="1"/>
  <c r="I94" i="1"/>
  <c r="O93" i="1"/>
  <c r="L93" i="1"/>
  <c r="I93" i="1"/>
  <c r="O92" i="1"/>
  <c r="L92" i="1"/>
  <c r="I92" i="1"/>
  <c r="O91" i="1"/>
  <c r="L91" i="1"/>
  <c r="I91" i="1"/>
  <c r="O90" i="1"/>
  <c r="L90" i="1"/>
  <c r="I90" i="1"/>
  <c r="O89" i="1"/>
  <c r="L89" i="1"/>
  <c r="I89" i="1"/>
  <c r="O88" i="1"/>
  <c r="L88" i="1"/>
  <c r="I88" i="1"/>
  <c r="O87" i="1"/>
  <c r="L87" i="1"/>
  <c r="I87" i="1"/>
  <c r="O86" i="1"/>
  <c r="L86" i="1"/>
  <c r="I86" i="1"/>
  <c r="O85" i="1"/>
  <c r="L85" i="1"/>
  <c r="I85" i="1"/>
  <c r="O84" i="1"/>
  <c r="L84" i="1"/>
  <c r="I84" i="1"/>
  <c r="O83" i="1"/>
  <c r="L83" i="1"/>
  <c r="I83" i="1"/>
  <c r="O82" i="1"/>
  <c r="L82" i="1"/>
  <c r="I82" i="1"/>
  <c r="O80" i="1"/>
  <c r="L80" i="1"/>
  <c r="I80" i="1"/>
  <c r="O79" i="1"/>
  <c r="L79" i="1"/>
  <c r="I79" i="1"/>
  <c r="O78" i="1"/>
  <c r="L78" i="1"/>
  <c r="I78" i="1"/>
  <c r="O77" i="1"/>
  <c r="L77" i="1"/>
  <c r="I77" i="1"/>
  <c r="O76" i="1"/>
  <c r="L76" i="1"/>
  <c r="I76" i="1"/>
  <c r="O75" i="1"/>
  <c r="L75" i="1"/>
  <c r="I75" i="1"/>
  <c r="O74" i="1"/>
  <c r="L74" i="1"/>
  <c r="I74" i="1"/>
  <c r="O73" i="1"/>
  <c r="L73" i="1"/>
  <c r="I73" i="1"/>
  <c r="O72" i="1"/>
  <c r="L72" i="1"/>
  <c r="I72" i="1"/>
  <c r="O71" i="1"/>
  <c r="L71" i="1"/>
  <c r="I71" i="1"/>
  <c r="O70" i="1"/>
  <c r="L70" i="1"/>
  <c r="I70" i="1"/>
  <c r="O69" i="1"/>
  <c r="L69" i="1"/>
  <c r="I69" i="1"/>
  <c r="O67" i="1"/>
  <c r="L67" i="1"/>
  <c r="I67" i="1"/>
  <c r="O66" i="1"/>
  <c r="L66" i="1"/>
  <c r="I66" i="1"/>
  <c r="O65" i="1"/>
  <c r="L65" i="1"/>
  <c r="I65" i="1"/>
  <c r="O64" i="1"/>
  <c r="L64" i="1"/>
  <c r="I64" i="1"/>
  <c r="O63" i="1"/>
  <c r="L63" i="1"/>
  <c r="I63" i="1"/>
  <c r="O62" i="1"/>
  <c r="L62" i="1"/>
  <c r="I62" i="1"/>
  <c r="O61" i="1"/>
  <c r="L61" i="1"/>
  <c r="I61" i="1"/>
  <c r="O60" i="1"/>
  <c r="L60" i="1"/>
  <c r="I60" i="1"/>
  <c r="O59" i="1"/>
  <c r="L59" i="1"/>
  <c r="I59" i="1"/>
  <c r="O58" i="1"/>
  <c r="L58" i="1"/>
  <c r="I58" i="1"/>
  <c r="O57" i="1"/>
  <c r="L57" i="1"/>
  <c r="I57" i="1"/>
  <c r="O56" i="1"/>
  <c r="L56" i="1"/>
  <c r="I56" i="1"/>
  <c r="O55" i="1"/>
  <c r="L55" i="1"/>
  <c r="I55" i="1"/>
  <c r="O54" i="1"/>
  <c r="L54" i="1"/>
  <c r="I54" i="1"/>
  <c r="O53" i="1"/>
  <c r="L53" i="1"/>
  <c r="I53" i="1"/>
  <c r="O52" i="1"/>
  <c r="L52" i="1"/>
  <c r="I52" i="1"/>
  <c r="O51" i="1"/>
  <c r="L51" i="1"/>
  <c r="I51" i="1"/>
  <c r="O50" i="1"/>
  <c r="L50" i="1"/>
  <c r="I50" i="1"/>
  <c r="O49" i="1"/>
  <c r="L49" i="1"/>
  <c r="I49" i="1"/>
  <c r="O48" i="1"/>
  <c r="L48" i="1"/>
  <c r="I48" i="1"/>
  <c r="O47" i="1"/>
  <c r="L47" i="1"/>
  <c r="I47" i="1"/>
  <c r="O46" i="1"/>
  <c r="L46" i="1"/>
  <c r="I46" i="1"/>
  <c r="O45" i="1"/>
  <c r="L45" i="1"/>
  <c r="I45" i="1"/>
  <c r="O43" i="1"/>
  <c r="L43" i="1"/>
  <c r="I43" i="1"/>
  <c r="O42" i="1"/>
  <c r="L42" i="1"/>
  <c r="I42" i="1"/>
  <c r="O41" i="1"/>
  <c r="L41" i="1"/>
  <c r="I41" i="1"/>
  <c r="O40" i="1"/>
  <c r="L40" i="1"/>
  <c r="I40" i="1"/>
  <c r="O39" i="1"/>
  <c r="L39" i="1"/>
  <c r="I39" i="1"/>
  <c r="O38" i="1"/>
  <c r="L38" i="1"/>
  <c r="I38" i="1"/>
  <c r="O37" i="1"/>
  <c r="L37" i="1"/>
  <c r="I37" i="1"/>
  <c r="O36" i="1"/>
  <c r="L36" i="1"/>
  <c r="I36" i="1"/>
  <c r="O35" i="1"/>
  <c r="L35" i="1"/>
  <c r="I35" i="1"/>
  <c r="O34" i="1"/>
  <c r="L34" i="1"/>
  <c r="I34" i="1"/>
  <c r="O33" i="1"/>
  <c r="L33" i="1"/>
  <c r="I33" i="1"/>
  <c r="O32" i="1"/>
  <c r="L32" i="1"/>
  <c r="I32" i="1"/>
  <c r="O31" i="1"/>
  <c r="L31" i="1"/>
  <c r="I31" i="1"/>
  <c r="O30" i="1"/>
  <c r="L30" i="1"/>
  <c r="I30" i="1"/>
  <c r="O29" i="1"/>
  <c r="L29" i="1"/>
  <c r="I29" i="1"/>
  <c r="O28" i="1"/>
  <c r="L28" i="1"/>
  <c r="I28" i="1"/>
  <c r="O27" i="1"/>
  <c r="L27" i="1"/>
  <c r="I27" i="1"/>
  <c r="O26" i="1"/>
  <c r="L26" i="1"/>
  <c r="I26" i="1"/>
  <c r="O25" i="1"/>
  <c r="L25" i="1"/>
  <c r="I25" i="1"/>
  <c r="O24" i="1"/>
  <c r="L24" i="1"/>
  <c r="I24" i="1"/>
  <c r="O23" i="1"/>
  <c r="L23" i="1"/>
  <c r="I23" i="1"/>
  <c r="O21" i="1"/>
  <c r="L21" i="1"/>
  <c r="I21" i="1"/>
  <c r="O20" i="1"/>
  <c r="L20" i="1"/>
  <c r="I20" i="1"/>
  <c r="O19" i="1"/>
  <c r="L19" i="1"/>
  <c r="I19" i="1"/>
  <c r="O18" i="1"/>
  <c r="L18" i="1"/>
  <c r="I18" i="1"/>
  <c r="O17" i="1"/>
  <c r="L17" i="1"/>
  <c r="I17" i="1"/>
  <c r="O16" i="1"/>
  <c r="L16" i="1"/>
  <c r="I16" i="1"/>
  <c r="O15" i="1"/>
  <c r="L15" i="1"/>
  <c r="I15" i="1"/>
  <c r="O14" i="1"/>
  <c r="L14" i="1"/>
  <c r="I14" i="1"/>
  <c r="O13" i="1"/>
  <c r="L13" i="1"/>
  <c r="I13" i="1"/>
  <c r="O12" i="1"/>
  <c r="L12" i="1"/>
  <c r="I12" i="1"/>
  <c r="O10" i="1"/>
  <c r="L10" i="1"/>
  <c r="I10" i="1"/>
  <c r="O9" i="1"/>
  <c r="L9" i="1"/>
  <c r="I9" i="1"/>
  <c r="O8" i="1"/>
  <c r="L8" i="1"/>
  <c r="I8" i="1"/>
  <c r="O7" i="1"/>
  <c r="L7" i="1"/>
  <c r="I7" i="1"/>
  <c r="O6" i="1"/>
  <c r="L6" i="1"/>
  <c r="I6" i="1"/>
  <c r="O5" i="1"/>
  <c r="L5" i="1"/>
  <c r="I5" i="1"/>
  <c r="O4" i="1"/>
  <c r="L4" i="1"/>
  <c r="I4" i="1"/>
  <c r="O3" i="1"/>
  <c r="L3" i="1"/>
  <c r="I3" i="1"/>
  <c r="F635" i="1"/>
  <c r="F634" i="1"/>
  <c r="F633" i="1"/>
  <c r="F632" i="1"/>
  <c r="F631" i="1"/>
  <c r="F630" i="1"/>
  <c r="F629" i="1"/>
  <c r="F628" i="1"/>
  <c r="F627" i="1"/>
  <c r="F626" i="1"/>
  <c r="F625" i="1"/>
  <c r="F623" i="1"/>
  <c r="F622" i="1"/>
  <c r="F621" i="1"/>
  <c r="F620" i="1"/>
  <c r="F619" i="1"/>
  <c r="F618" i="1"/>
  <c r="F617" i="1"/>
  <c r="F616" i="1"/>
  <c r="F615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614" i="1" s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4" i="1"/>
  <c r="F493" i="1"/>
  <c r="F492" i="1"/>
  <c r="F491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1" i="1"/>
  <c r="F470" i="1"/>
  <c r="F469" i="1"/>
  <c r="F468" i="1"/>
  <c r="F467" i="1"/>
  <c r="F466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39" i="1"/>
  <c r="F338" i="1"/>
  <c r="F337" i="1"/>
  <c r="F336" i="1"/>
  <c r="F335" i="1"/>
  <c r="F334" i="1"/>
  <c r="F333" i="1"/>
  <c r="F332" i="1"/>
  <c r="F331" i="1"/>
  <c r="F330" i="1"/>
  <c r="F328" i="1"/>
  <c r="F327" i="1"/>
  <c r="F326" i="1"/>
  <c r="F325" i="1"/>
  <c r="F324" i="1"/>
  <c r="F323" i="1"/>
  <c r="F322" i="1"/>
  <c r="F321" i="1"/>
  <c r="F317" i="1"/>
  <c r="F316" i="1"/>
  <c r="F315" i="1"/>
  <c r="F314" i="1"/>
  <c r="F313" i="1"/>
  <c r="F312" i="1"/>
  <c r="F311" i="1"/>
  <c r="F310" i="1"/>
  <c r="F309" i="1"/>
  <c r="F308" i="1"/>
  <c r="F307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6" i="1"/>
  <c r="F175" i="1"/>
  <c r="F174" i="1"/>
  <c r="F173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3" i="1"/>
  <c r="F152" i="1"/>
  <c r="F151" i="1"/>
  <c r="F150" i="1"/>
  <c r="F149" i="1"/>
  <c r="F148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0" i="1"/>
  <c r="F79" i="1"/>
  <c r="F78" i="1"/>
  <c r="F77" i="1"/>
  <c r="F76" i="1"/>
  <c r="F75" i="1"/>
  <c r="F74" i="1"/>
  <c r="F73" i="1"/>
  <c r="F72" i="1"/>
  <c r="F71" i="1"/>
  <c r="F70" i="1"/>
  <c r="F69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20" i="1"/>
  <c r="F19" i="1"/>
  <c r="F18" i="1"/>
  <c r="F17" i="1"/>
  <c r="F16" i="1"/>
  <c r="F15" i="1"/>
  <c r="F14" i="1"/>
  <c r="F13" i="1"/>
  <c r="F12" i="1"/>
  <c r="F10" i="1"/>
  <c r="F9" i="1"/>
  <c r="F8" i="1"/>
  <c r="F7" i="1"/>
  <c r="F6" i="1"/>
  <c r="F5" i="1"/>
  <c r="F4" i="1"/>
  <c r="F3" i="1"/>
  <c r="J33" i="4" l="1"/>
  <c r="F585" i="1"/>
  <c r="I585" i="1"/>
  <c r="O585" i="1"/>
  <c r="O561" i="1"/>
  <c r="F561" i="1"/>
  <c r="I561" i="1"/>
  <c r="F544" i="1"/>
  <c r="O544" i="1"/>
  <c r="I544" i="1"/>
  <c r="F362" i="1"/>
  <c r="F399" i="1"/>
  <c r="F416" i="1"/>
  <c r="I362" i="1"/>
  <c r="L386" i="1"/>
  <c r="I399" i="1"/>
  <c r="I416" i="1"/>
  <c r="I436" i="1"/>
  <c r="L436" i="1"/>
  <c r="L465" i="1"/>
  <c r="L472" i="1"/>
  <c r="L490" i="1"/>
  <c r="O495" i="1"/>
  <c r="L495" i="1"/>
  <c r="O515" i="1"/>
  <c r="L515" i="1"/>
  <c r="F515" i="1"/>
  <c r="I515" i="1"/>
  <c r="F436" i="1"/>
  <c r="F495" i="1"/>
  <c r="I495" i="1"/>
  <c r="L399" i="1"/>
  <c r="F490" i="1"/>
  <c r="O490" i="1"/>
  <c r="I490" i="1"/>
  <c r="I472" i="1"/>
  <c r="F472" i="1"/>
  <c r="O472" i="1"/>
  <c r="I465" i="1"/>
  <c r="F465" i="1"/>
  <c r="O465" i="1"/>
  <c r="O436" i="1"/>
  <c r="L416" i="1"/>
  <c r="O416" i="1"/>
  <c r="F386" i="1"/>
  <c r="O386" i="1"/>
  <c r="O399" i="1"/>
  <c r="I386" i="1"/>
  <c r="L362" i="1"/>
  <c r="O362" i="1"/>
  <c r="O329" i="1"/>
  <c r="O340" i="1"/>
  <c r="L340" i="1"/>
  <c r="I340" i="1"/>
  <c r="F340" i="1"/>
  <c r="F329" i="1"/>
  <c r="I329" i="1"/>
  <c r="F318" i="1"/>
  <c r="L306" i="1"/>
  <c r="O318" i="1"/>
  <c r="L329" i="1"/>
  <c r="O306" i="1"/>
  <c r="I306" i="1"/>
  <c r="I318" i="1"/>
  <c r="F306" i="1"/>
  <c r="L318" i="1"/>
  <c r="O296" i="1"/>
  <c r="F296" i="1"/>
  <c r="L154" i="1"/>
  <c r="L172" i="1"/>
  <c r="O177" i="1"/>
  <c r="L177" i="1"/>
  <c r="O197" i="1"/>
  <c r="L197" i="1"/>
  <c r="L226" i="1"/>
  <c r="L243" i="1"/>
  <c r="L267" i="1"/>
  <c r="I296" i="1"/>
  <c r="L296" i="1"/>
  <c r="F267" i="1"/>
  <c r="O267" i="1"/>
  <c r="I267" i="1"/>
  <c r="F243" i="1"/>
  <c r="O243" i="1"/>
  <c r="I243" i="1"/>
  <c r="F226" i="1"/>
  <c r="O226" i="1"/>
  <c r="I226" i="1"/>
  <c r="F197" i="1"/>
  <c r="I197" i="1"/>
  <c r="F177" i="1"/>
  <c r="I177" i="1"/>
  <c r="F172" i="1"/>
  <c r="O172" i="1"/>
  <c r="I172" i="1"/>
  <c r="I154" i="1"/>
  <c r="F154" i="1"/>
  <c r="F118" i="1"/>
  <c r="F147" i="1"/>
  <c r="I147" i="1"/>
  <c r="I118" i="1"/>
  <c r="L147" i="1"/>
  <c r="O118" i="1"/>
  <c r="I68" i="1"/>
  <c r="L68" i="1"/>
  <c r="L81" i="1"/>
  <c r="L98" i="1"/>
  <c r="L118" i="1"/>
  <c r="F98" i="1"/>
  <c r="I98" i="1"/>
  <c r="O98" i="1"/>
  <c r="F81" i="1"/>
  <c r="I81" i="1"/>
  <c r="O81" i="1"/>
  <c r="F68" i="1"/>
  <c r="O68" i="1"/>
  <c r="F44" i="1"/>
  <c r="I44" i="1"/>
  <c r="L44" i="1"/>
  <c r="O44" i="1"/>
  <c r="F11" i="1"/>
  <c r="F22" i="1"/>
  <c r="I11" i="1"/>
  <c r="L11" i="1"/>
  <c r="I22" i="1"/>
  <c r="L22" i="1"/>
  <c r="O22" i="1"/>
  <c r="O11" i="1"/>
</calcChain>
</file>

<file path=xl/sharedStrings.xml><?xml version="1.0" encoding="utf-8"?>
<sst xmlns="http://schemas.openxmlformats.org/spreadsheetml/2006/main" count="1304" uniqueCount="847">
  <si>
    <t>Año</t>
  </si>
  <si>
    <t>Código</t>
  </si>
  <si>
    <t>Nombre del Municipio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</si>
  <si>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</si>
  <si>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</si>
  <si>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</si>
  <si>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</si>
  <si>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</si>
  <si>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</si>
  <si>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</si>
  <si>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</si>
  <si>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</si>
  <si>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</si>
  <si>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</si>
  <si>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LIMON</t>
  </si>
  <si>
    <t>SANTA FE</t>
  </si>
  <si>
    <t>SANTA ROSA DE AGUAN</t>
  </si>
  <si>
    <t>SONAGUERA</t>
  </si>
  <si>
    <t>SABA</t>
  </si>
  <si>
    <t>TOCOA</t>
  </si>
  <si>
    <t>BONITO ORIENTAL</t>
  </si>
  <si>
    <t>COMAYAGUA</t>
  </si>
  <si>
    <t>AJUTERIQUE</t>
  </si>
  <si>
    <t>EL ROSARIO</t>
  </si>
  <si>
    <t>ESQUIAS</t>
  </si>
  <si>
    <t>HUMUYA</t>
  </si>
  <si>
    <t>LA LIBERTAD</t>
  </si>
  <si>
    <t>LAMANI</t>
  </si>
  <si>
    <t>LA TRINIDAD</t>
  </si>
  <si>
    <t>LEJAMANI</t>
  </si>
  <si>
    <t>MEAMBAR</t>
  </si>
  <si>
    <t>MINAS DE ORO</t>
  </si>
  <si>
    <t>OJOS DE AGUA</t>
  </si>
  <si>
    <t>SAN JERONIMO</t>
  </si>
  <si>
    <t>SAN JOSE DE COMAYAGUA</t>
  </si>
  <si>
    <t>SAN JOSE DEL POTRERO</t>
  </si>
  <si>
    <t>SAN LUIS</t>
  </si>
  <si>
    <t>SAN SEBASTIAN</t>
  </si>
  <si>
    <t>SIGUATEPEQUE</t>
  </si>
  <si>
    <t>VILLA DE SAN ANTONIO</t>
  </si>
  <si>
    <t>LAS LAJAS</t>
  </si>
  <si>
    <t>TAULABE</t>
  </si>
  <si>
    <t>SANTA ROSA DE COPAN</t>
  </si>
  <si>
    <t>CABAÑAS</t>
  </si>
  <si>
    <t>CONCEPCION</t>
  </si>
  <si>
    <t>COPAN RUINAS</t>
  </si>
  <si>
    <t>CORQUIN</t>
  </si>
  <si>
    <t>CUCUYAGUA</t>
  </si>
  <si>
    <t>DOLORES</t>
  </si>
  <si>
    <t>DULCE NOMBRE</t>
  </si>
  <si>
    <t>EL PARAISO</t>
  </si>
  <si>
    <t>FLORIDA</t>
  </si>
  <si>
    <t>LA JIGUA</t>
  </si>
  <si>
    <t>LA UNION</t>
  </si>
  <si>
    <t>NUEVA ARCADIA</t>
  </si>
  <si>
    <t>SAN AGUSTIN</t>
  </si>
  <si>
    <t>SAN ANTONIO</t>
  </si>
  <si>
    <t>SAN JOSE</t>
  </si>
  <si>
    <t>SAN JUAN DE OPOA</t>
  </si>
  <si>
    <t>SAN NICOLAS</t>
  </si>
  <si>
    <t>SAN PEDRO</t>
  </si>
  <si>
    <t>SANTA RITA</t>
  </si>
  <si>
    <t>TRINIDAD DE COPAN</t>
  </si>
  <si>
    <t>VERACRUZ</t>
  </si>
  <si>
    <t>SAN PEDRO SULA</t>
  </si>
  <si>
    <t>CHOLOMA</t>
  </si>
  <si>
    <t>OMOA</t>
  </si>
  <si>
    <t>PIMIENTA</t>
  </si>
  <si>
    <t>POTRERILLOS</t>
  </si>
  <si>
    <t>PUERTO CORTES</t>
  </si>
  <si>
    <t>SAN ANTONIO DE CORTES</t>
  </si>
  <si>
    <t>SAN FRANCISCO DE YOJOA</t>
  </si>
  <si>
    <t>SAN MANUEL</t>
  </si>
  <si>
    <t>SANTA CRUZ DE YOJOA</t>
  </si>
  <si>
    <t>VILLANUEVA</t>
  </si>
  <si>
    <t>LA LIMA</t>
  </si>
  <si>
    <t>CHOLUTECA</t>
  </si>
  <si>
    <t>APACILAGUA</t>
  </si>
  <si>
    <t>CONCEPCION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</si>
  <si>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</si>
  <si>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</si>
  <si>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</si>
  <si>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</si>
  <si>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</si>
  <si>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</si>
  <si>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</si>
  <si>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</si>
  <si>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</si>
  <si>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</si>
  <si>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</si>
  <si>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</si>
  <si>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YUSCARAN</t>
  </si>
  <si>
    <t>ALAUCA</t>
  </si>
  <si>
    <t>DANLI</t>
  </si>
  <si>
    <t>GUINOPE</t>
  </si>
  <si>
    <t>JACALEAPA</t>
  </si>
  <si>
    <t>LIURE</t>
  </si>
  <si>
    <t>MOROCELI</t>
  </si>
  <si>
    <t>OROPOLI</t>
  </si>
  <si>
    <t>SAN LUCAS</t>
  </si>
  <si>
    <t>SAN MATIAS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</si>
  <si>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</si>
  <si>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</si>
  <si>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</si>
  <si>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</si>
  <si>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</si>
  <si>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</si>
  <si>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</si>
  <si>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ALUBAREN</t>
  </si>
  <si>
    <t>CEDROS</t>
  </si>
  <si>
    <t>CURAREN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</si>
  <si>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</si>
  <si>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</si>
  <si>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</si>
  <si>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</si>
  <si>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</si>
  <si>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</si>
  <si>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</si>
  <si>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</si>
  <si>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</si>
  <si>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</si>
  <si>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</si>
  <si>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</si>
  <si>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</si>
  <si>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</si>
  <si>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</si>
  <si>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</si>
  <si>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LUCIA</t>
  </si>
  <si>
    <t>TALANGA</t>
  </si>
  <si>
    <t>TATUMBLA</t>
  </si>
  <si>
    <t>VALLE DE ANGELES</t>
  </si>
  <si>
    <t>VILLA DE SAN FRANCISCO</t>
  </si>
  <si>
    <t>VALLECILLO</t>
  </si>
  <si>
    <t>PUERTO LEMPIRA</t>
  </si>
  <si>
    <t>BRUS LAGUNA</t>
  </si>
  <si>
    <t>JUAN FRANCISCO BULNES</t>
  </si>
  <si>
    <t>AHUAS</t>
  </si>
  <si>
    <t>WAMPUSIRPI</t>
  </si>
  <si>
    <t>VILLEDA MORALES</t>
  </si>
  <si>
    <t>LA ESPERANZA</t>
  </si>
  <si>
    <t>CAMASCA</t>
  </si>
  <si>
    <t>COLOMONCAGUA</t>
  </si>
  <si>
    <t>INTIBUCA</t>
  </si>
  <si>
    <t>JESUS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</si>
  <si>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</si>
  <si>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</si>
  <si>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</si>
  <si>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</si>
  <si>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</si>
  <si>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</si>
  <si>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ROATAN</t>
  </si>
  <si>
    <t>GUANAJA</t>
  </si>
  <si>
    <t>JOSE SANTOS GUARDIOLA</t>
  </si>
  <si>
    <t>UTILA</t>
  </si>
  <si>
    <t>LA PAZ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</si>
  <si>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</si>
  <si>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</si>
  <si>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</si>
  <si>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</si>
  <si>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</si>
  <si>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</si>
  <si>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</si>
  <si>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</si>
  <si>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</si>
  <si>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</si>
  <si>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</si>
  <si>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MARIA</t>
  </si>
  <si>
    <t>SANTIAGO DE PURINGLA</t>
  </si>
  <si>
    <t>YARULA</t>
  </si>
  <si>
    <t>GRACIAS</t>
  </si>
  <si>
    <t>BELEN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</si>
  <si>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</si>
  <si>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</si>
  <si>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</si>
  <si>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</si>
  <si>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</si>
  <si>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</si>
  <si>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</si>
  <si>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</si>
  <si>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</si>
  <si>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</si>
  <si>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</si>
  <si>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</si>
  <si>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ANDRES</t>
  </si>
  <si>
    <t>SAN JUAN GUARITA</t>
  </si>
  <si>
    <t>SAN MANUEL COLOHETE</t>
  </si>
  <si>
    <t>SAN RAFAEL</t>
  </si>
  <si>
    <t>SANTA CRUZ</t>
  </si>
  <si>
    <t>TALGUA</t>
  </si>
  <si>
    <t>TAMBLA</t>
  </si>
  <si>
    <t>TOMALA</t>
  </si>
  <si>
    <t>VALLADOLID</t>
  </si>
  <si>
    <t>VIRGINIA</t>
  </si>
  <si>
    <t>SAN MARCOS DE CAIQUIN</t>
  </si>
  <si>
    <t>OCOTEPEQUE</t>
  </si>
  <si>
    <t>BELEN GUALCHO</t>
  </si>
  <si>
    <t>DOLORES MERENDON</t>
  </si>
  <si>
    <t>FRATERNIDAD</t>
  </si>
  <si>
    <t>LA ENCARNACION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</si>
  <si>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</si>
  <si>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</si>
  <si>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</si>
  <si>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</si>
  <si>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</si>
  <si>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</si>
  <si>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</si>
  <si>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</si>
  <si>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</si>
  <si>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</si>
  <si>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Campamento</t>
  </si>
  <si>
    <t>CATACAMAS</t>
  </si>
  <si>
    <t>CONCORDIA</t>
  </si>
  <si>
    <t>DULCE NOMBRE DE CULMI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</si>
  <si>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</si>
  <si>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</si>
  <si>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</si>
  <si>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</si>
  <si>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</si>
  <si>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</si>
  <si>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</si>
  <si>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</si>
  <si>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SALAMA</t>
  </si>
  <si>
    <t>SAN ESTEBAN</t>
  </si>
  <si>
    <t>SAN FRANCISCO DE BECERRA</t>
  </si>
  <si>
    <t>SAN FRANCISCO DE LA PAZ</t>
  </si>
  <si>
    <t>SANTA MARIA DEL REAL</t>
  </si>
  <si>
    <t>SILCA</t>
  </si>
  <si>
    <t>YOCON</t>
  </si>
  <si>
    <t>PATUCA</t>
  </si>
  <si>
    <t>SANTA BARBARA</t>
  </si>
  <si>
    <t>ARADA</t>
  </si>
  <si>
    <t>ATIMA</t>
  </si>
  <si>
    <t>AZACUALPA</t>
  </si>
  <si>
    <t>CEGUACA</t>
  </si>
  <si>
    <t>SAN JOSE DE COLINAS</t>
  </si>
  <si>
    <t>CONCEPCION DEL NORTE</t>
  </si>
  <si>
    <t>CONCEPCION DEL SUR</t>
  </si>
  <si>
    <t>CHINDA</t>
  </si>
  <si>
    <t>EL NISPERO</t>
  </si>
  <si>
    <t>GUALALA</t>
  </si>
  <si>
    <t>ILAMA</t>
  </si>
  <si>
    <t>MACUELIZO</t>
  </si>
  <si>
    <t>NARANJITO</t>
  </si>
  <si>
    <t>NUEVO CELILAC</t>
  </si>
  <si>
    <t>PETOA</t>
  </si>
  <si>
    <t>PROTECCION</t>
  </si>
  <si>
    <t>QUIMISTAN</t>
  </si>
  <si>
    <t>SAN FRANCISCO DE OJUERA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</si>
  <si>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</si>
  <si>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</si>
  <si>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</si>
  <si>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</si>
  <si>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</si>
  <si>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</si>
  <si>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</si>
  <si>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</si>
  <si>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</si>
  <si>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</si>
  <si>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GOASCORAN</t>
  </si>
  <si>
    <t>LANGUE</t>
  </si>
  <si>
    <t>SAN FRANCISCO DE CORAY</t>
  </si>
  <si>
    <t>SAN LORENZO</t>
  </si>
  <si>
    <t>YORO</t>
  </si>
  <si>
    <t>ARENAL</t>
  </si>
  <si>
    <t>EL NEGRITO</t>
  </si>
  <si>
    <t>EL PROGRESO</t>
  </si>
  <si>
    <t>JOCON</t>
  </si>
  <si>
    <t>MORAZAN</t>
  </si>
  <si>
    <t>OLANCHITO</t>
  </si>
  <si>
    <t>SULACO</t>
  </si>
  <si>
    <t>VICTORIA</t>
  </si>
  <si>
    <t>YORITO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</si>
  <si>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</si>
  <si>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</si>
  <si>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</si>
  <si>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</si>
  <si>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</si>
  <si>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</si>
  <si>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</si>
  <si>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</si>
  <si>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Trujillo</t>
  </si>
  <si>
    <t>Balfate</t>
  </si>
  <si>
    <t>Iriona</t>
  </si>
  <si>
    <t>Limón</t>
  </si>
  <si>
    <t>Sabá</t>
  </si>
  <si>
    <t>Santa Fe</t>
  </si>
  <si>
    <t>Santa Rosa de Aguán</t>
  </si>
  <si>
    <t>Sonaguera</t>
  </si>
  <si>
    <t>Tocoa</t>
  </si>
  <si>
    <t>Bonito Oriental</t>
  </si>
  <si>
    <t>Comayagua</t>
  </si>
  <si>
    <t>Ajuterique</t>
  </si>
  <si>
    <t>El Rosario</t>
  </si>
  <si>
    <t>Esquías</t>
  </si>
  <si>
    <t>Humuya</t>
  </si>
  <si>
    <t>La Libertad</t>
  </si>
  <si>
    <t>Lamaní</t>
  </si>
  <si>
    <t>La Trinidad</t>
  </si>
  <si>
    <t>Lejamaní</t>
  </si>
  <si>
    <t>Meámbar</t>
  </si>
  <si>
    <t>Minas de Oro</t>
  </si>
  <si>
    <t>Ojos de Agua</t>
  </si>
  <si>
    <t>San Jerónimo</t>
  </si>
  <si>
    <t>San José de Comayagua</t>
  </si>
  <si>
    <t>San José del Potrero</t>
  </si>
  <si>
    <t>San Luis</t>
  </si>
  <si>
    <t>San Sebastián</t>
  </si>
  <si>
    <t>Siguatepeque</t>
  </si>
  <si>
    <t>Villa de San Antonio</t>
  </si>
  <si>
    <t>Las Lajas</t>
  </si>
  <si>
    <t>Taulabé</t>
  </si>
  <si>
    <t>Santa Rosa de Copán</t>
  </si>
  <si>
    <t>Cabañas</t>
  </si>
  <si>
    <t>Concepción</t>
  </si>
  <si>
    <t>Copán Ruinas</t>
  </si>
  <si>
    <t>Corquín</t>
  </si>
  <si>
    <t>Cucuyagua</t>
  </si>
  <si>
    <t>Dolores</t>
  </si>
  <si>
    <t>Dulce Nombre</t>
  </si>
  <si>
    <t>El Paraíso</t>
  </si>
  <si>
    <t>Florida</t>
  </si>
  <si>
    <t>La Jigua</t>
  </si>
  <si>
    <t>La Unión</t>
  </si>
  <si>
    <t>Nueva Arcadia</t>
  </si>
  <si>
    <t>San Agustín</t>
  </si>
  <si>
    <t>San Antonio</t>
  </si>
  <si>
    <t>San José</t>
  </si>
  <si>
    <t>San Juan de Opoa</t>
  </si>
  <si>
    <t>San Nicolás</t>
  </si>
  <si>
    <t>San Pedro</t>
  </si>
  <si>
    <t>Santa Rita</t>
  </si>
  <si>
    <t>Trinidad de Copán</t>
  </si>
  <si>
    <t>Veracruz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</si>
  <si>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</si>
  <si>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</si>
  <si>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</si>
  <si>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</si>
  <si>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</si>
  <si>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</si>
  <si>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</si>
  <si>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</si>
  <si>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</si>
  <si>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</si>
  <si>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</si>
  <si>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</si>
  <si>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Choluteca</t>
  </si>
  <si>
    <t>Apacilagua</t>
  </si>
  <si>
    <t>Concepción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</si>
  <si>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</si>
  <si>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</si>
  <si>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</si>
  <si>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</si>
  <si>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</si>
  <si>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</si>
  <si>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</si>
  <si>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</si>
  <si>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</si>
  <si>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</si>
  <si>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</si>
  <si>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</si>
  <si>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</si>
  <si>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</si>
  <si>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</si>
  <si>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</si>
  <si>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</si>
  <si>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</si>
  <si>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</si>
  <si>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</si>
  <si>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</si>
  <si>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</si>
  <si>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</si>
  <si>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</si>
  <si>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</si>
  <si>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</si>
  <si>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</si>
  <si>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</si>
  <si>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</si>
  <si>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Alubaren</t>
  </si>
  <si>
    <t>Cedros</t>
  </si>
  <si>
    <t>Curarén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</si>
  <si>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</si>
  <si>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</si>
  <si>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</si>
  <si>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</si>
  <si>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</si>
  <si>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</si>
  <si>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</si>
  <si>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</si>
  <si>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</si>
  <si>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</si>
  <si>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</si>
  <si>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</si>
  <si>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</si>
  <si>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</si>
  <si>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</si>
  <si>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</si>
  <si>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Lucía</t>
  </si>
  <si>
    <t>Talanga</t>
  </si>
  <si>
    <t>Tatumbla</t>
  </si>
  <si>
    <t>Valle de Angeles</t>
  </si>
  <si>
    <t>Villa de San Francisco</t>
  </si>
  <si>
    <t>Vallecillo</t>
  </si>
  <si>
    <t>Puerto Lempira</t>
  </si>
  <si>
    <t>Brus Laguna</t>
  </si>
  <si>
    <t>Ahuas</t>
  </si>
  <si>
    <t>Juan Francisco Bulnes</t>
  </si>
  <si>
    <t>Villeda Morales</t>
  </si>
  <si>
    <t>Wampusirpi</t>
  </si>
  <si>
    <t>La Esperanza</t>
  </si>
  <si>
    <t>Camasca</t>
  </si>
  <si>
    <t>Colomoncagua</t>
  </si>
  <si>
    <t>Intibucá</t>
  </si>
  <si>
    <t>Jesús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</si>
  <si>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</si>
  <si>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</si>
  <si>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</si>
  <si>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</si>
  <si>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</si>
  <si>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</si>
  <si>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Roatán</t>
  </si>
  <si>
    <t>Guanaja</t>
  </si>
  <si>
    <t>José Santos Guardiola</t>
  </si>
  <si>
    <t>Utila</t>
  </si>
  <si>
    <t>La Paz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</si>
  <si>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</si>
  <si>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</si>
  <si>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</si>
  <si>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</si>
  <si>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</si>
  <si>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</si>
  <si>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</si>
  <si>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</si>
  <si>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</si>
  <si>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</si>
  <si>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</si>
  <si>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María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</si>
  <si>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</si>
  <si>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</si>
  <si>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</si>
  <si>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</si>
  <si>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</si>
  <si>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</si>
  <si>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</si>
  <si>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</si>
  <si>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</si>
  <si>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</si>
  <si>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</si>
  <si>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</si>
  <si>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</si>
  <si>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</si>
  <si>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</si>
  <si>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</si>
  <si>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Andrés</t>
  </si>
  <si>
    <t>San Juan Guarita</t>
  </si>
  <si>
    <t>San Manuel Colohete</t>
  </si>
  <si>
    <t>San Rafael</t>
  </si>
  <si>
    <t>Santa Cruz</t>
  </si>
  <si>
    <t>Talgua</t>
  </si>
  <si>
    <t>Tambla</t>
  </si>
  <si>
    <t>Tomalá</t>
  </si>
  <si>
    <t>Valladolid</t>
  </si>
  <si>
    <t>Virginia</t>
  </si>
  <si>
    <t>San Marcos de Caiquin</t>
  </si>
  <si>
    <t>Ocotepeque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</si>
  <si>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</si>
  <si>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</si>
  <si>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</si>
  <si>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</si>
  <si>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</si>
  <si>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</si>
  <si>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</si>
  <si>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</si>
  <si>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</si>
  <si>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</si>
  <si>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</si>
  <si>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</si>
  <si>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</si>
  <si>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Juticalpa</t>
  </si>
  <si>
    <t>Catacamas</t>
  </si>
  <si>
    <t>Concordia</t>
  </si>
  <si>
    <t>Dulce Nombre de Culmí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</si>
  <si>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</si>
  <si>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</si>
  <si>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</si>
  <si>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</si>
  <si>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</si>
  <si>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</si>
  <si>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</si>
  <si>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</si>
  <si>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Salamá</t>
  </si>
  <si>
    <t>San Esteban</t>
  </si>
  <si>
    <t>San Francisco de Becerra</t>
  </si>
  <si>
    <t>San Francisco de La Paz</t>
  </si>
  <si>
    <t>Santa María del Real</t>
  </si>
  <si>
    <t>Silca</t>
  </si>
  <si>
    <t>Yocón</t>
  </si>
  <si>
    <t>Patuca</t>
  </si>
  <si>
    <t>Santa Bárbara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</si>
  <si>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</si>
  <si>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</si>
  <si>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</si>
  <si>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</si>
  <si>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</si>
  <si>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</si>
  <si>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</si>
  <si>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</si>
  <si>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</si>
  <si>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</si>
  <si>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</si>
  <si>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</si>
  <si>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</si>
  <si>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</si>
  <si>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</si>
  <si>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</si>
  <si>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</si>
  <si>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San José de Colinas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</si>
  <si>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</si>
  <si>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</si>
  <si>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</si>
  <si>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</si>
  <si>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</si>
  <si>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</si>
  <si>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</si>
  <si>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</si>
  <si>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</si>
  <si>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</si>
  <si>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</si>
  <si>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</si>
  <si>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</si>
  <si>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San Lorenzo</t>
  </si>
  <si>
    <t>Yoro</t>
  </si>
  <si>
    <t>Arenal</t>
  </si>
  <si>
    <t>El Negrito</t>
  </si>
  <si>
    <t>El Progreso</t>
  </si>
  <si>
    <t>Jocón</t>
  </si>
  <si>
    <t>Morazán</t>
  </si>
  <si>
    <t>Olanchito</t>
  </si>
  <si>
    <t>Sulaco</t>
  </si>
  <si>
    <t>Victoria</t>
  </si>
  <si>
    <t>Yorito</t>
  </si>
  <si>
    <t xml:space="preserve">Población </t>
  </si>
  <si>
    <t xml:space="preserve">Hombre </t>
  </si>
  <si>
    <t xml:space="preserve">Mujer </t>
  </si>
  <si>
    <t>Total</t>
  </si>
  <si>
    <t xml:space="preserve">Ocupados </t>
  </si>
  <si>
    <t xml:space="preserve"> Desocupados </t>
  </si>
  <si>
    <t xml:space="preserve"> Inactivos </t>
  </si>
  <si>
    <t xml:space="preserve"> Sin NBI - Vivienda en Mal Estado </t>
  </si>
  <si>
    <t xml:space="preserve"> Con NBI - Vivienda en Mal Estado </t>
  </si>
  <si>
    <t>TOTAL</t>
  </si>
  <si>
    <t>BASE DE DATOS DEPARTAMENTAL</t>
  </si>
  <si>
    <t>DEPARTAMENTO</t>
  </si>
  <si>
    <t>ATLANTIDA</t>
  </si>
  <si>
    <t>COLON</t>
  </si>
  <si>
    <t>COPAN</t>
  </si>
  <si>
    <t>CORTES</t>
  </si>
  <si>
    <t xml:space="preserve">EL PARAISO </t>
  </si>
  <si>
    <t>FRANCISCO MORAZAN</t>
  </si>
  <si>
    <t xml:space="preserve">GRACIAS A DIOS </t>
  </si>
  <si>
    <t>ISLAS DE LA BAHIA</t>
  </si>
  <si>
    <t xml:space="preserve">LEMPIRA </t>
  </si>
  <si>
    <t xml:space="preserve">OLANCHO </t>
  </si>
  <si>
    <t>VALLE</t>
  </si>
  <si>
    <t>HOMBRE</t>
  </si>
  <si>
    <t>MUJER</t>
  </si>
  <si>
    <t xml:space="preserve">TOTAL </t>
  </si>
  <si>
    <t>POBLACION</t>
  </si>
  <si>
    <t>OCUPADOS</t>
  </si>
  <si>
    <t xml:space="preserve">DESOCUPADOS </t>
  </si>
  <si>
    <t>INACTIVOS</t>
  </si>
  <si>
    <t xml:space="preserve">HOMBRES </t>
  </si>
  <si>
    <t xml:space="preserve">MUJERES </t>
  </si>
  <si>
    <t>HOMBRES</t>
  </si>
  <si>
    <t>TOTAL COLON OCUPADOS</t>
  </si>
  <si>
    <t>TOTAL COMAYAGUA OCUPADOS</t>
  </si>
  <si>
    <t>TOTAL COPAN OCUPADOS</t>
  </si>
  <si>
    <t>TOTAL CORTES OCUPADOS</t>
  </si>
  <si>
    <t>TOTAL CHOLUTECA OCUPADOS</t>
  </si>
  <si>
    <t xml:space="preserve">TOTAL EL PARAISO OCUPADOS </t>
  </si>
  <si>
    <t xml:space="preserve">TOTAL FRANCISCO MORAZAN OCUPADOS </t>
  </si>
  <si>
    <t>TOTAL DE GRACIAS A DIOS OCUPADOS</t>
  </si>
  <si>
    <t>TOTAL DE INTIBUCA OCUPADOS</t>
  </si>
  <si>
    <t>TOTAL DE ISLAS DE LA BAHIA OCUPADOS</t>
  </si>
  <si>
    <t xml:space="preserve">TOTAL DE LA PAZ OCUPADOS </t>
  </si>
  <si>
    <t xml:space="preserve">TOTAL  LEMPIRA OCUPADOS </t>
  </si>
  <si>
    <t xml:space="preserve">TOTAL OCOTEPEQUE OCUPADOS </t>
  </si>
  <si>
    <t xml:space="preserve">TOTAL OLANCHO OCUPADDOS </t>
  </si>
  <si>
    <t xml:space="preserve">TOTAL SANTA BARBARA OCUPADOSS </t>
  </si>
  <si>
    <t xml:space="preserve">TOTAL VALLE OCUPADOS </t>
  </si>
  <si>
    <t xml:space="preserve">TOTAL YORO OCUPADOS </t>
  </si>
  <si>
    <t xml:space="preserve">GRAN TOTAL </t>
  </si>
  <si>
    <t>TOTAL ATLANTIDA POBLACION</t>
  </si>
  <si>
    <t xml:space="preserve">1. P E T = POBLACION EN EDAD DE TRABAJAR </t>
  </si>
  <si>
    <t xml:space="preserve">2. P A = POBLACION ACTIVA </t>
  </si>
  <si>
    <t xml:space="preserve">3. P I = POBLACION INACTIVA </t>
  </si>
  <si>
    <t xml:space="preserve">4. P E T = P A + P I </t>
  </si>
  <si>
    <t xml:space="preserve">5. P O = POBLACION OCUPADA </t>
  </si>
  <si>
    <t xml:space="preserve">PLANTEAMIENTO DEL PROBLEMA SOBRE SERIES DE TIEMPO </t>
  </si>
  <si>
    <t xml:space="preserve">VARIABLES A CONSIDERAR SOBRE LA TASA DE EMPLEO Y DESEMPLEO </t>
  </si>
  <si>
    <t>7. P A = PO+PD</t>
  </si>
  <si>
    <t xml:space="preserve">INDICADORES ECONOMICOS </t>
  </si>
  <si>
    <t>a) Tasa de Actividad = T(a)</t>
  </si>
  <si>
    <t>b) Tasa de Paro = T(p)</t>
  </si>
  <si>
    <t>c) Tasa de Ocupacion = T(o)</t>
  </si>
  <si>
    <t>T(p)= ( Poblacion desempleada / Poblacion activa )*100= (P(d)/P(a))*100</t>
  </si>
  <si>
    <t>T(a)= (Poblacion activa / Poblacion en edad de trabajar) *100= (P(a)/P(e t))*100</t>
  </si>
  <si>
    <t>T(o)= (Poblacion Ocupada / Poblacion activa )*100=(P(o)/P(a))*100</t>
  </si>
  <si>
    <t xml:space="preserve">Poblacion activa = </t>
  </si>
  <si>
    <t>PO+PD =</t>
  </si>
  <si>
    <t xml:space="preserve">EMPLEADA </t>
  </si>
  <si>
    <t xml:space="preserve">6. P D = POBLACION DESOCUPADA </t>
  </si>
  <si>
    <t>DESEMPLEADA</t>
  </si>
  <si>
    <t xml:space="preserve">P E T = </t>
  </si>
  <si>
    <t xml:space="preserve">PA+PI = </t>
  </si>
  <si>
    <t xml:space="preserve">P A = PO+PD = </t>
  </si>
  <si>
    <t>T(a) =</t>
  </si>
  <si>
    <t>Calculando la tasa de actividad tenemos:</t>
  </si>
  <si>
    <t xml:space="preserve">(P(a)/P(et))*100 = </t>
  </si>
  <si>
    <t xml:space="preserve">Calculando la tasa de paro tenemos : </t>
  </si>
  <si>
    <t xml:space="preserve">T(p) = </t>
  </si>
  <si>
    <t xml:space="preserve">(P(d)/P(a))*100 = </t>
  </si>
  <si>
    <t xml:space="preserve">Calculando la tasa de ocupacion tenemos : </t>
  </si>
  <si>
    <t xml:space="preserve">T(o) = </t>
  </si>
  <si>
    <t xml:space="preserve">(P(o)/P(a))*100 = </t>
  </si>
  <si>
    <t>T(d)= (Poblacion desempleada/Poblacion activa)*100 = (P(d)/P(a))*100</t>
  </si>
  <si>
    <t>* Tasa de desempelo = T(d)</t>
  </si>
  <si>
    <t xml:space="preserve">Nos podemos formular preguntas como por ejemplo: </t>
  </si>
  <si>
    <t>¿ cual es la poblacion activa ?</t>
  </si>
  <si>
    <t>x=</t>
  </si>
  <si>
    <t xml:space="preserve">siendo </t>
  </si>
  <si>
    <t>P(d)=</t>
  </si>
  <si>
    <t xml:space="preserve">la nueva poblacion activa </t>
  </si>
  <si>
    <t xml:space="preserve">si la tasa de desempleo es del 10 %  y hay 150,000 desempleados </t>
  </si>
  <si>
    <t>Solucion : T(d)=(P(d)/P(a))*100 entonces 10%=(150,000/x)*100</t>
  </si>
  <si>
    <t xml:space="preserve">Tabla 1 </t>
  </si>
  <si>
    <t xml:space="preserve">Poblacion en edad de trabajar </t>
  </si>
  <si>
    <t xml:space="preserve">Poblacion activa </t>
  </si>
  <si>
    <t xml:space="preserve">Poblacion ocupada </t>
  </si>
  <si>
    <t xml:space="preserve">Poblacion desempleada </t>
  </si>
  <si>
    <t xml:space="preserve">Poblacion inactiva </t>
  </si>
  <si>
    <t xml:space="preserve">Tasa de actividad </t>
  </si>
  <si>
    <t xml:space="preserve">Tasa de paro </t>
  </si>
  <si>
    <t xml:space="preserve">Tasa de ocupacion </t>
  </si>
  <si>
    <t>Notemos que la T(o)+T(p)=100%</t>
  </si>
  <si>
    <t>T(o)+T(p)=</t>
  </si>
  <si>
    <t>%</t>
  </si>
  <si>
    <t>PI=PET-PA</t>
  </si>
  <si>
    <t xml:space="preserve">Media Ocupados </t>
  </si>
  <si>
    <t>Promedio Hombres</t>
  </si>
  <si>
    <t xml:space="preserve">Promedio Mujeres </t>
  </si>
  <si>
    <t>Promedio Total</t>
  </si>
  <si>
    <t>Varianza ocupados</t>
  </si>
  <si>
    <t xml:space="preserve">Varianza Hombres </t>
  </si>
  <si>
    <t>Desviacion stándar ocupados</t>
  </si>
  <si>
    <t xml:space="preserve">Varianza Mujeres </t>
  </si>
  <si>
    <t>Desv stándar Mujeres</t>
  </si>
  <si>
    <t xml:space="preserve">Varianza desocupados </t>
  </si>
  <si>
    <t>Desviacion stándar desocupados</t>
  </si>
  <si>
    <t>Media desocupados</t>
  </si>
  <si>
    <t xml:space="preserve">Desv estándar Hombres </t>
  </si>
  <si>
    <t>Desv Estándar Hombres</t>
  </si>
  <si>
    <t xml:space="preserve">promedio Hombres </t>
  </si>
  <si>
    <t xml:space="preserve">Varianza mujeres </t>
  </si>
  <si>
    <t>Desv Estándar Mujeres</t>
  </si>
  <si>
    <t>Promedio mujeres</t>
  </si>
  <si>
    <t xml:space="preserve">Promedio Total </t>
  </si>
  <si>
    <t xml:space="preserve">Varianza Total </t>
  </si>
  <si>
    <t xml:space="preserve">Desv. Estándar Total </t>
  </si>
  <si>
    <t>Desv, Estándar Total</t>
  </si>
  <si>
    <t xml:space="preserve">Varianza Inactivos </t>
  </si>
  <si>
    <t xml:space="preserve">Desviacion Estándar Inactivos </t>
  </si>
  <si>
    <t xml:space="preserve">Media Inactivos </t>
  </si>
  <si>
    <t>Varianza Hombres</t>
  </si>
  <si>
    <t>Desv. Estándar Hombres</t>
  </si>
  <si>
    <t>Varianza Mujeres</t>
  </si>
  <si>
    <t xml:space="preserve">Desviacion Estándar Mujeres </t>
  </si>
  <si>
    <t xml:space="preserve">Varianza Ocupados </t>
  </si>
  <si>
    <t>Desviacion Estandar Ocupados</t>
  </si>
  <si>
    <t>Media Ocupados</t>
  </si>
  <si>
    <t xml:space="preserve">Promedio Hombres </t>
  </si>
  <si>
    <t xml:space="preserve">Desviacion estándar Hombres </t>
  </si>
  <si>
    <t xml:space="preserve">Varianza  Mujeres </t>
  </si>
  <si>
    <t xml:space="preserve">Desviacion estandar Mujeres </t>
  </si>
  <si>
    <t>Varianza Total</t>
  </si>
  <si>
    <t xml:space="preserve">Desviacion estandar Total </t>
  </si>
  <si>
    <t xml:space="preserve">Promedio  Total </t>
  </si>
  <si>
    <t>Desviacion estandar desocupados</t>
  </si>
  <si>
    <t xml:space="preserve">Desviacion estandar Hombres </t>
  </si>
  <si>
    <t xml:space="preserve">Desviacion Estandar Inactivos </t>
  </si>
  <si>
    <t xml:space="preserve">Desviacion estandar total </t>
  </si>
  <si>
    <t xml:space="preserve">Promedio Total  </t>
  </si>
  <si>
    <t>PA=PO+PD=</t>
  </si>
  <si>
    <t>PET=PA+PI =</t>
  </si>
  <si>
    <t>Poblacion Ocupada =</t>
  </si>
  <si>
    <t>Poblacion Desocupada=</t>
  </si>
  <si>
    <t>Poblacion Inactiva =</t>
  </si>
  <si>
    <t>calculando la tasa de actividad tenemos:</t>
  </si>
  <si>
    <t>Poblacion en edad de trabajar =</t>
  </si>
  <si>
    <t>calculando la tasa de paro tenemos:</t>
  </si>
  <si>
    <t>calculando la tasa de ocupacion tenemos:</t>
  </si>
  <si>
    <t xml:space="preserve">si la tasa de desempleo es del 20 %  y hay 130,000 desempleados </t>
  </si>
  <si>
    <t>x=P(a)</t>
  </si>
  <si>
    <t>T(d)=20</t>
  </si>
  <si>
    <t>a=100</t>
  </si>
  <si>
    <t>Solucion : T(d)=(P(d)/P(a))*100 entonces 20%=(130,000/x)*100</t>
  </si>
  <si>
    <t xml:space="preserve">despejando tenemos: </t>
  </si>
  <si>
    <t>despejando para x tenemos: x=(150,000/10)*100</t>
  </si>
  <si>
    <t>x=650,000</t>
  </si>
  <si>
    <t>x=(130,000/20)*100</t>
  </si>
  <si>
    <t>Coeficiente de correlacion ocupados H y M</t>
  </si>
  <si>
    <t xml:space="preserve">Coeficiente de correlacion desocupados H y M </t>
  </si>
  <si>
    <t xml:space="preserve">Coeficientes de correlacion Inactivos H y M </t>
  </si>
  <si>
    <t>Tabla 1</t>
  </si>
  <si>
    <t xml:space="preserve">tabla </t>
  </si>
  <si>
    <t>Columna2</t>
  </si>
  <si>
    <t>Columna3</t>
  </si>
  <si>
    <t>Tabla 2</t>
  </si>
  <si>
    <t xml:space="preserve">covarianza ocupados H y M </t>
  </si>
  <si>
    <t xml:space="preserve">para un tiempo t_i y t_j y con media distinta </t>
  </si>
  <si>
    <t xml:space="preserve">de cero por lo que no cumple con la </t>
  </si>
  <si>
    <t xml:space="preserve">definicion de ruido blanco </t>
  </si>
  <si>
    <t xml:space="preserve">La covarianza cov(E_ti , E_tj) es distinta de cero </t>
  </si>
  <si>
    <t>por otra parte verificamos si es caminata aleato-</t>
  </si>
  <si>
    <t xml:space="preserve">ria sin deriva: y como no es un ruido blanco </t>
  </si>
  <si>
    <t xml:space="preserve">por tanto no podemos encontrar un </t>
  </si>
  <si>
    <t xml:space="preserve">termino de error entonces no es una caminata aleatoria </t>
  </si>
  <si>
    <t xml:space="preserve">Covarianza ocupados H y M </t>
  </si>
  <si>
    <t xml:space="preserve">Coeficiente de correlacion H y M </t>
  </si>
  <si>
    <t xml:space="preserve">de cero y las varianzas son diferentes por lo que no cumple con la </t>
  </si>
  <si>
    <t xml:space="preserve">Covarianza desocupados H y M </t>
  </si>
  <si>
    <t>Coeficiente de correlacion H y M</t>
  </si>
  <si>
    <t>Covarianza Inactivos H y M</t>
  </si>
  <si>
    <t xml:space="preserve">Covarianza Inactivos H y M </t>
  </si>
  <si>
    <t>Prueba t para medias de dos muestras emparejadas</t>
  </si>
  <si>
    <t>Media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</si>
  <si>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</si>
  <si>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</si>
  <si>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</si>
  <si>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</si>
  <si>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</si>
  <si>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</si>
  <si>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</si>
  <si>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</si>
  <si>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</si>
  <si>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</si>
  <si>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Nivel de significancia</t>
  </si>
  <si>
    <t>Nivel de Significancia</t>
  </si>
  <si>
    <t>Columna1</t>
  </si>
  <si>
    <t>Columna4</t>
  </si>
  <si>
    <t>Columna5</t>
  </si>
  <si>
    <t xml:space="preserve">Nota: en esta serie de tiempo sobre la poblacion Inactiva observamos que </t>
  </si>
  <si>
    <t>la variable de tipo Femenino sobre las mujeres esta por encima de la variable de tipo Masculino Hombres</t>
  </si>
  <si>
    <t>Pues el valor promedio en mujeres es mas alto que el promedio de Hombres con respecto al tiempo t</t>
  </si>
  <si>
    <t xml:space="preserve">¿Existe alguna diferencia en la variacion de los resultados obtenidos </t>
  </si>
  <si>
    <t>Hipotesis Nula</t>
  </si>
  <si>
    <t>Hipotesis Alternativa</t>
  </si>
  <si>
    <t xml:space="preserve">La Hipotesis nula nos dice claramente si la varianza de la muestra 1 </t>
  </si>
  <si>
    <t xml:space="preserve">"H" es igual a la varianza de la muestra 2 "M" </t>
  </si>
  <si>
    <t>y la Hipotesis alternativa nos dice si esque existen diferencias.</t>
  </si>
  <si>
    <t>Prueba F para varianzas de dos muestras</t>
  </si>
  <si>
    <t>F</t>
  </si>
  <si>
    <t>P(F&lt;=f) una cola</t>
  </si>
  <si>
    <t>Valor crítico para F (una cola)</t>
  </si>
  <si>
    <t xml:space="preserve">entonces rechazamos la hipotesis nula y aceptamos la hipotesis alternativa </t>
  </si>
  <si>
    <t xml:space="preserve">en otro caso particular si F calculado hubiese sido menor que el valor F critico </t>
  </si>
  <si>
    <t xml:space="preserve">en ese caso aceptariamos la hipotesis nula y rechazariamos la hipotesis </t>
  </si>
  <si>
    <t xml:space="preserve">alternativa </t>
  </si>
  <si>
    <t>de los Hombres en comparacion a la muestra 2 de las mujeres.</t>
  </si>
  <si>
    <t xml:space="preserve">Por tanto si existe diferencia en la variacion de los resultados obtenidos sobre la muestra 1 de la poblacion ocupada </t>
  </si>
  <si>
    <t>Prueba T Poblacion Ocupada</t>
  </si>
  <si>
    <t>Hombres</t>
  </si>
  <si>
    <t>Mujeres</t>
  </si>
  <si>
    <t>Prueba t Poblacion Desocupada</t>
  </si>
  <si>
    <t>Prueba t Poblacion Ocupada</t>
  </si>
  <si>
    <t xml:space="preserve">Mujeres </t>
  </si>
  <si>
    <t>Prueba t Poblacion Inactiva</t>
  </si>
  <si>
    <t xml:space="preserve">Prueba F Poblacion Ocupada </t>
  </si>
  <si>
    <t>Prueba F Poblacion Desocupada</t>
  </si>
  <si>
    <t>de la poblacion desocupada en los dos grupos ?</t>
  </si>
  <si>
    <t>de la poblacion ocupada en los dos grupos ?</t>
  </si>
  <si>
    <t>Conclusion: Observamos que que el valor F calculado es mayor al valor F critico Fcalculado=5.9375&gt; F Valor Critico=2.2719</t>
  </si>
  <si>
    <t xml:space="preserve">Por tanto si existe diferencia en la variacion de los resultados obtenidos sobre la muestra 1 de la poblacion desocupada </t>
  </si>
  <si>
    <t>Conclusion: Observamos que que el valor F calculado es mayor al valor F critico Fcalculado=3.12&gt; F valor critico=2.27</t>
  </si>
  <si>
    <t>de los Hombres en comparacion a la muestra 2 de la poblacion desocupada de las mujeres.</t>
  </si>
  <si>
    <t>Prueba f Poblacion Inactiva</t>
  </si>
  <si>
    <t>de la poblacion inactiva en los dos grupos ?</t>
  </si>
  <si>
    <t xml:space="preserve">Conclusion: Observamos que en la poblacion de Ocupados y Desocupados el valor de F calculado fue mayor que el valor F critico y en ese caso rechazamos </t>
  </si>
  <si>
    <t xml:space="preserve">Valor de F= 0.323254&lt; F valor critico =0.440162 entonces aceptamos la hipotesis nula y rechazamos la hipotesis alternativa Por tanto no podemos concluir </t>
  </si>
  <si>
    <t>y decir que existe diferencia en la variacion de resultados ya que rechazamos H0 por tanto no existe variacion en los resultados obtenidos</t>
  </si>
  <si>
    <t xml:space="preserve">sobre la muestra 1 de la poblacion inactiva de los Hombres en comparacion a la muestra 2 de la poblacion desocupada de las mujeres </t>
  </si>
  <si>
    <t>Prueba T Poblacion Desocupada</t>
  </si>
  <si>
    <t>Prueba T Poblacion Inactiva</t>
  </si>
  <si>
    <t>Poblacion Inactiva</t>
  </si>
  <si>
    <t>Prueba F Poblacion Ocupada</t>
  </si>
  <si>
    <t>de los Hombres en comparacion a la muestra 2 de la poblacion ocupada de las mujeres.</t>
  </si>
  <si>
    <t>Conclusion: Observamos  que el valor F calculado es mayor al valor F critico Fcalculado=9.5587 &gt; F valor critico= 2.2719</t>
  </si>
  <si>
    <t xml:space="preserve">Prueba F Poblacion Inactiva </t>
  </si>
  <si>
    <t xml:space="preserve">la Hipotesis Nula, ahora en este caso sobre la poblacion Inactiva podemos observar que el valor de F calculado es menor que el valor critico de F </t>
  </si>
  <si>
    <t xml:space="preserve">la Hipotesis Nula,y aceptamos la alternativa;  ahora en este caso sobre la poblacion Inactiva podemos observar que el valor de F calculado es menor que el valor critico de F </t>
  </si>
  <si>
    <t xml:space="preserve">Valor de F= 0.2881 &lt; F valor critico =0.4402 entonces aceptamos la hipotesis nula y rechazamos la hipotesis alternativa Por tanto no podemos concluir </t>
  </si>
  <si>
    <t xml:space="preserve">Dos Series que presentan un camino aleatorio </t>
  </si>
  <si>
    <t>Yt  = Yt-1 + ut</t>
  </si>
  <si>
    <t>ut</t>
  </si>
  <si>
    <t>N(0,s2u)</t>
  </si>
  <si>
    <t>Xt  = Xt-1 + et</t>
  </si>
  <si>
    <t>et</t>
  </si>
  <si>
    <t xml:space="preserve">Si ambas series se consideran en un modelo econometrico </t>
  </si>
  <si>
    <t xml:space="preserve">et N(0,s2e) </t>
  </si>
  <si>
    <t>Yt = b0 + b1Xt + vt</t>
  </si>
  <si>
    <t>Se considera que es una situacion de Regresion Espuria:</t>
  </si>
  <si>
    <t xml:space="preserve">Los resultados aparentemente son adecuados debido a que ambas </t>
  </si>
  <si>
    <t xml:space="preserve">series generan una alta correlacion </t>
  </si>
  <si>
    <t xml:space="preserve">Consecuencias de la Regresion Espuria sobre la significancia estadistica </t>
  </si>
  <si>
    <t xml:space="preserve">de los estimadores </t>
  </si>
  <si>
    <t xml:space="preserve">la probabilidad de obtener estimadores distintos de cero es muy alta. Debido a que el </t>
  </si>
  <si>
    <t>estadistico t calculado es bastante elevado.</t>
  </si>
  <si>
    <t xml:space="preserve">El estadistico F calculado tambien es bastante elevado indicando que la relacion entre las variables es </t>
  </si>
  <si>
    <t>estadisticamente significativa.</t>
  </si>
  <si>
    <t>Los valores de los estimadores pueden señalar una relacion significativa entre las variables.</t>
  </si>
  <si>
    <t>Los valores de R2 tienden a agruparse alrededor de 0.95</t>
  </si>
  <si>
    <t>Problemas de la regresion Espuria</t>
  </si>
  <si>
    <t>1) Los estimadores son estadisticamente significativos, presentando estadisticos t y F elevados,</t>
  </si>
  <si>
    <t>que rechazan la hipotesis nula.</t>
  </si>
  <si>
    <t xml:space="preserve">2) El valor de la R2 es muy cercano al valor de 1, indicando que el modelo es adecuado </t>
  </si>
  <si>
    <t>Conclusion: Observamos  que el valor F calculado es mayor al valor F critico Fcalculado=3.104290955&gt; F valor critico= 2.271892889</t>
  </si>
  <si>
    <t xml:space="preserve">Calculo de Ruido Blanco Poblacion Ocupados </t>
  </si>
  <si>
    <t xml:space="preserve">Calculo Ruido Blanco Poblacion Ocupados </t>
  </si>
  <si>
    <t xml:space="preserve">Conclusion Prueba t Poblacion Ocupada </t>
  </si>
  <si>
    <t>con la prueba t observamos que el nivel de significancia</t>
  </si>
  <si>
    <t xml:space="preserve">P(T&lt;=t)=0.000002&lt;0.05 por lo que si hay diferencia </t>
  </si>
  <si>
    <t xml:space="preserve">en comparacion con el promedio de mujeres </t>
  </si>
  <si>
    <t xml:space="preserve">ya que el Promedio de Hombres Ocupados fue mas </t>
  </si>
  <si>
    <t xml:space="preserve">alto que el promedio en las Mujeres </t>
  </si>
  <si>
    <t>Con la prueba t observamos que el nivel</t>
  </si>
  <si>
    <t xml:space="preserve">de significancia P(T&lt;=t)=0.000003&lt;0.05 por </t>
  </si>
  <si>
    <t xml:space="preserve">lo que si hay diferencia significativa con </t>
  </si>
  <si>
    <t xml:space="preserve">respecto al promedio de Hombres en </t>
  </si>
  <si>
    <t xml:space="preserve">comparacion con el promedio de mujeres que </t>
  </si>
  <si>
    <t xml:space="preserve">estuvieron ocupadas en el año 2013 ya que el promedio </t>
  </si>
  <si>
    <t>de Hombres ocupados fue mas alto que el promedio</t>
  </si>
  <si>
    <t>en las mujeres.</t>
  </si>
  <si>
    <t>significativa con respecto al promedio de Hombres</t>
  </si>
  <si>
    <t xml:space="preserve">que estuvieron ocupadas en el año 2001 </t>
  </si>
  <si>
    <t>Promedio H= 77,596.39</t>
  </si>
  <si>
    <t>Promedio M= 25,001.89</t>
  </si>
  <si>
    <t>Promedio H = 106,700.33</t>
  </si>
  <si>
    <t>Promedio M = 36,419.72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</si>
</sst>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000"/>
    <numFmt numFmtId="166" formatCode="_(* #,##0.000000_);_(* \(#,##0.000000\);_(* &quot;-&quot;????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0">
    <xf numFmtId="0" fontId="0" fillId="0" borderId="0" xfId="0"/>
    <xf numFmtId="0" fontId="0" fillId="0" borderId="1" xfId="0" applyBorder="1"/>
    <xf numFmtId="43" fontId="0" fillId="0" borderId="0" xfId="1" applyFont="1"/>
    <xf numFmtId="43" fontId="0" fillId="0" borderId="0" xfId="1" applyFont="1" applyFill="1"/>
    <xf numFmtId="43" fontId="0" fillId="0" borderId="0" xfId="0" applyNumberFormat="1"/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43" fontId="0" fillId="4" borderId="0" xfId="0" applyNumberFormat="1" applyFill="1"/>
    <xf numFmtId="0" fontId="0" fillId="4" borderId="0" xfId="0" applyFill="1"/>
    <xf numFmtId="9" fontId="0" fillId="0" borderId="0" xfId="0" applyNumberFormat="1"/>
    <xf numFmtId="9" fontId="0" fillId="4" borderId="0" xfId="0" applyNumberFormat="1" applyFill="1"/>
    <xf numFmtId="10" fontId="0" fillId="0" borderId="0" xfId="0" applyNumberFormat="1"/>
    <xf numFmtId="10" fontId="0" fillId="4" borderId="0" xfId="0" applyNumberFormat="1" applyFill="1"/>
    <xf numFmtId="3" fontId="0" fillId="0" borderId="0" xfId="0" applyNumberFormat="1"/>
    <xf numFmtId="0" fontId="0" fillId="5" borderId="0" xfId="0" applyFill="1"/>
    <xf numFmtId="43" fontId="0" fillId="5" borderId="0" xfId="1" applyFont="1" applyFill="1"/>
    <xf numFmtId="43" fontId="0" fillId="5" borderId="0" xfId="0" applyNumberFormat="1" applyFill="1"/>
    <xf numFmtId="0" fontId="0" fillId="6" borderId="0" xfId="0" applyFill="1"/>
    <xf numFmtId="43" fontId="0" fillId="6" borderId="0" xfId="1" applyFont="1" applyFill="1"/>
    <xf numFmtId="43" fontId="0" fillId="6" borderId="0" xfId="0" applyNumberFormat="1" applyFill="1"/>
    <xf numFmtId="0" fontId="0" fillId="7" borderId="0" xfId="0" applyFill="1"/>
    <xf numFmtId="43" fontId="0" fillId="7" borderId="0" xfId="1" applyFont="1" applyFill="1"/>
    <xf numFmtId="43" fontId="0" fillId="7" borderId="0" xfId="0" applyNumberFormat="1" applyFill="1"/>
    <xf numFmtId="0" fontId="0" fillId="2" borderId="0" xfId="0" applyFill="1"/>
    <xf numFmtId="43" fontId="0" fillId="2" borderId="0" xfId="1" applyFont="1" applyFill="1"/>
    <xf numFmtId="43" fontId="0" fillId="2" borderId="0" xfId="0" applyNumberFormat="1" applyFill="1"/>
    <xf numFmtId="0" fontId="0" fillId="2" borderId="4" xfId="0" applyFill="1" applyBorder="1" applyAlignment="1"/>
    <xf numFmtId="0" fontId="0" fillId="2" borderId="1" xfId="0" applyFill="1" applyBorder="1" applyAlignme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43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164" fontId="0" fillId="0" borderId="0" xfId="0" applyNumberFormat="1" applyFill="1" applyBorder="1" applyAlignment="1"/>
    <xf numFmtId="164" fontId="0" fillId="0" borderId="7" xfId="0" applyNumberFormat="1" applyFill="1" applyBorder="1" applyAlignment="1"/>
    <xf numFmtId="0" fontId="0" fillId="4" borderId="0" xfId="0" applyFill="1" applyBorder="1" applyAlignment="1"/>
    <xf numFmtId="165" fontId="0" fillId="4" borderId="0" xfId="0" applyNumberFormat="1" applyFill="1" applyBorder="1" applyAlignment="1"/>
    <xf numFmtId="43" fontId="0" fillId="0" borderId="0" xfId="1" applyFont="1" applyFill="1" applyBorder="1" applyAlignment="1"/>
    <xf numFmtId="2" fontId="0" fillId="0" borderId="0" xfId="0" applyNumberFormat="1" applyFill="1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4" borderId="9" xfId="0" applyFill="1" applyBorder="1"/>
    <xf numFmtId="0" fontId="0" fillId="4" borderId="6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8" borderId="0" xfId="0" applyFill="1"/>
    <xf numFmtId="0" fontId="0" fillId="9" borderId="0" xfId="0" applyFill="1" applyBorder="1" applyAlignment="1"/>
    <xf numFmtId="43" fontId="0" fillId="9" borderId="0" xfId="1" applyFont="1" applyFill="1" applyBorder="1" applyAlignment="1"/>
    <xf numFmtId="0" fontId="0" fillId="9" borderId="7" xfId="0" applyFill="1" applyBorder="1" applyAlignment="1"/>
    <xf numFmtId="43" fontId="0" fillId="9" borderId="7" xfId="1" applyFont="1" applyFill="1" applyBorder="1" applyAlignment="1"/>
    <xf numFmtId="0" fontId="0" fillId="10" borderId="0" xfId="0" applyFill="1"/>
    <xf numFmtId="0" fontId="0" fillId="11" borderId="0" xfId="0" applyFill="1"/>
    <xf numFmtId="0" fontId="3" fillId="11" borderId="8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5" fontId="0" fillId="0" borderId="0" xfId="0" applyNumberFormat="1" applyFill="1" applyBorder="1" applyAlignment="1"/>
    <xf numFmtId="164" fontId="0" fillId="9" borderId="0" xfId="0" applyNumberFormat="1" applyFill="1" applyBorder="1" applyAlignment="1"/>
    <xf numFmtId="164" fontId="0" fillId="9" borderId="7" xfId="0" applyNumberFormat="1" applyFill="1" applyBorder="1" applyAlignment="1"/>
    <xf numFmtId="43" fontId="0" fillId="0" borderId="7" xfId="1" applyFont="1" applyFill="1" applyBorder="1" applyAlignment="1"/>
    <xf numFmtId="166" fontId="0" fillId="4" borderId="0" xfId="1" applyNumberFormat="1" applyFont="1" applyFill="1" applyBorder="1" applyAlignment="1"/>
    <xf numFmtId="0" fontId="4" fillId="12" borderId="16" xfId="0" applyFont="1" applyFill="1" applyBorder="1"/>
    <xf numFmtId="0" fontId="0" fillId="13" borderId="16" xfId="0" applyFont="1" applyFill="1" applyBorder="1"/>
    <xf numFmtId="0" fontId="0" fillId="0" borderId="16" xfId="0" applyFont="1" applyBorder="1"/>
    <xf numFmtId="0" fontId="4" fillId="12" borderId="17" xfId="0" applyFont="1" applyFill="1" applyBorder="1"/>
    <xf numFmtId="0" fontId="0" fillId="13" borderId="17" xfId="0" applyFont="1" applyFill="1" applyBorder="1"/>
    <xf numFmtId="0" fontId="0" fillId="0" borderId="17" xfId="0" applyFont="1" applyBorder="1"/>
    <xf numFmtId="0" fontId="4" fillId="12" borderId="18" xfId="0" applyFont="1" applyFill="1" applyBorder="1"/>
    <xf numFmtId="0" fontId="0" fillId="13" borderId="18" xfId="0" applyFont="1" applyFill="1" applyBorder="1"/>
    <xf numFmtId="0" fontId="0" fillId="0" borderId="18" xfId="0" applyFont="1" applyBorder="1"/>
    <xf numFmtId="0" fontId="0" fillId="14" borderId="0" xfId="0" applyFill="1"/>
    <xf numFmtId="165" fontId="0" fillId="9" borderId="7" xfId="0" applyNumberFormat="1" applyFill="1" applyBorder="1" applyAlignment="1"/>
    <xf numFmtId="165" fontId="0" fillId="9" borderId="0" xfId="0" applyNumberFormat="1" applyFill="1" applyBorder="1" applyAlignment="1"/>
    <xf numFmtId="0" fontId="0" fillId="9" borderId="0" xfId="0" applyFill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3" fontId="0" fillId="0" borderId="0" xfId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Ocupada H y M año 2013 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DATOS 2013 POR DEPTO'!$F$3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DEPTO'!$F$4:$F$21</c:f>
              <c:numCache>
                <c:formatCode>_(* #,##0.00_);_(* \(#,##0.00\);_(* "-"??_);_(@_)</c:formatCode>
                <c:ptCount val="18"/>
                <c:pt idx="0">
                  <c:v>91427</c:v>
                </c:pt>
                <c:pt idx="1">
                  <c:v>67751</c:v>
                </c:pt>
                <c:pt idx="2">
                  <c:v>117055</c:v>
                </c:pt>
                <c:pt idx="3">
                  <c:v>95661</c:v>
                </c:pt>
                <c:pt idx="4">
                  <c:v>339512</c:v>
                </c:pt>
                <c:pt idx="5">
                  <c:v>99759</c:v>
                </c:pt>
                <c:pt idx="6">
                  <c:v>117668</c:v>
                </c:pt>
                <c:pt idx="7">
                  <c:v>336106</c:v>
                </c:pt>
                <c:pt idx="8">
                  <c:v>14321</c:v>
                </c:pt>
                <c:pt idx="9">
                  <c:v>59713</c:v>
                </c:pt>
                <c:pt idx="10">
                  <c:v>13463</c:v>
                </c:pt>
                <c:pt idx="11">
                  <c:v>48168</c:v>
                </c:pt>
                <c:pt idx="12">
                  <c:v>83156</c:v>
                </c:pt>
                <c:pt idx="13">
                  <c:v>41242</c:v>
                </c:pt>
                <c:pt idx="14">
                  <c:v>123320</c:v>
                </c:pt>
                <c:pt idx="15">
                  <c:v>107163</c:v>
                </c:pt>
                <c:pt idx="16">
                  <c:v>39652</c:v>
                </c:pt>
                <c:pt idx="17">
                  <c:v>125469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0-4E78-BE09-EE84F825049F}"/>
            </c:ext>
          </c:extLst>
        </c:ser>
        <c:ser>
          <c:idx val="1"/>
          <c:order val="1"/>
          <c:tx>
            <c:strRef>
              <c:f>'BASE DATOS 2013 POR DEPTO'!$G$3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DEPTO'!$G$4:$G$21</c:f>
              <c:numCache>
                <c:formatCode>_(* #,##0.00_);_(* \(#,##0.00\);_(* "-"??_);_(@_)</c:formatCode>
                <c:ptCount val="18"/>
                <c:pt idx="0">
                  <c:v>32543</c:v>
                </c:pt>
                <c:pt idx="1">
                  <c:v>18401</c:v>
                </c:pt>
                <c:pt idx="2">
                  <c:v>32245</c:v>
                </c:pt>
                <c:pt idx="3">
                  <c:v>23423</c:v>
                </c:pt>
                <c:pt idx="4">
                  <c:v>168442</c:v>
                </c:pt>
                <c:pt idx="5">
                  <c:v>24192</c:v>
                </c:pt>
                <c:pt idx="6">
                  <c:v>23670</c:v>
                </c:pt>
                <c:pt idx="7">
                  <c:v>184065</c:v>
                </c:pt>
                <c:pt idx="8">
                  <c:v>7894</c:v>
                </c:pt>
                <c:pt idx="9">
                  <c:v>13802</c:v>
                </c:pt>
                <c:pt idx="10">
                  <c:v>6941</c:v>
                </c:pt>
                <c:pt idx="11">
                  <c:v>11848</c:v>
                </c:pt>
                <c:pt idx="12">
                  <c:v>9842</c:v>
                </c:pt>
                <c:pt idx="13">
                  <c:v>8277</c:v>
                </c:pt>
                <c:pt idx="14">
                  <c:v>25939</c:v>
                </c:pt>
                <c:pt idx="15">
                  <c:v>19326</c:v>
                </c:pt>
                <c:pt idx="16">
                  <c:v>10119</c:v>
                </c:pt>
                <c:pt idx="17">
                  <c:v>34586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0-4E78-BE09-EE84F825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033664"/>
        <c:axId val="880049056"/>
      </c:lineChart>
      <c:catAx>
        <c:axId val="88003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80049056"/>
        <c:crosses val="autoZero"/>
        <c:auto val="1"/>
        <c:lblAlgn val="ctr"/>
        <c:lblOffset val="100"/>
        <c:noMultiLvlLbl val="0"/>
      </c:catAx>
      <c:valAx>
        <c:axId val="8800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8003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desocupada H y M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DATOS 2013 POR DEPTO'!$I$3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DEPTO'!$I$4:$I$21</c:f>
              <c:numCache>
                <c:formatCode>_(* #,##0.00_);_(* \(#,##0.00\);_(* "-"??_);_(@_)</c:formatCode>
                <c:ptCount val="18"/>
                <c:pt idx="0">
                  <c:v>2742</c:v>
                </c:pt>
                <c:pt idx="1">
                  <c:v>1549</c:v>
                </c:pt>
                <c:pt idx="2">
                  <c:v>1979</c:v>
                </c:pt>
                <c:pt idx="3">
                  <c:v>1336</c:v>
                </c:pt>
                <c:pt idx="4">
                  <c:v>11651</c:v>
                </c:pt>
                <c:pt idx="5">
                  <c:v>2406</c:v>
                </c:pt>
                <c:pt idx="6">
                  <c:v>1643</c:v>
                </c:pt>
                <c:pt idx="7">
                  <c:v>11948</c:v>
                </c:pt>
                <c:pt idx="8">
                  <c:v>819</c:v>
                </c:pt>
                <c:pt idx="9">
                  <c:v>473</c:v>
                </c:pt>
                <c:pt idx="10">
                  <c:v>480</c:v>
                </c:pt>
                <c:pt idx="11">
                  <c:v>626</c:v>
                </c:pt>
                <c:pt idx="12">
                  <c:v>588</c:v>
                </c:pt>
                <c:pt idx="13">
                  <c:v>385</c:v>
                </c:pt>
                <c:pt idx="14">
                  <c:v>1734</c:v>
                </c:pt>
                <c:pt idx="15">
                  <c:v>1651</c:v>
                </c:pt>
                <c:pt idx="16">
                  <c:v>878</c:v>
                </c:pt>
                <c:pt idx="17">
                  <c:v>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C-4177-85D3-B4D5053E7FF0}"/>
            </c:ext>
          </c:extLst>
        </c:ser>
        <c:ser>
          <c:idx val="1"/>
          <c:order val="1"/>
          <c:tx>
            <c:strRef>
              <c:f>'BASE DATOS 2013 POR DEPTO'!$J$3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DEPTO'!$J$4:$J$21</c:f>
              <c:numCache>
                <c:formatCode>_(* #,##0.00_);_(* \(#,##0.00\);_(* "-"??_);_(@_)</c:formatCode>
                <c:ptCount val="18"/>
                <c:pt idx="0">
                  <c:v>977</c:v>
                </c:pt>
                <c:pt idx="1">
                  <c:v>347</c:v>
                </c:pt>
                <c:pt idx="2">
                  <c:v>477</c:v>
                </c:pt>
                <c:pt idx="3">
                  <c:v>316</c:v>
                </c:pt>
                <c:pt idx="4">
                  <c:v>4407</c:v>
                </c:pt>
                <c:pt idx="5">
                  <c:v>609</c:v>
                </c:pt>
                <c:pt idx="6">
                  <c:v>466</c:v>
                </c:pt>
                <c:pt idx="7">
                  <c:v>5001</c:v>
                </c:pt>
                <c:pt idx="8">
                  <c:v>510</c:v>
                </c:pt>
                <c:pt idx="9">
                  <c:v>123</c:v>
                </c:pt>
                <c:pt idx="10">
                  <c:v>216</c:v>
                </c:pt>
                <c:pt idx="11">
                  <c:v>103</c:v>
                </c:pt>
                <c:pt idx="12">
                  <c:v>121</c:v>
                </c:pt>
                <c:pt idx="13">
                  <c:v>101</c:v>
                </c:pt>
                <c:pt idx="14">
                  <c:v>482</c:v>
                </c:pt>
                <c:pt idx="15">
                  <c:v>317</c:v>
                </c:pt>
                <c:pt idx="16">
                  <c:v>228</c:v>
                </c:pt>
                <c:pt idx="17">
                  <c:v>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C-4177-85D3-B4D5053E7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292848"/>
        <c:axId val="935293680"/>
      </c:lineChart>
      <c:catAx>
        <c:axId val="93529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35293680"/>
        <c:crosses val="autoZero"/>
        <c:auto val="1"/>
        <c:lblAlgn val="ctr"/>
        <c:lblOffset val="100"/>
        <c:noMultiLvlLbl val="0"/>
      </c:catAx>
      <c:valAx>
        <c:axId val="9352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352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Inactiva H y M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DATOS 2013 POR DEPTO'!$L$3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DEPTO'!$L$4:$L$21</c:f>
              <c:numCache>
                <c:formatCode>_(* #,##0.00_);_(* \(#,##0.00\);_(* "-"??_);_(@_)</c:formatCode>
                <c:ptCount val="18"/>
                <c:pt idx="0">
                  <c:v>90812</c:v>
                </c:pt>
                <c:pt idx="1">
                  <c:v>62082</c:v>
                </c:pt>
                <c:pt idx="2">
                  <c:v>90231</c:v>
                </c:pt>
                <c:pt idx="3">
                  <c:v>62784</c:v>
                </c:pt>
                <c:pt idx="4">
                  <c:v>309483</c:v>
                </c:pt>
                <c:pt idx="5">
                  <c:v>90038</c:v>
                </c:pt>
                <c:pt idx="6">
                  <c:v>78265</c:v>
                </c:pt>
                <c:pt idx="7">
                  <c:v>291134</c:v>
                </c:pt>
                <c:pt idx="8">
                  <c:v>23092</c:v>
                </c:pt>
                <c:pt idx="9">
                  <c:v>38880</c:v>
                </c:pt>
                <c:pt idx="10">
                  <c:v>12583</c:v>
                </c:pt>
                <c:pt idx="11">
                  <c:v>35422</c:v>
                </c:pt>
                <c:pt idx="12">
                  <c:v>55966</c:v>
                </c:pt>
                <c:pt idx="13">
                  <c:v>21834</c:v>
                </c:pt>
                <c:pt idx="14">
                  <c:v>99334</c:v>
                </c:pt>
                <c:pt idx="15">
                  <c:v>79698</c:v>
                </c:pt>
                <c:pt idx="16">
                  <c:v>34627</c:v>
                </c:pt>
                <c:pt idx="17">
                  <c:v>115185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A-4EBD-8E17-9FD31C513488}"/>
            </c:ext>
          </c:extLst>
        </c:ser>
        <c:ser>
          <c:idx val="1"/>
          <c:order val="1"/>
          <c:tx>
            <c:strRef>
              <c:f>'BASE DATOS 2013 POR DEPTO'!$M$3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DATOS 2013 POR DEPTO'!$M$4:$M$21</c:f>
              <c:numCache>
                <c:formatCode>_(* #,##0.00_);_(* \(#,##0.00\);_(* "-"??_);_(@_)</c:formatCode>
                <c:ptCount val="18"/>
                <c:pt idx="0">
                  <c:v>166663</c:v>
                </c:pt>
                <c:pt idx="1">
                  <c:v>119503</c:v>
                </c:pt>
                <c:pt idx="2">
                  <c:v>189094</c:v>
                </c:pt>
                <c:pt idx="3">
                  <c:v>141119</c:v>
                </c:pt>
                <c:pt idx="4">
                  <c:v>551686</c:v>
                </c:pt>
                <c:pt idx="5">
                  <c:v>173420</c:v>
                </c:pt>
                <c:pt idx="6">
                  <c:v>171853</c:v>
                </c:pt>
                <c:pt idx="7">
                  <c:v>523332</c:v>
                </c:pt>
                <c:pt idx="8">
                  <c:v>31869</c:v>
                </c:pt>
                <c:pt idx="9">
                  <c:v>90523</c:v>
                </c:pt>
                <c:pt idx="10">
                  <c:v>20824</c:v>
                </c:pt>
                <c:pt idx="11">
                  <c:v>77484</c:v>
                </c:pt>
                <c:pt idx="12">
                  <c:v>129482</c:v>
                </c:pt>
                <c:pt idx="13">
                  <c:v>57077</c:v>
                </c:pt>
                <c:pt idx="14">
                  <c:v>204578</c:v>
                </c:pt>
                <c:pt idx="15">
                  <c:v>163224</c:v>
                </c:pt>
                <c:pt idx="16">
                  <c:v>69470</c:v>
                </c:pt>
                <c:pt idx="17">
                  <c:v>222030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A-4EBD-8E17-9FD31C513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552736"/>
        <c:axId val="879955792"/>
      </c:lineChart>
      <c:catAx>
        <c:axId val="99455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79955792"/>
        <c:crosses val="autoZero"/>
        <c:auto val="1"/>
        <c:lblAlgn val="ctr"/>
        <c:lblOffset val="100"/>
        <c:noMultiLvlLbl val="0"/>
      </c:catAx>
      <c:valAx>
        <c:axId val="8799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9945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Ocupada H y M año 2001  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DE DATOS 2001 POR DEPTO'!$F$3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DEPTO'!$F$4:$F$21</c:f>
              <c:numCache>
                <c:formatCode>_(* #,##0.00_);_(* \(#,##0.00\);_(* "-"??_);_(@_)</c:formatCode>
                <c:ptCount val="18"/>
                <c:pt idx="0">
                  <c:v>66929</c:v>
                </c:pt>
                <c:pt idx="1">
                  <c:v>47890</c:v>
                </c:pt>
                <c:pt idx="2">
                  <c:v>77800</c:v>
                </c:pt>
                <c:pt idx="3">
                  <c:v>69082</c:v>
                </c:pt>
                <c:pt idx="4">
                  <c:v>237665</c:v>
                </c:pt>
                <c:pt idx="5">
                  <c:v>82135</c:v>
                </c:pt>
                <c:pt idx="6">
                  <c:v>82464</c:v>
                </c:pt>
                <c:pt idx="7">
                  <c:v>249792</c:v>
                </c:pt>
                <c:pt idx="8">
                  <c:v>10053</c:v>
                </c:pt>
                <c:pt idx="9">
                  <c:v>42869</c:v>
                </c:pt>
                <c:pt idx="10">
                  <c:v>6466</c:v>
                </c:pt>
                <c:pt idx="11">
                  <c:v>34039</c:v>
                </c:pt>
                <c:pt idx="12">
                  <c:v>66461</c:v>
                </c:pt>
                <c:pt idx="13">
                  <c:v>27861</c:v>
                </c:pt>
                <c:pt idx="14">
                  <c:v>92941</c:v>
                </c:pt>
                <c:pt idx="15">
                  <c:v>78861</c:v>
                </c:pt>
                <c:pt idx="16">
                  <c:v>29519</c:v>
                </c:pt>
                <c:pt idx="17">
                  <c:v>93908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C-4B27-98B0-9963FFEBD1AF}"/>
            </c:ext>
          </c:extLst>
        </c:ser>
        <c:ser>
          <c:idx val="1"/>
          <c:order val="1"/>
          <c:tx>
            <c:strRef>
              <c:f>'BASE DE DATOS 2001 POR DEPTO'!$G$3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DEPTO'!$G$4:$G$21</c:f>
              <c:numCache>
                <c:formatCode>_(* #,##0.00_);_(* \(#,##0.00\);_(* "-"??_);_(@_)</c:formatCode>
                <c:ptCount val="18"/>
                <c:pt idx="0">
                  <c:v>21562</c:v>
                </c:pt>
                <c:pt idx="1">
                  <c:v>11327</c:v>
                </c:pt>
                <c:pt idx="2">
                  <c:v>18450</c:v>
                </c:pt>
                <c:pt idx="3">
                  <c:v>13920</c:v>
                </c:pt>
                <c:pt idx="4">
                  <c:v>120118</c:v>
                </c:pt>
                <c:pt idx="5">
                  <c:v>19912</c:v>
                </c:pt>
                <c:pt idx="6">
                  <c:v>16329</c:v>
                </c:pt>
                <c:pt idx="7">
                  <c:v>133254</c:v>
                </c:pt>
                <c:pt idx="8">
                  <c:v>4467</c:v>
                </c:pt>
                <c:pt idx="9">
                  <c:v>8135</c:v>
                </c:pt>
                <c:pt idx="10">
                  <c:v>2809</c:v>
                </c:pt>
                <c:pt idx="11">
                  <c:v>7573</c:v>
                </c:pt>
                <c:pt idx="12">
                  <c:v>7671</c:v>
                </c:pt>
                <c:pt idx="13">
                  <c:v>4606</c:v>
                </c:pt>
                <c:pt idx="14">
                  <c:v>15311</c:v>
                </c:pt>
                <c:pt idx="15">
                  <c:v>13827</c:v>
                </c:pt>
                <c:pt idx="16">
                  <c:v>6647</c:v>
                </c:pt>
                <c:pt idx="17">
                  <c:v>24116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C-4B27-98B0-9963FFEBD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910576"/>
        <c:axId val="722919312"/>
      </c:lineChart>
      <c:catAx>
        <c:axId val="72291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22919312"/>
        <c:crosses val="autoZero"/>
        <c:auto val="1"/>
        <c:lblAlgn val="ctr"/>
        <c:lblOffset val="100"/>
        <c:noMultiLvlLbl val="0"/>
      </c:catAx>
      <c:valAx>
        <c:axId val="7229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2291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baseline="0"/>
              <a:t> Serie de Tiempo Poblacion Desocupada H y M año 2001 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DE DATOS 2001 POR DEPTO'!$I$3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DEPTO'!$I$4:$I$21</c:f>
              <c:numCache>
                <c:formatCode>_(* #,##0.00_);_(* \(#,##0.00\);_(* "-"??_);_(@_)</c:formatCode>
                <c:ptCount val="18"/>
                <c:pt idx="0">
                  <c:v>1606</c:v>
                </c:pt>
                <c:pt idx="1">
                  <c:v>1008</c:v>
                </c:pt>
                <c:pt idx="2">
                  <c:v>1714</c:v>
                </c:pt>
                <c:pt idx="3">
                  <c:v>924</c:v>
                </c:pt>
                <c:pt idx="4">
                  <c:v>8385</c:v>
                </c:pt>
                <c:pt idx="5">
                  <c:v>2034</c:v>
                </c:pt>
                <c:pt idx="6">
                  <c:v>1458</c:v>
                </c:pt>
                <c:pt idx="7">
                  <c:v>6970</c:v>
                </c:pt>
                <c:pt idx="8">
                  <c:v>233</c:v>
                </c:pt>
                <c:pt idx="9">
                  <c:v>369</c:v>
                </c:pt>
                <c:pt idx="10">
                  <c:v>280</c:v>
                </c:pt>
                <c:pt idx="11">
                  <c:v>465</c:v>
                </c:pt>
                <c:pt idx="12">
                  <c:v>463</c:v>
                </c:pt>
                <c:pt idx="13">
                  <c:v>169</c:v>
                </c:pt>
                <c:pt idx="14">
                  <c:v>862</c:v>
                </c:pt>
                <c:pt idx="15">
                  <c:v>1580</c:v>
                </c:pt>
                <c:pt idx="16">
                  <c:v>605</c:v>
                </c:pt>
                <c:pt idx="17">
                  <c:v>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D-4817-B795-CD43E8E73DF9}"/>
            </c:ext>
          </c:extLst>
        </c:ser>
        <c:ser>
          <c:idx val="1"/>
          <c:order val="1"/>
          <c:tx>
            <c:strRef>
              <c:f>'BASE DE DATOS 2001 POR DEPTO'!$J$3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DEPTO'!$J$4:$J$21</c:f>
              <c:numCache>
                <c:formatCode>_(* #,##0.00_);_(* \(#,##0.00\);_(* "-"??_);_(@_)</c:formatCode>
                <c:ptCount val="18"/>
                <c:pt idx="0">
                  <c:v>417</c:v>
                </c:pt>
                <c:pt idx="1">
                  <c:v>385</c:v>
                </c:pt>
                <c:pt idx="2">
                  <c:v>306</c:v>
                </c:pt>
                <c:pt idx="3">
                  <c:v>214</c:v>
                </c:pt>
                <c:pt idx="4">
                  <c:v>2627</c:v>
                </c:pt>
                <c:pt idx="5">
                  <c:v>379</c:v>
                </c:pt>
                <c:pt idx="6">
                  <c:v>279</c:v>
                </c:pt>
                <c:pt idx="7">
                  <c:v>2253</c:v>
                </c:pt>
                <c:pt idx="8">
                  <c:v>163</c:v>
                </c:pt>
                <c:pt idx="9">
                  <c:v>79</c:v>
                </c:pt>
                <c:pt idx="10">
                  <c:v>66</c:v>
                </c:pt>
                <c:pt idx="11">
                  <c:v>94</c:v>
                </c:pt>
                <c:pt idx="12">
                  <c:v>71</c:v>
                </c:pt>
                <c:pt idx="13">
                  <c:v>52</c:v>
                </c:pt>
                <c:pt idx="14">
                  <c:v>238</c:v>
                </c:pt>
                <c:pt idx="15">
                  <c:v>287</c:v>
                </c:pt>
                <c:pt idx="16">
                  <c:v>74</c:v>
                </c:pt>
                <c:pt idx="17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D-4817-B795-CD43E8E7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611056"/>
        <c:axId val="718614800"/>
      </c:lineChart>
      <c:catAx>
        <c:axId val="71861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18614800"/>
        <c:crosses val="autoZero"/>
        <c:auto val="1"/>
        <c:lblAlgn val="ctr"/>
        <c:lblOffset val="100"/>
        <c:noMultiLvlLbl val="0"/>
      </c:catAx>
      <c:valAx>
        <c:axId val="7186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71861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Serie</a:t>
            </a:r>
            <a:r>
              <a:rPr lang="es-US" baseline="0"/>
              <a:t> de Tiempo Poblacion Inactiva año 2001</a:t>
            </a:r>
            <a:endParaRPr lang="es-US"/>
          </a:p>
        </c:rich>
      </c:tx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DE DATOS 2001 POR DEPTO'!$L$3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DEPTO'!$L$4:$L$21</c:f>
              <c:numCache>
                <c:formatCode>_(* #,##0.00_);_(* \(#,##0.00\);_(* "-"??_);_(@_)</c:formatCode>
                <c:ptCount val="18"/>
                <c:pt idx="0">
                  <c:v>56224</c:v>
                </c:pt>
                <c:pt idx="1">
                  <c:v>36644</c:v>
                </c:pt>
                <c:pt idx="2">
                  <c:v>50272</c:v>
                </c:pt>
                <c:pt idx="3">
                  <c:v>37348</c:v>
                </c:pt>
                <c:pt idx="4">
                  <c:v>173846</c:v>
                </c:pt>
                <c:pt idx="5">
                  <c:v>59669</c:v>
                </c:pt>
                <c:pt idx="6">
                  <c:v>48428</c:v>
                </c:pt>
                <c:pt idx="7">
                  <c:v>181340</c:v>
                </c:pt>
                <c:pt idx="8">
                  <c:v>10647</c:v>
                </c:pt>
                <c:pt idx="9">
                  <c:v>22965</c:v>
                </c:pt>
                <c:pt idx="10">
                  <c:v>5551</c:v>
                </c:pt>
                <c:pt idx="11">
                  <c:v>21586</c:v>
                </c:pt>
                <c:pt idx="12">
                  <c:v>27669</c:v>
                </c:pt>
                <c:pt idx="13">
                  <c:v>12251</c:v>
                </c:pt>
                <c:pt idx="14">
                  <c:v>56667</c:v>
                </c:pt>
                <c:pt idx="15">
                  <c:v>54441</c:v>
                </c:pt>
                <c:pt idx="16">
                  <c:v>25598</c:v>
                </c:pt>
                <c:pt idx="17">
                  <c:v>75497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B-4D22-8733-5114F09FABAA}"/>
            </c:ext>
          </c:extLst>
        </c:ser>
        <c:ser>
          <c:idx val="1"/>
          <c:order val="1"/>
          <c:tx>
            <c:strRef>
              <c:f>'BASE DE DATOS 2001 POR DEPTO'!$M$3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'BASE DE DATOS 2001 POR DEPTO'!$M$4:$M$21</c:f>
              <c:numCache>
                <c:formatCode>_(* #,##0.00_);_(* \(#,##0.00\);_(* "-"??_);_(@_)</c:formatCode>
                <c:ptCount val="18"/>
                <c:pt idx="0">
                  <c:v>107446</c:v>
                </c:pt>
                <c:pt idx="1">
                  <c:v>73884</c:v>
                </c:pt>
                <c:pt idx="2">
                  <c:v>112428</c:v>
                </c:pt>
                <c:pt idx="3">
                  <c:v>92839</c:v>
                </c:pt>
                <c:pt idx="4">
                  <c:v>330431</c:v>
                </c:pt>
                <c:pt idx="5">
                  <c:v>125835</c:v>
                </c:pt>
                <c:pt idx="6">
                  <c:v>112992</c:v>
                </c:pt>
                <c:pt idx="7">
                  <c:v>346597</c:v>
                </c:pt>
                <c:pt idx="8">
                  <c:v>17246</c:v>
                </c:pt>
                <c:pt idx="9">
                  <c:v>59150</c:v>
                </c:pt>
                <c:pt idx="10">
                  <c:v>10065</c:v>
                </c:pt>
                <c:pt idx="11">
                  <c:v>51174</c:v>
                </c:pt>
                <c:pt idx="12">
                  <c:v>83130</c:v>
                </c:pt>
                <c:pt idx="13">
                  <c:v>35725</c:v>
                </c:pt>
                <c:pt idx="14">
                  <c:v>133718</c:v>
                </c:pt>
                <c:pt idx="15">
                  <c:v>110055</c:v>
                </c:pt>
                <c:pt idx="16">
                  <c:v>51851</c:v>
                </c:pt>
                <c:pt idx="17">
                  <c:v>151272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B-4D22-8733-5114F09FA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244448"/>
        <c:axId val="468251520"/>
      </c:lineChart>
      <c:catAx>
        <c:axId val="46824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68251520"/>
        <c:crosses val="autoZero"/>
        <c:auto val="1"/>
        <c:lblAlgn val="ctr"/>
        <c:lblOffset val="100"/>
        <c:noMultiLvlLbl val="0"/>
      </c:catAx>
      <c:valAx>
        <c:axId val="468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4682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21</xdr:row>
      <xdr:rowOff>152401</xdr:rowOff>
    </xdr:from>
    <xdr:to>
      <xdr:col>17</xdr:col>
      <xdr:colOff>1438275</xdr:colOff>
      <xdr:row>35</xdr:row>
      <xdr:rowOff>71438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0E991-DDD1-41F0-8010-DE0C55B19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19050</xdr:colOff>
      <xdr:row>22</xdr:row>
      <xdr:rowOff>4762</xdr:rowOff>
    </xdr:from>
    <xdr:to>
      <xdr:col>27</xdr:col>
      <xdr:colOff>57150</xdr:colOff>
      <xdr:row>35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6CF293-936A-46D3-8C24-34DE7DE21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409575</xdr:colOff>
      <xdr:row>24</xdr:row>
      <xdr:rowOff>4762</xdr:rowOff>
    </xdr:from>
    <xdr:to>
      <xdr:col>38</xdr:col>
      <xdr:colOff>409575</xdr:colOff>
      <xdr:row>37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2833A9-0868-4218-9EA1-BDF75AB69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1476374</xdr:colOff>
      <xdr:row>32</xdr:row>
      <xdr:rowOff>166687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6F18527-2DE9-40BB-A8E7-E0003079F60F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6F18527-2DE9-40BB-A8E7-E0003079F60F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14</xdr:col>
      <xdr:colOff>1514475</xdr:colOff>
      <xdr:row>34</xdr:row>
      <xdr:rowOff>171450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6C0FCAA-1DA2-4657-BA4F-BAC37242FCFA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6C0FCAA-1DA2-4657-BA4F-BAC37242FCFA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24</xdr:col>
      <xdr:colOff>1476374</xdr:colOff>
      <xdr:row>48</xdr:row>
      <xdr:rowOff>166687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D0AE60C-014D-476F-90E3-160195F2AED7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D0AE60C-014D-476F-90E3-160195F2AED7}"/>
                </a:ext>
              </a:extLst>
            </xdr:cNvPr>
            <xdr:cNvSpPr txBox="1"/>
          </xdr:nvSpPr>
          <xdr:spPr>
            <a:xfrm>
              <a:off x="141827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24</xdr:col>
      <xdr:colOff>1514475</xdr:colOff>
      <xdr:row>50</xdr:row>
      <xdr:rowOff>171450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1842AAE-DAFD-4457-A51E-FA786EC49072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1842AAE-DAFD-4457-A51E-FA786EC49072}"/>
                </a:ext>
              </a:extLst>
            </xdr:cNvPr>
            <xdr:cNvSpPr txBox="1"/>
          </xdr:nvSpPr>
          <xdr:spPr>
            <a:xfrm>
              <a:off x="14220825" y="66675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1333499</xdr:colOff>
      <xdr:row>48</xdr:row>
      <xdr:rowOff>166687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3BCACC59-DFC9-4135-827A-4E64A237C75F}"/>
                </a:ext>
              </a:extLst>
            </xdr:cNvPr>
            <xdr:cNvSpPr txBox="1"/>
          </xdr:nvSpPr>
          <xdr:spPr>
            <a:xfrm>
              <a:off x="46034324" y="93678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3BCACC59-DFC9-4135-827A-4E64A237C75F}"/>
                </a:ext>
              </a:extLst>
            </xdr:cNvPr>
            <xdr:cNvSpPr txBox="1"/>
          </xdr:nvSpPr>
          <xdr:spPr>
            <a:xfrm>
              <a:off x="46034324" y="93678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i="0">
                  <a:latin typeface="Cambria Math" panose="02040503050406030204" pitchFamily="18" charset="0"/>
                </a:rPr>
                <a:t>〖</a:t>
              </a:r>
              <a:r>
                <a:rPr lang="es-US" sz="1400" b="0" i="0">
                  <a:latin typeface="Cambria Math" panose="02040503050406030204" pitchFamily="18" charset="0"/>
                </a:rPr>
                <a:t> 𝐻〗_0: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1514475</xdr:colOff>
      <xdr:row>50</xdr:row>
      <xdr:rowOff>171450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F1BE4AB-F305-4582-8DFF-20A918707747}"/>
                </a:ext>
              </a:extLst>
            </xdr:cNvPr>
            <xdr:cNvSpPr txBox="1"/>
          </xdr:nvSpPr>
          <xdr:spPr>
            <a:xfrm>
              <a:off x="34575750" y="9753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F1BE4AB-F305-4582-8DFF-20A918707747}"/>
                </a:ext>
              </a:extLst>
            </xdr:cNvPr>
            <xdr:cNvSpPr txBox="1"/>
          </xdr:nvSpPr>
          <xdr:spPr>
            <a:xfrm>
              <a:off x="34575750" y="9753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20</xdr:row>
      <xdr:rowOff>166686</xdr:rowOff>
    </xdr:from>
    <xdr:to>
      <xdr:col>17</xdr:col>
      <xdr:colOff>2047874</xdr:colOff>
      <xdr:row>35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3719EB-9BA1-4E10-B3FA-20886DC82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9524</xdr:colOff>
      <xdr:row>22</xdr:row>
      <xdr:rowOff>4762</xdr:rowOff>
    </xdr:from>
    <xdr:to>
      <xdr:col>27</xdr:col>
      <xdr:colOff>742949</xdr:colOff>
      <xdr:row>36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1729ED-E1D8-4E54-8978-191B06859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19050</xdr:colOff>
      <xdr:row>21</xdr:row>
      <xdr:rowOff>157162</xdr:rowOff>
    </xdr:from>
    <xdr:to>
      <xdr:col>39</xdr:col>
      <xdr:colOff>190500</xdr:colOff>
      <xdr:row>36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2F7759-3699-4B6F-AF4B-09CD796E8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314324</xdr:colOff>
      <xdr:row>32</xdr:row>
      <xdr:rowOff>176212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22F3633-32B9-4364-B347-B3869DE765DF}"/>
                </a:ext>
              </a:extLst>
            </xdr:cNvPr>
            <xdr:cNvSpPr txBox="1"/>
          </xdr:nvSpPr>
          <xdr:spPr>
            <a:xfrm>
              <a:off x="131159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22F3633-32B9-4364-B347-B3869DE765DF}"/>
                </a:ext>
              </a:extLst>
            </xdr:cNvPr>
            <xdr:cNvSpPr txBox="1"/>
          </xdr:nvSpPr>
          <xdr:spPr>
            <a:xfrm>
              <a:off x="13115924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14</xdr:col>
      <xdr:colOff>180975</xdr:colOff>
      <xdr:row>35</xdr:row>
      <xdr:rowOff>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C0C6046-DD88-499F-A202-E2F09F05BB21}"/>
                </a:ext>
              </a:extLst>
            </xdr:cNvPr>
            <xdr:cNvSpPr txBox="1"/>
          </xdr:nvSpPr>
          <xdr:spPr>
            <a:xfrm>
              <a:off x="12982575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C0C6046-DD88-499F-A202-E2F09F05BB21}"/>
                </a:ext>
              </a:extLst>
            </xdr:cNvPr>
            <xdr:cNvSpPr txBox="1"/>
          </xdr:nvSpPr>
          <xdr:spPr>
            <a:xfrm>
              <a:off x="12982575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25</xdr:col>
      <xdr:colOff>314324</xdr:colOff>
      <xdr:row>50</xdr:row>
      <xdr:rowOff>176212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53265BF-FF26-4DBA-81F4-B93CE7C4C904}"/>
                </a:ext>
              </a:extLst>
            </xdr:cNvPr>
            <xdr:cNvSpPr txBox="1"/>
          </xdr:nvSpPr>
          <xdr:spPr>
            <a:xfrm>
              <a:off x="15659099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53265BF-FF26-4DBA-81F4-B93CE7C4C904}"/>
                </a:ext>
              </a:extLst>
            </xdr:cNvPr>
            <xdr:cNvSpPr txBox="1"/>
          </xdr:nvSpPr>
          <xdr:spPr>
            <a:xfrm>
              <a:off x="15659099" y="6281737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25</xdr:col>
      <xdr:colOff>180975</xdr:colOff>
      <xdr:row>53</xdr:row>
      <xdr:rowOff>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D456A7F-8F38-404F-8A7A-FE39B45EF965}"/>
                </a:ext>
              </a:extLst>
            </xdr:cNvPr>
            <xdr:cNvSpPr txBox="1"/>
          </xdr:nvSpPr>
          <xdr:spPr>
            <a:xfrm>
              <a:off x="15525750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D456A7F-8F38-404F-8A7A-FE39B45EF965}"/>
                </a:ext>
              </a:extLst>
            </xdr:cNvPr>
            <xdr:cNvSpPr txBox="1"/>
          </xdr:nvSpPr>
          <xdr:spPr>
            <a:xfrm>
              <a:off x="15525750" y="6677025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314324</xdr:colOff>
      <xdr:row>50</xdr:row>
      <xdr:rowOff>176212</xdr:rowOff>
    </xdr:from>
    <xdr:ext cx="771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4758384-D1B1-4A50-88C9-D1176E9742E9}"/>
                </a:ext>
              </a:extLst>
            </xdr:cNvPr>
            <xdr:cNvSpPr txBox="1"/>
          </xdr:nvSpPr>
          <xdr:spPr>
            <a:xfrm>
              <a:off x="37899974" y="9739312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s-US" sz="1200"/>
                <a:t>=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94758384-D1B1-4A50-88C9-D1176E9742E9}"/>
                </a:ext>
              </a:extLst>
            </xdr:cNvPr>
            <xdr:cNvSpPr txBox="1"/>
          </xdr:nvSpPr>
          <xdr:spPr>
            <a:xfrm>
              <a:off x="37899974" y="9739312"/>
              <a:ext cx="771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𝐻_0: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/>
                <a:t>=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  <xdr:oneCellAnchor>
    <xdr:from>
      <xdr:col>33</xdr:col>
      <xdr:colOff>180975</xdr:colOff>
      <xdr:row>53</xdr:row>
      <xdr:rowOff>0</xdr:rowOff>
    </xdr:from>
    <xdr:ext cx="1152525" cy="211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C92BA64F-C739-4230-91C4-8F1EB07207DF}"/>
                </a:ext>
              </a:extLst>
            </xdr:cNvPr>
            <xdr:cNvSpPr txBox="1"/>
          </xdr:nvSpPr>
          <xdr:spPr>
            <a:xfrm>
              <a:off x="37766625" y="10134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s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s-US" sz="14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s-US" sz="1400" b="0" i="1">
                      <a:latin typeface="Cambria Math" panose="02040503050406030204" pitchFamily="18" charset="0"/>
                    </a:rPr>
                    <m:t>:</m:t>
                  </m:r>
                </m:oMath>
              </a14:m>
              <a:r>
                <a:rPr lang="es-US" sz="110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US" sz="120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latin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s-US" sz="12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s-US" sz="1200" i="1">
                      <a:latin typeface="Cambria Math" panose="02040503050406030204" pitchFamily="18" charset="0"/>
                    </a:rPr>
                    <m:t>≠</m:t>
                  </m:r>
                  <m:r>
                    <a:rPr lang="es-US" sz="1200" b="0" i="0">
                      <a:latin typeface="Cambria Math" panose="02040503050406030204" pitchFamily="18" charset="0"/>
                    </a:rPr>
                    <m:t>  </m:t>
                  </m:r>
                  <m:sSubSup>
                    <m:sSubSupPr>
                      <m:ctrlPr>
                        <a:rPr lang="es-US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σ</m:t>
                      </m:r>
                    </m:e>
                    <m:sub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s-US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endParaRPr lang="es-US" sz="12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C92BA64F-C739-4230-91C4-8F1EB07207DF}"/>
                </a:ext>
              </a:extLst>
            </xdr:cNvPr>
            <xdr:cNvSpPr txBox="1"/>
          </xdr:nvSpPr>
          <xdr:spPr>
            <a:xfrm>
              <a:off x="37766625" y="10134600"/>
              <a:ext cx="1152525" cy="211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s-US" sz="1400" b="0" i="0">
                  <a:latin typeface="Cambria Math" panose="02040503050406030204" pitchFamily="18" charset="0"/>
                </a:rPr>
                <a:t>𝐻_𝑎:</a:t>
              </a:r>
              <a:r>
                <a:rPr lang="es-US" sz="1100"/>
                <a:t> </a:t>
              </a:r>
              <a:r>
                <a:rPr lang="el-GR" sz="1200" i="0">
                  <a:latin typeface="Cambria Math" panose="02040503050406030204" pitchFamily="18" charset="0"/>
                </a:rPr>
                <a:t>σ</a:t>
              </a:r>
              <a:r>
                <a:rPr lang="es-US" sz="1200" i="0">
                  <a:latin typeface="Cambria Math" panose="02040503050406030204" pitchFamily="18" charset="0"/>
                </a:rPr>
                <a:t>_</a:t>
              </a:r>
              <a:r>
                <a:rPr lang="es-US" sz="1200" b="0" i="0">
                  <a:latin typeface="Cambria Math" panose="02040503050406030204" pitchFamily="18" charset="0"/>
                </a:rPr>
                <a:t>1^2</a:t>
              </a:r>
              <a:r>
                <a:rPr lang="es-US" sz="1200" i="0">
                  <a:latin typeface="Cambria Math" panose="02040503050406030204" pitchFamily="18" charset="0"/>
                </a:rPr>
                <a:t>≠</a:t>
              </a:r>
              <a:r>
                <a:rPr lang="es-US" sz="1200" b="0" i="0">
                  <a:latin typeface="Cambria Math" panose="02040503050406030204" pitchFamily="18" charset="0"/>
                </a:rPr>
                <a:t>  </a:t>
              </a:r>
              <a:r>
                <a:rPr lang="el-G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s-US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2^2</a:t>
              </a:r>
              <a:endParaRPr lang="es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</xdr:row>
      <xdr:rowOff>66675</xdr:rowOff>
    </xdr:from>
    <xdr:to>
      <xdr:col>6</xdr:col>
      <xdr:colOff>419100</xdr:colOff>
      <xdr:row>22</xdr:row>
      <xdr:rowOff>180975</xdr:rowOff>
    </xdr:to>
    <xdr:grpSp>
      <xdr:nvGrpSpPr>
        <xdr:cNvPr id="3077" name="Group 5">
          <a:extLst>
            <a:ext uri="{FF2B5EF4-FFF2-40B4-BE49-F238E27FC236}">
              <a16:creationId xmlns:a16="http://schemas.microsoft.com/office/drawing/2014/main" id="{730990AC-C815-44F1-8340-A5BEEB897EA1}"/>
            </a:ext>
          </a:extLst>
        </xdr:cNvPr>
        <xdr:cNvGrpSpPr>
          <a:grpSpLocks/>
        </xdr:cNvGrpSpPr>
      </xdr:nvGrpSpPr>
      <xdr:grpSpPr bwMode="auto">
        <a:xfrm>
          <a:off x="800100" y="638175"/>
          <a:ext cx="4191000" cy="3733800"/>
          <a:chOff x="2974" y="200"/>
          <a:chExt cx="9032" cy="6389"/>
        </a:xfrm>
      </xdr:grpSpPr>
      <xdr:sp macro="" textlink="">
        <xdr:nvSpPr>
          <xdr:cNvPr id="3078" name="AutoShape 6">
            <a:extLst>
              <a:ext uri="{FF2B5EF4-FFF2-40B4-BE49-F238E27FC236}">
                <a16:creationId xmlns:a16="http://schemas.microsoft.com/office/drawing/2014/main" id="{410905B3-0150-41D0-8852-F0A7142DD9F1}"/>
              </a:ext>
            </a:extLst>
          </xdr:cNvPr>
          <xdr:cNvSpPr>
            <a:spLocks/>
          </xdr:cNvSpPr>
        </xdr:nvSpPr>
        <xdr:spPr bwMode="auto">
          <a:xfrm>
            <a:off x="2973" y="687"/>
            <a:ext cx="9024" cy="5902"/>
          </a:xfrm>
          <a:custGeom>
            <a:avLst/>
            <a:gdLst>
              <a:gd name="T0" fmla="+- 0 9173 2974"/>
              <a:gd name="T1" fmla="*/ T0 w 9024"/>
              <a:gd name="T2" fmla="+- 0 3673 687"/>
              <a:gd name="T3" fmla="*/ 3673 h 5902"/>
              <a:gd name="T4" fmla="+- 0 8498 2974"/>
              <a:gd name="T5" fmla="*/ T4 w 9024"/>
              <a:gd name="T6" fmla="+- 0 3618 687"/>
              <a:gd name="T7" fmla="*/ 3618 h 5902"/>
              <a:gd name="T8" fmla="+- 0 8141 2974"/>
              <a:gd name="T9" fmla="*/ T8 w 9024"/>
              <a:gd name="T10" fmla="+- 0 3658 687"/>
              <a:gd name="T11" fmla="*/ 3658 h 5902"/>
              <a:gd name="T12" fmla="+- 0 7718 2974"/>
              <a:gd name="T13" fmla="*/ T12 w 9024"/>
              <a:gd name="T14" fmla="+- 0 3918 687"/>
              <a:gd name="T15" fmla="*/ 3918 h 5902"/>
              <a:gd name="T16" fmla="+- 0 7127 2974"/>
              <a:gd name="T17" fmla="*/ T16 w 9024"/>
              <a:gd name="T18" fmla="+- 0 4444 687"/>
              <a:gd name="T19" fmla="*/ 4444 h 5902"/>
              <a:gd name="T20" fmla="+- 0 6665 2974"/>
              <a:gd name="T21" fmla="*/ T20 w 9024"/>
              <a:gd name="T22" fmla="+- 0 4758 687"/>
              <a:gd name="T23" fmla="*/ 4758 h 5902"/>
              <a:gd name="T24" fmla="+- 0 6218 2974"/>
              <a:gd name="T25" fmla="*/ T24 w 9024"/>
              <a:gd name="T26" fmla="+- 0 5018 687"/>
              <a:gd name="T27" fmla="*/ 5018 h 5902"/>
              <a:gd name="T28" fmla="+- 0 5712 2974"/>
              <a:gd name="T29" fmla="*/ T28 w 9024"/>
              <a:gd name="T30" fmla="+- 0 5138 687"/>
              <a:gd name="T31" fmla="*/ 5138 h 5902"/>
              <a:gd name="T32" fmla="+- 0 4507 2974"/>
              <a:gd name="T33" fmla="*/ T32 w 9024"/>
              <a:gd name="T34" fmla="+- 0 5158 687"/>
              <a:gd name="T35" fmla="*/ 5158 h 5902"/>
              <a:gd name="T36" fmla="+- 0 3960 2974"/>
              <a:gd name="T37" fmla="*/ T36 w 9024"/>
              <a:gd name="T38" fmla="+- 0 5378 687"/>
              <a:gd name="T39" fmla="*/ 5378 h 5902"/>
              <a:gd name="T40" fmla="+- 0 3355 2974"/>
              <a:gd name="T41" fmla="*/ T40 w 9024"/>
              <a:gd name="T42" fmla="+- 0 5898 687"/>
              <a:gd name="T43" fmla="*/ 5898 h 5902"/>
              <a:gd name="T44" fmla="+- 0 3559 2974"/>
              <a:gd name="T45" fmla="*/ T44 w 9024"/>
              <a:gd name="T46" fmla="+- 0 5818 687"/>
              <a:gd name="T47" fmla="*/ 5818 h 5902"/>
              <a:gd name="T48" fmla="+- 0 3970 2974"/>
              <a:gd name="T49" fmla="*/ T48 w 9024"/>
              <a:gd name="T50" fmla="+- 0 5478 687"/>
              <a:gd name="T51" fmla="*/ 5478 h 5902"/>
              <a:gd name="T52" fmla="+- 0 4507 2974"/>
              <a:gd name="T53" fmla="*/ T52 w 9024"/>
              <a:gd name="T54" fmla="+- 0 5246 687"/>
              <a:gd name="T55" fmla="*/ 5246 h 5902"/>
              <a:gd name="T56" fmla="+- 0 6007 2974"/>
              <a:gd name="T57" fmla="*/ T56 w 9024"/>
              <a:gd name="T58" fmla="+- 0 5178 687"/>
              <a:gd name="T59" fmla="*/ 5178 h 5902"/>
              <a:gd name="T60" fmla="+- 0 6463 2974"/>
              <a:gd name="T61" fmla="*/ T60 w 9024"/>
              <a:gd name="T62" fmla="+- 0 4998 687"/>
              <a:gd name="T63" fmla="*/ 4998 h 5902"/>
              <a:gd name="T64" fmla="+- 0 6979 2974"/>
              <a:gd name="T65" fmla="*/ T64 w 9024"/>
              <a:gd name="T66" fmla="+- 0 4658 687"/>
              <a:gd name="T67" fmla="*/ 4658 h 5902"/>
              <a:gd name="T68" fmla="+- 0 7210 2974"/>
              <a:gd name="T69" fmla="*/ T68 w 9024"/>
              <a:gd name="T70" fmla="+- 0 4498 687"/>
              <a:gd name="T71" fmla="*/ 4498 h 5902"/>
              <a:gd name="T72" fmla="+- 0 7987 2974"/>
              <a:gd name="T73" fmla="*/ T72 w 9024"/>
              <a:gd name="T74" fmla="+- 0 3838 687"/>
              <a:gd name="T75" fmla="*/ 3838 h 5902"/>
              <a:gd name="T76" fmla="+- 0 8292 2974"/>
              <a:gd name="T77" fmla="*/ T76 w 9024"/>
              <a:gd name="T78" fmla="+- 0 3698 687"/>
              <a:gd name="T79" fmla="*/ 3698 h 5902"/>
              <a:gd name="T80" fmla="+- 0 9108 2974"/>
              <a:gd name="T81" fmla="*/ T80 w 9024"/>
              <a:gd name="T82" fmla="+- 0 3778 687"/>
              <a:gd name="T83" fmla="*/ 3778 h 5902"/>
              <a:gd name="T84" fmla="+- 0 9446 2974"/>
              <a:gd name="T85" fmla="*/ T84 w 9024"/>
              <a:gd name="T86" fmla="+- 0 3638 687"/>
              <a:gd name="T87" fmla="*/ 3638 h 5902"/>
              <a:gd name="T88" fmla="+- 0 9869 2974"/>
              <a:gd name="T89" fmla="*/ T88 w 9024"/>
              <a:gd name="T90" fmla="+- 0 846 687"/>
              <a:gd name="T91" fmla="*/ 846 h 5902"/>
              <a:gd name="T92" fmla="+- 0 9122 2974"/>
              <a:gd name="T93" fmla="*/ T92 w 9024"/>
              <a:gd name="T94" fmla="+- 0 1016 687"/>
              <a:gd name="T95" fmla="*/ 1016 h 5902"/>
              <a:gd name="T96" fmla="+- 0 8767 2974"/>
              <a:gd name="T97" fmla="*/ T96 w 9024"/>
              <a:gd name="T98" fmla="+- 0 1177 687"/>
              <a:gd name="T99" fmla="*/ 1177 h 5902"/>
              <a:gd name="T100" fmla="+- 0 8386 2974"/>
              <a:gd name="T101" fmla="*/ T100 w 9024"/>
              <a:gd name="T102" fmla="+- 0 1585 687"/>
              <a:gd name="T103" fmla="*/ 1585 h 5902"/>
              <a:gd name="T104" fmla="+- 0 8014 2974"/>
              <a:gd name="T105" fmla="*/ T104 w 9024"/>
              <a:gd name="T106" fmla="+- 0 2005 687"/>
              <a:gd name="T107" fmla="*/ 2005 h 5902"/>
              <a:gd name="T108" fmla="+- 0 7800 2974"/>
              <a:gd name="T109" fmla="*/ T108 w 9024"/>
              <a:gd name="T110" fmla="+- 0 2142 687"/>
              <a:gd name="T111" fmla="*/ 2142 h 5902"/>
              <a:gd name="T112" fmla="+- 0 6893 2974"/>
              <a:gd name="T113" fmla="*/ T112 w 9024"/>
              <a:gd name="T114" fmla="+- 0 2542 687"/>
              <a:gd name="T115" fmla="*/ 2542 h 5902"/>
              <a:gd name="T116" fmla="+- 0 5911 2974"/>
              <a:gd name="T117" fmla="*/ T116 w 9024"/>
              <a:gd name="T118" fmla="+- 0 2905 687"/>
              <a:gd name="T119" fmla="*/ 2905 h 5902"/>
              <a:gd name="T120" fmla="+- 0 5525 2974"/>
              <a:gd name="T121" fmla="*/ T120 w 9024"/>
              <a:gd name="T122" fmla="+- 0 3018 687"/>
              <a:gd name="T123" fmla="*/ 3018 h 5902"/>
              <a:gd name="T124" fmla="+- 0 5033 2974"/>
              <a:gd name="T125" fmla="*/ T124 w 9024"/>
              <a:gd name="T126" fmla="+- 0 3109 687"/>
              <a:gd name="T127" fmla="*/ 3109 h 5902"/>
              <a:gd name="T128" fmla="+- 0 4654 2974"/>
              <a:gd name="T129" fmla="*/ T128 w 9024"/>
              <a:gd name="T130" fmla="+- 0 3289 687"/>
              <a:gd name="T131" fmla="*/ 3289 h 5902"/>
              <a:gd name="T132" fmla="+- 0 3996 2974"/>
              <a:gd name="T133" fmla="*/ T132 w 9024"/>
              <a:gd name="T134" fmla="+- 0 3819 687"/>
              <a:gd name="T135" fmla="*/ 3819 h 5902"/>
              <a:gd name="T136" fmla="+- 0 3149 2974"/>
              <a:gd name="T137" fmla="*/ T136 w 9024"/>
              <a:gd name="T138" fmla="+- 0 4798 687"/>
              <a:gd name="T139" fmla="*/ 4798 h 5902"/>
              <a:gd name="T140" fmla="+- 0 4253 2974"/>
              <a:gd name="T141" fmla="*/ T140 w 9024"/>
              <a:gd name="T142" fmla="+- 0 3711 687"/>
              <a:gd name="T143" fmla="*/ 3711 h 5902"/>
              <a:gd name="T144" fmla="+- 0 4670 2974"/>
              <a:gd name="T145" fmla="*/ T144 w 9024"/>
              <a:gd name="T146" fmla="+- 0 3385 687"/>
              <a:gd name="T147" fmla="*/ 3385 h 5902"/>
              <a:gd name="T148" fmla="+- 0 5002 2974"/>
              <a:gd name="T149" fmla="*/ T148 w 9024"/>
              <a:gd name="T150" fmla="+- 0 3214 687"/>
              <a:gd name="T151" fmla="*/ 3214 h 5902"/>
              <a:gd name="T152" fmla="+- 0 5381 2974"/>
              <a:gd name="T153" fmla="*/ T152 w 9024"/>
              <a:gd name="T154" fmla="+- 0 3135 687"/>
              <a:gd name="T155" fmla="*/ 3135 h 5902"/>
              <a:gd name="T156" fmla="+- 0 5707 2974"/>
              <a:gd name="T157" fmla="*/ T156 w 9024"/>
              <a:gd name="T158" fmla="+- 0 3068 687"/>
              <a:gd name="T159" fmla="*/ 3068 h 5902"/>
              <a:gd name="T160" fmla="+- 0 6372 2974"/>
              <a:gd name="T161" fmla="*/ T160 w 9024"/>
              <a:gd name="T162" fmla="+- 0 2835 687"/>
              <a:gd name="T163" fmla="*/ 2835 h 5902"/>
              <a:gd name="T164" fmla="+- 0 7481 2974"/>
              <a:gd name="T165" fmla="*/ T164 w 9024"/>
              <a:gd name="T166" fmla="+- 0 2398 687"/>
              <a:gd name="T167" fmla="*/ 2398 h 5902"/>
              <a:gd name="T168" fmla="+- 0 7980 2974"/>
              <a:gd name="T169" fmla="*/ T168 w 9024"/>
              <a:gd name="T170" fmla="+- 0 2139 687"/>
              <a:gd name="T171" fmla="*/ 2139 h 5902"/>
              <a:gd name="T172" fmla="+- 0 8249 2974"/>
              <a:gd name="T173" fmla="*/ T172 w 9024"/>
              <a:gd name="T174" fmla="+- 0 1914 687"/>
              <a:gd name="T175" fmla="*/ 1914 h 5902"/>
              <a:gd name="T176" fmla="+- 0 8645 2974"/>
              <a:gd name="T177" fmla="*/ T176 w 9024"/>
              <a:gd name="T178" fmla="+- 0 1400 687"/>
              <a:gd name="T179" fmla="*/ 1400 h 5902"/>
              <a:gd name="T180" fmla="+- 0 8888 2974"/>
              <a:gd name="T181" fmla="*/ T180 w 9024"/>
              <a:gd name="T182" fmla="+- 0 1210 687"/>
              <a:gd name="T183" fmla="*/ 1210 h 5902"/>
              <a:gd name="T184" fmla="+- 0 9542 2974"/>
              <a:gd name="T185" fmla="*/ T184 w 9024"/>
              <a:gd name="T186" fmla="+- 0 996 687"/>
              <a:gd name="T187" fmla="*/ 996 h 5902"/>
              <a:gd name="T188" fmla="+- 0 10562 2974"/>
              <a:gd name="T189" fmla="*/ T188 w 9024"/>
              <a:gd name="T190" fmla="+- 0 850 687"/>
              <a:gd name="T191" fmla="*/ 850 h 5902"/>
              <a:gd name="T192" fmla="+- 0 10733 2974"/>
              <a:gd name="T193" fmla="*/ T192 w 9024"/>
              <a:gd name="T194" fmla="+- 0 2718 687"/>
              <a:gd name="T195" fmla="*/ 2718 h 5902"/>
              <a:gd name="T196" fmla="+- 0 10231 2974"/>
              <a:gd name="T197" fmla="*/ T196 w 9024"/>
              <a:gd name="T198" fmla="+- 0 2898 687"/>
              <a:gd name="T199" fmla="*/ 2898 h 5902"/>
              <a:gd name="T200" fmla="+- 0 9886 2974"/>
              <a:gd name="T201" fmla="*/ T200 w 9024"/>
              <a:gd name="T202" fmla="+- 0 3158 687"/>
              <a:gd name="T203" fmla="*/ 3158 h 5902"/>
              <a:gd name="T204" fmla="+- 0 9401 2974"/>
              <a:gd name="T205" fmla="*/ T204 w 9024"/>
              <a:gd name="T206" fmla="+- 0 3564 687"/>
              <a:gd name="T207" fmla="*/ 3564 h 5902"/>
              <a:gd name="T208" fmla="+- 0 9770 2974"/>
              <a:gd name="T209" fmla="*/ T208 w 9024"/>
              <a:gd name="T210" fmla="+- 0 3378 687"/>
              <a:gd name="T211" fmla="*/ 3378 h 5902"/>
              <a:gd name="T212" fmla="+- 0 10162 2974"/>
              <a:gd name="T213" fmla="*/ T212 w 9024"/>
              <a:gd name="T214" fmla="+- 0 3058 687"/>
              <a:gd name="T215" fmla="*/ 3058 h 5902"/>
              <a:gd name="T216" fmla="+- 0 10596 2974"/>
              <a:gd name="T217" fmla="*/ T216 w 9024"/>
              <a:gd name="T218" fmla="+- 0 2858 687"/>
              <a:gd name="T219" fmla="*/ 2858 h 5902"/>
              <a:gd name="T220" fmla="+- 0 10925 2974"/>
              <a:gd name="T221" fmla="*/ T220 w 9024"/>
              <a:gd name="T222" fmla="+- 0 2778 687"/>
              <a:gd name="T223" fmla="*/ 2778 h 5902"/>
              <a:gd name="T224" fmla="+- 0 2998 2974"/>
              <a:gd name="T225" fmla="*/ T224 w 9024"/>
              <a:gd name="T226" fmla="+- 0 6567 687"/>
              <a:gd name="T227" fmla="*/ 6567 h 5902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  <a:cxn ang="0">
                <a:pos x="T149" y="T151"/>
              </a:cxn>
              <a:cxn ang="0">
                <a:pos x="T153" y="T155"/>
              </a:cxn>
              <a:cxn ang="0">
                <a:pos x="T157" y="T159"/>
              </a:cxn>
              <a:cxn ang="0">
                <a:pos x="T161" y="T163"/>
              </a:cxn>
              <a:cxn ang="0">
                <a:pos x="T165" y="T167"/>
              </a:cxn>
              <a:cxn ang="0">
                <a:pos x="T169" y="T171"/>
              </a:cxn>
              <a:cxn ang="0">
                <a:pos x="T173" y="T175"/>
              </a:cxn>
              <a:cxn ang="0">
                <a:pos x="T177" y="T179"/>
              </a:cxn>
              <a:cxn ang="0">
                <a:pos x="T181" y="T183"/>
              </a:cxn>
              <a:cxn ang="0">
                <a:pos x="T185" y="T187"/>
              </a:cxn>
              <a:cxn ang="0">
                <a:pos x="T189" y="T191"/>
              </a:cxn>
              <a:cxn ang="0">
                <a:pos x="T193" y="T195"/>
              </a:cxn>
              <a:cxn ang="0">
                <a:pos x="T197" y="T199"/>
              </a:cxn>
              <a:cxn ang="0">
                <a:pos x="T201" y="T203"/>
              </a:cxn>
              <a:cxn ang="0">
                <a:pos x="T205" y="T207"/>
              </a:cxn>
              <a:cxn ang="0">
                <a:pos x="T209" y="T211"/>
              </a:cxn>
              <a:cxn ang="0">
                <a:pos x="T213" y="T215"/>
              </a:cxn>
              <a:cxn ang="0">
                <a:pos x="T217" y="T219"/>
              </a:cxn>
              <a:cxn ang="0">
                <a:pos x="T221" y="T223"/>
              </a:cxn>
              <a:cxn ang="0">
                <a:pos x="T225" y="T227"/>
              </a:cxn>
            </a:cxnLst>
            <a:rect l="0" t="0" r="r" b="b"/>
            <a:pathLst>
              <a:path w="9024" h="5902">
                <a:moveTo>
                  <a:pt x="6537" y="2911"/>
                </a:moveTo>
                <a:lnTo>
                  <a:pt x="6453" y="2911"/>
                </a:lnTo>
                <a:lnTo>
                  <a:pt x="6372" y="2911"/>
                </a:lnTo>
                <a:lnTo>
                  <a:pt x="6309" y="2931"/>
                </a:lnTo>
                <a:lnTo>
                  <a:pt x="6247" y="2971"/>
                </a:lnTo>
                <a:lnTo>
                  <a:pt x="6199" y="2986"/>
                </a:lnTo>
                <a:lnTo>
                  <a:pt x="6199" y="2971"/>
                </a:lnTo>
                <a:lnTo>
                  <a:pt x="6134" y="2991"/>
                </a:lnTo>
                <a:lnTo>
                  <a:pt x="5932" y="2991"/>
                </a:lnTo>
                <a:lnTo>
                  <a:pt x="5865" y="2971"/>
                </a:lnTo>
                <a:lnTo>
                  <a:pt x="5592" y="2931"/>
                </a:lnTo>
                <a:lnTo>
                  <a:pt x="5524" y="2931"/>
                </a:lnTo>
                <a:lnTo>
                  <a:pt x="5455" y="2911"/>
                </a:lnTo>
                <a:lnTo>
                  <a:pt x="5388" y="2911"/>
                </a:lnTo>
                <a:lnTo>
                  <a:pt x="5318" y="2931"/>
                </a:lnTo>
                <a:lnTo>
                  <a:pt x="5251" y="2951"/>
                </a:lnTo>
                <a:lnTo>
                  <a:pt x="5232" y="2951"/>
                </a:lnTo>
                <a:lnTo>
                  <a:pt x="5167" y="2971"/>
                </a:lnTo>
                <a:lnTo>
                  <a:pt x="5097" y="2991"/>
                </a:lnTo>
                <a:lnTo>
                  <a:pt x="4963" y="3071"/>
                </a:lnTo>
                <a:lnTo>
                  <a:pt x="4948" y="3091"/>
                </a:lnTo>
                <a:lnTo>
                  <a:pt x="4881" y="3131"/>
                </a:lnTo>
                <a:lnTo>
                  <a:pt x="4812" y="3191"/>
                </a:lnTo>
                <a:lnTo>
                  <a:pt x="4744" y="3231"/>
                </a:lnTo>
                <a:lnTo>
                  <a:pt x="4610" y="3351"/>
                </a:lnTo>
                <a:lnTo>
                  <a:pt x="4476" y="3491"/>
                </a:lnTo>
                <a:lnTo>
                  <a:pt x="4341" y="3611"/>
                </a:lnTo>
                <a:lnTo>
                  <a:pt x="4272" y="3671"/>
                </a:lnTo>
                <a:lnTo>
                  <a:pt x="4204" y="3711"/>
                </a:lnTo>
                <a:lnTo>
                  <a:pt x="4153" y="3757"/>
                </a:lnTo>
                <a:lnTo>
                  <a:pt x="4152" y="3751"/>
                </a:lnTo>
                <a:lnTo>
                  <a:pt x="4077" y="3811"/>
                </a:lnTo>
                <a:lnTo>
                  <a:pt x="3955" y="3891"/>
                </a:lnTo>
                <a:lnTo>
                  <a:pt x="3940" y="3911"/>
                </a:lnTo>
                <a:lnTo>
                  <a:pt x="3813" y="3991"/>
                </a:lnTo>
                <a:lnTo>
                  <a:pt x="3691" y="4071"/>
                </a:lnTo>
                <a:lnTo>
                  <a:pt x="3696" y="4078"/>
                </a:lnTo>
                <a:lnTo>
                  <a:pt x="3583" y="4151"/>
                </a:lnTo>
                <a:lnTo>
                  <a:pt x="3453" y="4231"/>
                </a:lnTo>
                <a:lnTo>
                  <a:pt x="3386" y="4271"/>
                </a:lnTo>
                <a:lnTo>
                  <a:pt x="3316" y="4291"/>
                </a:lnTo>
                <a:lnTo>
                  <a:pt x="3244" y="4331"/>
                </a:lnTo>
                <a:lnTo>
                  <a:pt x="3168" y="4351"/>
                </a:lnTo>
                <a:lnTo>
                  <a:pt x="3088" y="4391"/>
                </a:lnTo>
                <a:lnTo>
                  <a:pt x="3012" y="4411"/>
                </a:lnTo>
                <a:lnTo>
                  <a:pt x="2916" y="4431"/>
                </a:lnTo>
                <a:lnTo>
                  <a:pt x="2839" y="4431"/>
                </a:lnTo>
                <a:lnTo>
                  <a:pt x="2738" y="4451"/>
                </a:lnTo>
                <a:lnTo>
                  <a:pt x="2414" y="4451"/>
                </a:lnTo>
                <a:lnTo>
                  <a:pt x="2191" y="4431"/>
                </a:lnTo>
                <a:lnTo>
                  <a:pt x="1852" y="4431"/>
                </a:lnTo>
                <a:lnTo>
                  <a:pt x="1742" y="4451"/>
                </a:lnTo>
                <a:lnTo>
                  <a:pt x="1636" y="4451"/>
                </a:lnTo>
                <a:lnTo>
                  <a:pt x="1533" y="4471"/>
                </a:lnTo>
                <a:lnTo>
                  <a:pt x="1516" y="4471"/>
                </a:lnTo>
                <a:lnTo>
                  <a:pt x="1418" y="4491"/>
                </a:lnTo>
                <a:lnTo>
                  <a:pt x="1236" y="4571"/>
                </a:lnTo>
                <a:lnTo>
                  <a:pt x="1149" y="4611"/>
                </a:lnTo>
                <a:lnTo>
                  <a:pt x="1065" y="4651"/>
                </a:lnTo>
                <a:lnTo>
                  <a:pt x="986" y="4691"/>
                </a:lnTo>
                <a:lnTo>
                  <a:pt x="892" y="4751"/>
                </a:lnTo>
                <a:lnTo>
                  <a:pt x="813" y="4811"/>
                </a:lnTo>
                <a:lnTo>
                  <a:pt x="664" y="4931"/>
                </a:lnTo>
                <a:lnTo>
                  <a:pt x="592" y="5011"/>
                </a:lnTo>
                <a:lnTo>
                  <a:pt x="520" y="5071"/>
                </a:lnTo>
                <a:lnTo>
                  <a:pt x="381" y="5211"/>
                </a:lnTo>
                <a:lnTo>
                  <a:pt x="244" y="5351"/>
                </a:lnTo>
                <a:lnTo>
                  <a:pt x="110" y="5491"/>
                </a:lnTo>
                <a:lnTo>
                  <a:pt x="177" y="5551"/>
                </a:lnTo>
                <a:lnTo>
                  <a:pt x="309" y="5411"/>
                </a:lnTo>
                <a:lnTo>
                  <a:pt x="446" y="5271"/>
                </a:lnTo>
                <a:lnTo>
                  <a:pt x="585" y="5131"/>
                </a:lnTo>
                <a:lnTo>
                  <a:pt x="729" y="5011"/>
                </a:lnTo>
                <a:lnTo>
                  <a:pt x="804" y="4931"/>
                </a:lnTo>
                <a:lnTo>
                  <a:pt x="878" y="4891"/>
                </a:lnTo>
                <a:lnTo>
                  <a:pt x="957" y="4831"/>
                </a:lnTo>
                <a:lnTo>
                  <a:pt x="952" y="4825"/>
                </a:lnTo>
                <a:lnTo>
                  <a:pt x="996" y="4791"/>
                </a:lnTo>
                <a:lnTo>
                  <a:pt x="1022" y="4771"/>
                </a:lnTo>
                <a:lnTo>
                  <a:pt x="1101" y="4731"/>
                </a:lnTo>
                <a:lnTo>
                  <a:pt x="1185" y="4691"/>
                </a:lnTo>
                <a:lnTo>
                  <a:pt x="1358" y="4611"/>
                </a:lnTo>
                <a:lnTo>
                  <a:pt x="1454" y="4591"/>
                </a:lnTo>
                <a:lnTo>
                  <a:pt x="1533" y="4559"/>
                </a:lnTo>
                <a:lnTo>
                  <a:pt x="1533" y="4571"/>
                </a:lnTo>
                <a:lnTo>
                  <a:pt x="1742" y="4531"/>
                </a:lnTo>
                <a:lnTo>
                  <a:pt x="2839" y="4531"/>
                </a:lnTo>
                <a:lnTo>
                  <a:pt x="2932" y="4511"/>
                </a:lnTo>
                <a:lnTo>
                  <a:pt x="2952" y="4511"/>
                </a:lnTo>
                <a:lnTo>
                  <a:pt x="3033" y="4491"/>
                </a:lnTo>
                <a:lnTo>
                  <a:pt x="3124" y="4471"/>
                </a:lnTo>
                <a:lnTo>
                  <a:pt x="3204" y="4431"/>
                </a:lnTo>
                <a:lnTo>
                  <a:pt x="3280" y="4411"/>
                </a:lnTo>
                <a:lnTo>
                  <a:pt x="3352" y="4371"/>
                </a:lnTo>
                <a:lnTo>
                  <a:pt x="3422" y="4351"/>
                </a:lnTo>
                <a:lnTo>
                  <a:pt x="3489" y="4311"/>
                </a:lnTo>
                <a:lnTo>
                  <a:pt x="3619" y="4231"/>
                </a:lnTo>
                <a:lnTo>
                  <a:pt x="3756" y="4151"/>
                </a:lnTo>
                <a:lnTo>
                  <a:pt x="3805" y="4111"/>
                </a:lnTo>
                <a:lnTo>
                  <a:pt x="3854" y="4071"/>
                </a:lnTo>
                <a:lnTo>
                  <a:pt x="3878" y="4051"/>
                </a:lnTo>
                <a:lnTo>
                  <a:pt x="4005" y="3971"/>
                </a:lnTo>
                <a:lnTo>
                  <a:pt x="4000" y="3966"/>
                </a:lnTo>
                <a:lnTo>
                  <a:pt x="4059" y="3931"/>
                </a:lnTo>
                <a:lnTo>
                  <a:pt x="4128" y="3891"/>
                </a:lnTo>
                <a:lnTo>
                  <a:pt x="4188" y="3851"/>
                </a:lnTo>
                <a:lnTo>
                  <a:pt x="4202" y="3831"/>
                </a:lnTo>
                <a:lnTo>
                  <a:pt x="4236" y="3811"/>
                </a:lnTo>
                <a:lnTo>
                  <a:pt x="4269" y="3791"/>
                </a:lnTo>
                <a:lnTo>
                  <a:pt x="4336" y="3731"/>
                </a:lnTo>
                <a:lnTo>
                  <a:pt x="4406" y="3671"/>
                </a:lnTo>
                <a:lnTo>
                  <a:pt x="4876" y="3251"/>
                </a:lnTo>
                <a:lnTo>
                  <a:pt x="4946" y="3191"/>
                </a:lnTo>
                <a:lnTo>
                  <a:pt x="5013" y="3151"/>
                </a:lnTo>
                <a:lnTo>
                  <a:pt x="5008" y="3146"/>
                </a:lnTo>
                <a:lnTo>
                  <a:pt x="5066" y="3111"/>
                </a:lnTo>
                <a:lnTo>
                  <a:pt x="5133" y="3071"/>
                </a:lnTo>
                <a:lnTo>
                  <a:pt x="5268" y="3031"/>
                </a:lnTo>
                <a:lnTo>
                  <a:pt x="5266" y="3027"/>
                </a:lnTo>
                <a:lnTo>
                  <a:pt x="5318" y="3011"/>
                </a:lnTo>
                <a:lnTo>
                  <a:pt x="5524" y="3011"/>
                </a:lnTo>
                <a:lnTo>
                  <a:pt x="5592" y="3031"/>
                </a:lnTo>
                <a:lnTo>
                  <a:pt x="5865" y="3071"/>
                </a:lnTo>
                <a:lnTo>
                  <a:pt x="5932" y="3071"/>
                </a:lnTo>
                <a:lnTo>
                  <a:pt x="6000" y="3091"/>
                </a:lnTo>
                <a:lnTo>
                  <a:pt x="6134" y="3091"/>
                </a:lnTo>
                <a:lnTo>
                  <a:pt x="6199" y="3071"/>
                </a:lnTo>
                <a:lnTo>
                  <a:pt x="6216" y="3071"/>
                </a:lnTo>
                <a:lnTo>
                  <a:pt x="6278" y="3051"/>
                </a:lnTo>
                <a:lnTo>
                  <a:pt x="6345" y="3031"/>
                </a:lnTo>
                <a:lnTo>
                  <a:pt x="6408" y="2991"/>
                </a:lnTo>
                <a:lnTo>
                  <a:pt x="6472" y="2951"/>
                </a:lnTo>
                <a:lnTo>
                  <a:pt x="6487" y="2951"/>
                </a:lnTo>
                <a:lnTo>
                  <a:pt x="6537" y="2911"/>
                </a:lnTo>
                <a:close/>
                <a:moveTo>
                  <a:pt x="7588" y="163"/>
                </a:moveTo>
                <a:lnTo>
                  <a:pt x="7579" y="75"/>
                </a:lnTo>
                <a:lnTo>
                  <a:pt x="7120" y="127"/>
                </a:lnTo>
                <a:lnTo>
                  <a:pt x="6895" y="159"/>
                </a:lnTo>
                <a:lnTo>
                  <a:pt x="6674" y="197"/>
                </a:lnTo>
                <a:lnTo>
                  <a:pt x="6568" y="219"/>
                </a:lnTo>
                <a:lnTo>
                  <a:pt x="6549" y="221"/>
                </a:lnTo>
                <a:lnTo>
                  <a:pt x="6345" y="269"/>
                </a:lnTo>
                <a:lnTo>
                  <a:pt x="6244" y="298"/>
                </a:lnTo>
                <a:lnTo>
                  <a:pt x="6148" y="329"/>
                </a:lnTo>
                <a:lnTo>
                  <a:pt x="6057" y="360"/>
                </a:lnTo>
                <a:lnTo>
                  <a:pt x="5968" y="399"/>
                </a:lnTo>
                <a:lnTo>
                  <a:pt x="5882" y="439"/>
                </a:lnTo>
                <a:lnTo>
                  <a:pt x="5844" y="459"/>
                </a:lnTo>
                <a:lnTo>
                  <a:pt x="5808" y="480"/>
                </a:lnTo>
                <a:lnTo>
                  <a:pt x="5793" y="490"/>
                </a:lnTo>
                <a:lnTo>
                  <a:pt x="5724" y="540"/>
                </a:lnTo>
                <a:lnTo>
                  <a:pt x="5661" y="591"/>
                </a:lnTo>
                <a:lnTo>
                  <a:pt x="5606" y="648"/>
                </a:lnTo>
                <a:lnTo>
                  <a:pt x="5553" y="706"/>
                </a:lnTo>
                <a:lnTo>
                  <a:pt x="5505" y="768"/>
                </a:lnTo>
                <a:lnTo>
                  <a:pt x="5412" y="898"/>
                </a:lnTo>
                <a:lnTo>
                  <a:pt x="5366" y="963"/>
                </a:lnTo>
                <a:lnTo>
                  <a:pt x="5318" y="1030"/>
                </a:lnTo>
                <a:lnTo>
                  <a:pt x="5210" y="1162"/>
                </a:lnTo>
                <a:lnTo>
                  <a:pt x="5148" y="1227"/>
                </a:lnTo>
                <a:lnTo>
                  <a:pt x="5076" y="1289"/>
                </a:lnTo>
                <a:lnTo>
                  <a:pt x="5040" y="1318"/>
                </a:lnTo>
                <a:lnTo>
                  <a:pt x="4999" y="1349"/>
                </a:lnTo>
                <a:lnTo>
                  <a:pt x="4970" y="1368"/>
                </a:lnTo>
                <a:lnTo>
                  <a:pt x="4956" y="1378"/>
                </a:lnTo>
                <a:lnTo>
                  <a:pt x="4920" y="1402"/>
                </a:lnTo>
                <a:lnTo>
                  <a:pt x="4876" y="1426"/>
                </a:lnTo>
                <a:lnTo>
                  <a:pt x="4826" y="1455"/>
                </a:lnTo>
                <a:lnTo>
                  <a:pt x="4716" y="1512"/>
                </a:lnTo>
                <a:lnTo>
                  <a:pt x="4598" y="1570"/>
                </a:lnTo>
                <a:lnTo>
                  <a:pt x="4471" y="1627"/>
                </a:lnTo>
                <a:lnTo>
                  <a:pt x="4339" y="1685"/>
                </a:lnTo>
                <a:lnTo>
                  <a:pt x="4202" y="1743"/>
                </a:lnTo>
                <a:lnTo>
                  <a:pt x="3919" y="1855"/>
                </a:lnTo>
                <a:lnTo>
                  <a:pt x="3636" y="1963"/>
                </a:lnTo>
                <a:lnTo>
                  <a:pt x="3496" y="2014"/>
                </a:lnTo>
                <a:lnTo>
                  <a:pt x="3362" y="2064"/>
                </a:lnTo>
                <a:lnTo>
                  <a:pt x="3230" y="2112"/>
                </a:lnTo>
                <a:lnTo>
                  <a:pt x="3108" y="2155"/>
                </a:lnTo>
                <a:lnTo>
                  <a:pt x="2937" y="2218"/>
                </a:lnTo>
                <a:lnTo>
                  <a:pt x="2887" y="2237"/>
                </a:lnTo>
                <a:lnTo>
                  <a:pt x="2786" y="2271"/>
                </a:lnTo>
                <a:lnTo>
                  <a:pt x="2697" y="2297"/>
                </a:lnTo>
                <a:lnTo>
                  <a:pt x="2613" y="2319"/>
                </a:lnTo>
                <a:lnTo>
                  <a:pt x="2551" y="2332"/>
                </a:lnTo>
                <a:lnTo>
                  <a:pt x="2551" y="2331"/>
                </a:lnTo>
                <a:lnTo>
                  <a:pt x="2479" y="2345"/>
                </a:lnTo>
                <a:lnTo>
                  <a:pt x="2407" y="2357"/>
                </a:lnTo>
                <a:lnTo>
                  <a:pt x="2208" y="2386"/>
                </a:lnTo>
                <a:lnTo>
                  <a:pt x="2188" y="2391"/>
                </a:lnTo>
                <a:lnTo>
                  <a:pt x="2124" y="2405"/>
                </a:lnTo>
                <a:lnTo>
                  <a:pt x="2059" y="2422"/>
                </a:lnTo>
                <a:lnTo>
                  <a:pt x="1992" y="2443"/>
                </a:lnTo>
                <a:lnTo>
                  <a:pt x="1920" y="2470"/>
                </a:lnTo>
                <a:lnTo>
                  <a:pt x="1845" y="2503"/>
                </a:lnTo>
                <a:lnTo>
                  <a:pt x="1768" y="2547"/>
                </a:lnTo>
                <a:lnTo>
                  <a:pt x="1728" y="2571"/>
                </a:lnTo>
                <a:lnTo>
                  <a:pt x="1680" y="2602"/>
                </a:lnTo>
                <a:lnTo>
                  <a:pt x="1584" y="2667"/>
                </a:lnTo>
                <a:lnTo>
                  <a:pt x="1492" y="2731"/>
                </a:lnTo>
                <a:lnTo>
                  <a:pt x="1401" y="2801"/>
                </a:lnTo>
                <a:lnTo>
                  <a:pt x="1214" y="2959"/>
                </a:lnTo>
                <a:lnTo>
                  <a:pt x="1118" y="3043"/>
                </a:lnTo>
                <a:lnTo>
                  <a:pt x="1022" y="3132"/>
                </a:lnTo>
                <a:lnTo>
                  <a:pt x="823" y="3322"/>
                </a:lnTo>
                <a:lnTo>
                  <a:pt x="724" y="3420"/>
                </a:lnTo>
                <a:lnTo>
                  <a:pt x="520" y="3622"/>
                </a:lnTo>
                <a:lnTo>
                  <a:pt x="316" y="3833"/>
                </a:lnTo>
                <a:lnTo>
                  <a:pt x="110" y="4049"/>
                </a:lnTo>
                <a:lnTo>
                  <a:pt x="175" y="4111"/>
                </a:lnTo>
                <a:lnTo>
                  <a:pt x="585" y="3687"/>
                </a:lnTo>
                <a:lnTo>
                  <a:pt x="789" y="3485"/>
                </a:lnTo>
                <a:lnTo>
                  <a:pt x="888" y="3387"/>
                </a:lnTo>
                <a:lnTo>
                  <a:pt x="1087" y="3197"/>
                </a:lnTo>
                <a:lnTo>
                  <a:pt x="1183" y="3108"/>
                </a:lnTo>
                <a:lnTo>
                  <a:pt x="1279" y="3024"/>
                </a:lnTo>
                <a:lnTo>
                  <a:pt x="1466" y="2866"/>
                </a:lnTo>
                <a:lnTo>
                  <a:pt x="1557" y="2796"/>
                </a:lnTo>
                <a:lnTo>
                  <a:pt x="1635" y="2741"/>
                </a:lnTo>
                <a:lnTo>
                  <a:pt x="1648" y="2731"/>
                </a:lnTo>
                <a:lnTo>
                  <a:pt x="1696" y="2698"/>
                </a:lnTo>
                <a:lnTo>
                  <a:pt x="1728" y="2676"/>
                </a:lnTo>
                <a:lnTo>
                  <a:pt x="1764" y="2655"/>
                </a:lnTo>
                <a:lnTo>
                  <a:pt x="1804" y="2631"/>
                </a:lnTo>
                <a:lnTo>
                  <a:pt x="1881" y="2587"/>
                </a:lnTo>
                <a:lnTo>
                  <a:pt x="1956" y="2554"/>
                </a:lnTo>
                <a:lnTo>
                  <a:pt x="2028" y="2527"/>
                </a:lnTo>
                <a:lnTo>
                  <a:pt x="2095" y="2506"/>
                </a:lnTo>
                <a:lnTo>
                  <a:pt x="2160" y="2489"/>
                </a:lnTo>
                <a:lnTo>
                  <a:pt x="2214" y="2477"/>
                </a:lnTo>
                <a:lnTo>
                  <a:pt x="2224" y="2475"/>
                </a:lnTo>
                <a:lnTo>
                  <a:pt x="2407" y="2448"/>
                </a:lnTo>
                <a:lnTo>
                  <a:pt x="2479" y="2436"/>
                </a:lnTo>
                <a:lnTo>
                  <a:pt x="2503" y="2431"/>
                </a:lnTo>
                <a:lnTo>
                  <a:pt x="2551" y="2422"/>
                </a:lnTo>
                <a:lnTo>
                  <a:pt x="2570" y="2419"/>
                </a:lnTo>
                <a:lnTo>
                  <a:pt x="2649" y="2403"/>
                </a:lnTo>
                <a:lnTo>
                  <a:pt x="2733" y="2381"/>
                </a:lnTo>
                <a:lnTo>
                  <a:pt x="2749" y="2376"/>
                </a:lnTo>
                <a:lnTo>
                  <a:pt x="2822" y="2355"/>
                </a:lnTo>
                <a:lnTo>
                  <a:pt x="2973" y="2302"/>
                </a:lnTo>
                <a:lnTo>
                  <a:pt x="3144" y="2239"/>
                </a:lnTo>
                <a:lnTo>
                  <a:pt x="3266" y="2196"/>
                </a:lnTo>
                <a:lnTo>
                  <a:pt x="3398" y="2148"/>
                </a:lnTo>
                <a:lnTo>
                  <a:pt x="3532" y="2098"/>
                </a:lnTo>
                <a:lnTo>
                  <a:pt x="3672" y="2047"/>
                </a:lnTo>
                <a:lnTo>
                  <a:pt x="3955" y="1939"/>
                </a:lnTo>
                <a:lnTo>
                  <a:pt x="4238" y="1827"/>
                </a:lnTo>
                <a:lnTo>
                  <a:pt x="4375" y="1769"/>
                </a:lnTo>
                <a:lnTo>
                  <a:pt x="4507" y="1711"/>
                </a:lnTo>
                <a:lnTo>
                  <a:pt x="4634" y="1654"/>
                </a:lnTo>
                <a:lnTo>
                  <a:pt x="4752" y="1596"/>
                </a:lnTo>
                <a:lnTo>
                  <a:pt x="4862" y="1539"/>
                </a:lnTo>
                <a:lnTo>
                  <a:pt x="4912" y="1510"/>
                </a:lnTo>
                <a:lnTo>
                  <a:pt x="4965" y="1479"/>
                </a:lnTo>
                <a:lnTo>
                  <a:pt x="5006" y="1452"/>
                </a:lnTo>
                <a:lnTo>
                  <a:pt x="5064" y="1414"/>
                </a:lnTo>
                <a:lnTo>
                  <a:pt x="5067" y="1411"/>
                </a:lnTo>
                <a:lnTo>
                  <a:pt x="5104" y="1383"/>
                </a:lnTo>
                <a:lnTo>
                  <a:pt x="5140" y="1354"/>
                </a:lnTo>
                <a:lnTo>
                  <a:pt x="5212" y="1291"/>
                </a:lnTo>
                <a:lnTo>
                  <a:pt x="5275" y="1227"/>
                </a:lnTo>
                <a:lnTo>
                  <a:pt x="5383" y="1095"/>
                </a:lnTo>
                <a:lnTo>
                  <a:pt x="5431" y="1027"/>
                </a:lnTo>
                <a:lnTo>
                  <a:pt x="5476" y="963"/>
                </a:lnTo>
                <a:lnTo>
                  <a:pt x="5570" y="833"/>
                </a:lnTo>
                <a:lnTo>
                  <a:pt x="5618" y="771"/>
                </a:lnTo>
                <a:lnTo>
                  <a:pt x="5671" y="713"/>
                </a:lnTo>
                <a:lnTo>
                  <a:pt x="5726" y="655"/>
                </a:lnTo>
                <a:lnTo>
                  <a:pt x="5788" y="605"/>
                </a:lnTo>
                <a:lnTo>
                  <a:pt x="5845" y="564"/>
                </a:lnTo>
                <a:lnTo>
                  <a:pt x="5850" y="560"/>
                </a:lnTo>
                <a:lnTo>
                  <a:pt x="5880" y="543"/>
                </a:lnTo>
                <a:lnTo>
                  <a:pt x="5914" y="523"/>
                </a:lnTo>
                <a:lnTo>
                  <a:pt x="5923" y="519"/>
                </a:lnTo>
                <a:lnTo>
                  <a:pt x="6093" y="444"/>
                </a:lnTo>
                <a:lnTo>
                  <a:pt x="6184" y="413"/>
                </a:lnTo>
                <a:lnTo>
                  <a:pt x="6280" y="382"/>
                </a:lnTo>
                <a:lnTo>
                  <a:pt x="6381" y="353"/>
                </a:lnTo>
                <a:lnTo>
                  <a:pt x="6568" y="309"/>
                </a:lnTo>
                <a:lnTo>
                  <a:pt x="6568" y="310"/>
                </a:lnTo>
                <a:lnTo>
                  <a:pt x="6674" y="288"/>
                </a:lnTo>
                <a:lnTo>
                  <a:pt x="6812" y="264"/>
                </a:lnTo>
                <a:lnTo>
                  <a:pt x="6895" y="250"/>
                </a:lnTo>
                <a:lnTo>
                  <a:pt x="7120" y="219"/>
                </a:lnTo>
                <a:lnTo>
                  <a:pt x="7588" y="163"/>
                </a:lnTo>
                <a:close/>
                <a:moveTo>
                  <a:pt x="7951" y="2091"/>
                </a:moveTo>
                <a:lnTo>
                  <a:pt x="7947" y="2071"/>
                </a:lnTo>
                <a:lnTo>
                  <a:pt x="7934" y="2011"/>
                </a:lnTo>
                <a:lnTo>
                  <a:pt x="7860" y="2011"/>
                </a:lnTo>
                <a:lnTo>
                  <a:pt x="7776" y="2031"/>
                </a:lnTo>
                <a:lnTo>
                  <a:pt x="7759" y="2031"/>
                </a:lnTo>
                <a:lnTo>
                  <a:pt x="7675" y="2051"/>
                </a:lnTo>
                <a:lnTo>
                  <a:pt x="7586" y="2071"/>
                </a:lnTo>
                <a:lnTo>
                  <a:pt x="7497" y="2111"/>
                </a:lnTo>
                <a:lnTo>
                  <a:pt x="7404" y="2151"/>
                </a:lnTo>
                <a:lnTo>
                  <a:pt x="7308" y="2191"/>
                </a:lnTo>
                <a:lnTo>
                  <a:pt x="7257" y="2211"/>
                </a:lnTo>
                <a:lnTo>
                  <a:pt x="7200" y="2251"/>
                </a:lnTo>
                <a:lnTo>
                  <a:pt x="7152" y="2271"/>
                </a:lnTo>
                <a:lnTo>
                  <a:pt x="7137" y="2291"/>
                </a:lnTo>
                <a:lnTo>
                  <a:pt x="7027" y="2371"/>
                </a:lnTo>
                <a:lnTo>
                  <a:pt x="6969" y="2411"/>
                </a:lnTo>
                <a:lnTo>
                  <a:pt x="6912" y="2471"/>
                </a:lnTo>
                <a:lnTo>
                  <a:pt x="6852" y="2531"/>
                </a:lnTo>
                <a:lnTo>
                  <a:pt x="6732" y="2631"/>
                </a:lnTo>
                <a:lnTo>
                  <a:pt x="6609" y="2731"/>
                </a:lnTo>
                <a:lnTo>
                  <a:pt x="6547" y="2791"/>
                </a:lnTo>
                <a:lnTo>
                  <a:pt x="6422" y="2871"/>
                </a:lnTo>
                <a:lnTo>
                  <a:pt x="6427" y="2877"/>
                </a:lnTo>
                <a:lnTo>
                  <a:pt x="6439" y="2877"/>
                </a:lnTo>
                <a:lnTo>
                  <a:pt x="6579" y="2877"/>
                </a:lnTo>
                <a:lnTo>
                  <a:pt x="6587" y="2871"/>
                </a:lnTo>
                <a:lnTo>
                  <a:pt x="6612" y="2851"/>
                </a:lnTo>
                <a:lnTo>
                  <a:pt x="6674" y="2811"/>
                </a:lnTo>
                <a:lnTo>
                  <a:pt x="6796" y="2691"/>
                </a:lnTo>
                <a:lnTo>
                  <a:pt x="6916" y="2591"/>
                </a:lnTo>
                <a:lnTo>
                  <a:pt x="6976" y="2531"/>
                </a:lnTo>
                <a:lnTo>
                  <a:pt x="7034" y="2491"/>
                </a:lnTo>
                <a:lnTo>
                  <a:pt x="7092" y="2431"/>
                </a:lnTo>
                <a:lnTo>
                  <a:pt x="7185" y="2364"/>
                </a:lnTo>
                <a:lnTo>
                  <a:pt x="7188" y="2371"/>
                </a:lnTo>
                <a:lnTo>
                  <a:pt x="7245" y="2331"/>
                </a:lnTo>
                <a:lnTo>
                  <a:pt x="7293" y="2311"/>
                </a:lnTo>
                <a:lnTo>
                  <a:pt x="7344" y="2271"/>
                </a:lnTo>
                <a:lnTo>
                  <a:pt x="7440" y="2231"/>
                </a:lnTo>
                <a:lnTo>
                  <a:pt x="7533" y="2191"/>
                </a:lnTo>
                <a:lnTo>
                  <a:pt x="7622" y="2171"/>
                </a:lnTo>
                <a:lnTo>
                  <a:pt x="7711" y="2131"/>
                </a:lnTo>
                <a:lnTo>
                  <a:pt x="7776" y="2131"/>
                </a:lnTo>
                <a:lnTo>
                  <a:pt x="7795" y="2131"/>
                </a:lnTo>
                <a:lnTo>
                  <a:pt x="7793" y="2127"/>
                </a:lnTo>
                <a:lnTo>
                  <a:pt x="7860" y="2111"/>
                </a:lnTo>
                <a:lnTo>
                  <a:pt x="7951" y="2091"/>
                </a:lnTo>
                <a:close/>
                <a:moveTo>
                  <a:pt x="9024" y="5856"/>
                </a:moveTo>
                <a:lnTo>
                  <a:pt x="45" y="5856"/>
                </a:lnTo>
                <a:lnTo>
                  <a:pt x="45" y="0"/>
                </a:lnTo>
                <a:lnTo>
                  <a:pt x="0" y="0"/>
                </a:lnTo>
                <a:lnTo>
                  <a:pt x="0" y="5880"/>
                </a:lnTo>
                <a:lnTo>
                  <a:pt x="24" y="5880"/>
                </a:lnTo>
                <a:lnTo>
                  <a:pt x="24" y="5902"/>
                </a:lnTo>
                <a:lnTo>
                  <a:pt x="9024" y="5902"/>
                </a:lnTo>
                <a:lnTo>
                  <a:pt x="9024" y="5856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79" name="Text Box 7">
            <a:extLst>
              <a:ext uri="{FF2B5EF4-FFF2-40B4-BE49-F238E27FC236}">
                <a16:creationId xmlns:a16="http://schemas.microsoft.com/office/drawing/2014/main" id="{53763898-ED74-4D44-A6D4-5DBB51CA481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037" y="2127"/>
            <a:ext cx="960" cy="762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5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Xt</a:t>
            </a:r>
          </a:p>
          <a:p>
            <a:pPr algn="l" rtl="0">
              <a:defRPr sz="1000"/>
            </a:pPr>
            <a:endParaRPr lang="es-US" sz="2500" b="1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3080" name="Text Box 8">
            <a:extLst>
              <a:ext uri="{FF2B5EF4-FFF2-40B4-BE49-F238E27FC236}">
                <a16:creationId xmlns:a16="http://schemas.microsoft.com/office/drawing/2014/main" id="{0475B8A8-0194-4B18-A25A-84C96B4AF4D2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557" y="207"/>
            <a:ext cx="960" cy="762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5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Yt</a:t>
            </a:r>
          </a:p>
          <a:p>
            <a:pPr algn="l" rtl="0">
              <a:defRPr sz="1000"/>
            </a:pPr>
            <a:endParaRPr lang="es-US" sz="2500" b="1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6</xdr:col>
      <xdr:colOff>400050</xdr:colOff>
      <xdr:row>20</xdr:row>
      <xdr:rowOff>171031</xdr:rowOff>
    </xdr:from>
    <xdr:to>
      <xdr:col>7</xdr:col>
      <xdr:colOff>152400</xdr:colOff>
      <xdr:row>22</xdr:row>
      <xdr:rowOff>189995</xdr:rowOff>
    </xdr:to>
    <xdr:grpSp>
      <xdr:nvGrpSpPr>
        <xdr:cNvPr id="3081" name="Group 9">
          <a:extLst>
            <a:ext uri="{FF2B5EF4-FFF2-40B4-BE49-F238E27FC236}">
              <a16:creationId xmlns:a16="http://schemas.microsoft.com/office/drawing/2014/main" id="{A955FE20-195F-4C6A-B8BB-EE05C0E49512}"/>
            </a:ext>
          </a:extLst>
        </xdr:cNvPr>
        <xdr:cNvGrpSpPr>
          <a:grpSpLocks/>
        </xdr:cNvGrpSpPr>
      </xdr:nvGrpSpPr>
      <xdr:grpSpPr bwMode="auto">
        <a:xfrm>
          <a:off x="4972050" y="3981031"/>
          <a:ext cx="514350" cy="399964"/>
          <a:chOff x="12050" y="6602"/>
          <a:chExt cx="810" cy="931"/>
        </a:xfrm>
      </xdr:grpSpPr>
      <xdr:sp macro="" textlink="">
        <xdr:nvSpPr>
          <xdr:cNvPr id="3082" name="Freeform 10">
            <a:extLst>
              <a:ext uri="{FF2B5EF4-FFF2-40B4-BE49-F238E27FC236}">
                <a16:creationId xmlns:a16="http://schemas.microsoft.com/office/drawing/2014/main" id="{F15918A2-1980-4358-8EDF-88CFB395ED69}"/>
              </a:ext>
            </a:extLst>
          </xdr:cNvPr>
          <xdr:cNvSpPr>
            <a:spLocks/>
          </xdr:cNvSpPr>
        </xdr:nvSpPr>
        <xdr:spPr bwMode="auto">
          <a:xfrm>
            <a:off x="12050" y="6757"/>
            <a:ext cx="735" cy="776"/>
          </a:xfrm>
          <a:custGeom>
            <a:avLst/>
            <a:gdLst>
              <a:gd name="T0" fmla="+- 0 12845 12110"/>
              <a:gd name="T1" fmla="*/ T0 w 735"/>
              <a:gd name="T2" fmla="+- 0 5960 5960"/>
              <a:gd name="T3" fmla="*/ 5960 h 776"/>
              <a:gd name="T4" fmla="+- 0 12830 12110"/>
              <a:gd name="T5" fmla="*/ T4 w 735"/>
              <a:gd name="T6" fmla="+- 0 5960 5960"/>
              <a:gd name="T7" fmla="*/ 5960 h 776"/>
              <a:gd name="T8" fmla="+- 0 12830 12110"/>
              <a:gd name="T9" fmla="*/ T8 w 735"/>
              <a:gd name="T10" fmla="+- 0 5974 5960"/>
              <a:gd name="T11" fmla="*/ 5974 h 776"/>
              <a:gd name="T12" fmla="+- 0 12830 12110"/>
              <a:gd name="T13" fmla="*/ T12 w 735"/>
              <a:gd name="T14" fmla="+- 0 6721 5960"/>
              <a:gd name="T15" fmla="*/ 6721 h 776"/>
              <a:gd name="T16" fmla="+- 0 12125 12110"/>
              <a:gd name="T17" fmla="*/ T16 w 735"/>
              <a:gd name="T18" fmla="+- 0 6721 5960"/>
              <a:gd name="T19" fmla="*/ 6721 h 776"/>
              <a:gd name="T20" fmla="+- 0 12125 12110"/>
              <a:gd name="T21" fmla="*/ T20 w 735"/>
              <a:gd name="T22" fmla="+- 0 5974 5960"/>
              <a:gd name="T23" fmla="*/ 5974 h 776"/>
              <a:gd name="T24" fmla="+- 0 12830 12110"/>
              <a:gd name="T25" fmla="*/ T24 w 735"/>
              <a:gd name="T26" fmla="+- 0 5974 5960"/>
              <a:gd name="T27" fmla="*/ 5974 h 776"/>
              <a:gd name="T28" fmla="+- 0 12830 12110"/>
              <a:gd name="T29" fmla="*/ T28 w 735"/>
              <a:gd name="T30" fmla="+- 0 5960 5960"/>
              <a:gd name="T31" fmla="*/ 5960 h 776"/>
              <a:gd name="T32" fmla="+- 0 12110 12110"/>
              <a:gd name="T33" fmla="*/ T32 w 735"/>
              <a:gd name="T34" fmla="+- 0 5960 5960"/>
              <a:gd name="T35" fmla="*/ 5960 h 776"/>
              <a:gd name="T36" fmla="+- 0 12110 12110"/>
              <a:gd name="T37" fmla="*/ T36 w 735"/>
              <a:gd name="T38" fmla="+- 0 5968 5960"/>
              <a:gd name="T39" fmla="*/ 5968 h 776"/>
              <a:gd name="T40" fmla="+- 0 12110 12110"/>
              <a:gd name="T41" fmla="*/ T40 w 735"/>
              <a:gd name="T42" fmla="+- 0 5974 5960"/>
              <a:gd name="T43" fmla="*/ 5974 h 776"/>
              <a:gd name="T44" fmla="+- 0 12110 12110"/>
              <a:gd name="T45" fmla="*/ T44 w 735"/>
              <a:gd name="T46" fmla="+- 0 6722 5960"/>
              <a:gd name="T47" fmla="*/ 6722 h 776"/>
              <a:gd name="T48" fmla="+- 0 12110 12110"/>
              <a:gd name="T49" fmla="*/ T48 w 735"/>
              <a:gd name="T50" fmla="+- 0 6728 5960"/>
              <a:gd name="T51" fmla="*/ 6728 h 776"/>
              <a:gd name="T52" fmla="+- 0 12110 12110"/>
              <a:gd name="T53" fmla="*/ T52 w 735"/>
              <a:gd name="T54" fmla="+- 0 6736 5960"/>
              <a:gd name="T55" fmla="*/ 6736 h 776"/>
              <a:gd name="T56" fmla="+- 0 12845 12110"/>
              <a:gd name="T57" fmla="*/ T56 w 735"/>
              <a:gd name="T58" fmla="+- 0 6736 5960"/>
              <a:gd name="T59" fmla="*/ 6736 h 776"/>
              <a:gd name="T60" fmla="+- 0 12845 12110"/>
              <a:gd name="T61" fmla="*/ T60 w 735"/>
              <a:gd name="T62" fmla="+- 0 5967 5960"/>
              <a:gd name="T63" fmla="*/ 5967 h 776"/>
              <a:gd name="T64" fmla="+- 0 12845 12110"/>
              <a:gd name="T65" fmla="*/ T64 w 735"/>
              <a:gd name="T66" fmla="+- 0 5960 5960"/>
              <a:gd name="T67" fmla="*/ 5960 h 776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</a:cxnLst>
            <a:rect l="0" t="0" r="r" b="b"/>
            <a:pathLst>
              <a:path w="735" h="776">
                <a:moveTo>
                  <a:pt x="735" y="0"/>
                </a:moveTo>
                <a:lnTo>
                  <a:pt x="720" y="0"/>
                </a:lnTo>
                <a:lnTo>
                  <a:pt x="720" y="14"/>
                </a:lnTo>
                <a:lnTo>
                  <a:pt x="720" y="761"/>
                </a:lnTo>
                <a:lnTo>
                  <a:pt x="15" y="761"/>
                </a:lnTo>
                <a:lnTo>
                  <a:pt x="15" y="14"/>
                </a:lnTo>
                <a:lnTo>
                  <a:pt x="720" y="14"/>
                </a:lnTo>
                <a:lnTo>
                  <a:pt x="720" y="0"/>
                </a:lnTo>
                <a:lnTo>
                  <a:pt x="0" y="0"/>
                </a:lnTo>
                <a:lnTo>
                  <a:pt x="0" y="8"/>
                </a:lnTo>
                <a:lnTo>
                  <a:pt x="0" y="14"/>
                </a:lnTo>
                <a:lnTo>
                  <a:pt x="0" y="762"/>
                </a:lnTo>
                <a:lnTo>
                  <a:pt x="0" y="768"/>
                </a:lnTo>
                <a:lnTo>
                  <a:pt x="0" y="776"/>
                </a:lnTo>
                <a:lnTo>
                  <a:pt x="735" y="776"/>
                </a:lnTo>
                <a:lnTo>
                  <a:pt x="735" y="7"/>
                </a:lnTo>
                <a:lnTo>
                  <a:pt x="735" y="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Text Box 11">
            <a:extLst>
              <a:ext uri="{FF2B5EF4-FFF2-40B4-BE49-F238E27FC236}">
                <a16:creationId xmlns:a16="http://schemas.microsoft.com/office/drawing/2014/main" id="{B0635C32-E46B-4BA0-929D-9610335BF75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125" y="6602"/>
            <a:ext cx="735" cy="7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5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t</a:t>
            </a:r>
            <a:endParaRPr lang="es-US" sz="25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s-US" sz="25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1</xdr:col>
      <xdr:colOff>152399</xdr:colOff>
      <xdr:row>29</xdr:row>
      <xdr:rowOff>152400</xdr:rowOff>
    </xdr:from>
    <xdr:to>
      <xdr:col>5</xdr:col>
      <xdr:colOff>104774</xdr:colOff>
      <xdr:row>41</xdr:row>
      <xdr:rowOff>133350</xdr:rowOff>
    </xdr:to>
    <xdr:grpSp>
      <xdr:nvGrpSpPr>
        <xdr:cNvPr id="3092" name="Group 20">
          <a:extLst>
            <a:ext uri="{FF2B5EF4-FFF2-40B4-BE49-F238E27FC236}">
              <a16:creationId xmlns:a16="http://schemas.microsoft.com/office/drawing/2014/main" id="{624A93F6-69FB-4343-9AB9-50BE479912FE}"/>
            </a:ext>
          </a:extLst>
        </xdr:cNvPr>
        <xdr:cNvGrpSpPr>
          <a:grpSpLocks/>
        </xdr:cNvGrpSpPr>
      </xdr:nvGrpSpPr>
      <xdr:grpSpPr bwMode="auto">
        <a:xfrm>
          <a:off x="914399" y="5676900"/>
          <a:ext cx="3000375" cy="2266950"/>
          <a:chOff x="3598" y="286"/>
          <a:chExt cx="9120" cy="5990"/>
        </a:xfrm>
      </xdr:grpSpPr>
      <xdr:sp macro="" textlink="">
        <xdr:nvSpPr>
          <xdr:cNvPr id="3095" name="Freeform 23">
            <a:extLst>
              <a:ext uri="{FF2B5EF4-FFF2-40B4-BE49-F238E27FC236}">
                <a16:creationId xmlns:a16="http://schemas.microsoft.com/office/drawing/2014/main" id="{7EC8A3CA-A64B-45AB-8624-99E6988687B1}"/>
              </a:ext>
            </a:extLst>
          </xdr:cNvPr>
          <xdr:cNvSpPr>
            <a:spLocks/>
          </xdr:cNvSpPr>
        </xdr:nvSpPr>
        <xdr:spPr bwMode="auto">
          <a:xfrm>
            <a:off x="3597" y="285"/>
            <a:ext cx="9120" cy="5030"/>
          </a:xfrm>
          <a:custGeom>
            <a:avLst/>
            <a:gdLst>
              <a:gd name="T0" fmla="+- 0 8357 3598"/>
              <a:gd name="T1" fmla="*/ T0 w 9120"/>
              <a:gd name="T2" fmla="+- 0 4906 286"/>
              <a:gd name="T3" fmla="*/ 4906 h 5030"/>
              <a:gd name="T4" fmla="+- 0 8959 3598"/>
              <a:gd name="T5" fmla="*/ T4 w 9120"/>
              <a:gd name="T6" fmla="+- 0 4726 286"/>
              <a:gd name="T7" fmla="*/ 4726 h 5030"/>
              <a:gd name="T8" fmla="+- 0 9281 3598"/>
              <a:gd name="T9" fmla="*/ T8 w 9120"/>
              <a:gd name="T10" fmla="+- 0 4546 286"/>
              <a:gd name="T11" fmla="*/ 4546 h 5030"/>
              <a:gd name="T12" fmla="+- 0 9470 3598"/>
              <a:gd name="T13" fmla="*/ T12 w 9120"/>
              <a:gd name="T14" fmla="+- 0 4406 286"/>
              <a:gd name="T15" fmla="*/ 4406 h 5030"/>
              <a:gd name="T16" fmla="+- 0 9674 3598"/>
              <a:gd name="T17" fmla="*/ T16 w 9120"/>
              <a:gd name="T18" fmla="+- 0 4146 286"/>
              <a:gd name="T19" fmla="*/ 4146 h 5030"/>
              <a:gd name="T20" fmla="+- 0 9756 3598"/>
              <a:gd name="T21" fmla="*/ T20 w 9120"/>
              <a:gd name="T22" fmla="+- 0 4006 286"/>
              <a:gd name="T23" fmla="*/ 4006 h 5030"/>
              <a:gd name="T24" fmla="+- 0 9922 3598"/>
              <a:gd name="T25" fmla="*/ T24 w 9120"/>
              <a:gd name="T26" fmla="+- 0 3666 286"/>
              <a:gd name="T27" fmla="*/ 3666 h 5030"/>
              <a:gd name="T28" fmla="+- 0 10138 3598"/>
              <a:gd name="T29" fmla="*/ T28 w 9120"/>
              <a:gd name="T30" fmla="+- 0 3006 286"/>
              <a:gd name="T31" fmla="*/ 3006 h 5030"/>
              <a:gd name="T32" fmla="+- 0 10344 3598"/>
              <a:gd name="T33" fmla="*/ T32 w 9120"/>
              <a:gd name="T34" fmla="+- 0 2106 286"/>
              <a:gd name="T35" fmla="*/ 2106 h 5030"/>
              <a:gd name="T36" fmla="+- 0 10447 3598"/>
              <a:gd name="T37" fmla="*/ T36 w 9120"/>
              <a:gd name="T38" fmla="+- 0 1586 286"/>
              <a:gd name="T39" fmla="*/ 1586 h 5030"/>
              <a:gd name="T40" fmla="+- 0 10548 3598"/>
              <a:gd name="T41" fmla="*/ T40 w 9120"/>
              <a:gd name="T42" fmla="+- 0 1046 286"/>
              <a:gd name="T43" fmla="*/ 1046 h 5030"/>
              <a:gd name="T44" fmla="+- 0 10601 3598"/>
              <a:gd name="T45" fmla="*/ T44 w 9120"/>
              <a:gd name="T46" fmla="+- 0 786 286"/>
              <a:gd name="T47" fmla="*/ 786 h 5030"/>
              <a:gd name="T48" fmla="+- 0 10670 3598"/>
              <a:gd name="T49" fmla="*/ T48 w 9120"/>
              <a:gd name="T50" fmla="+- 0 546 286"/>
              <a:gd name="T51" fmla="*/ 546 h 5030"/>
              <a:gd name="T52" fmla="+- 0 10740 3598"/>
              <a:gd name="T53" fmla="*/ T52 w 9120"/>
              <a:gd name="T54" fmla="+- 0 383 286"/>
              <a:gd name="T55" fmla="*/ 383 h 5030"/>
              <a:gd name="T56" fmla="+- 0 10781 3598"/>
              <a:gd name="T57" fmla="*/ T56 w 9120"/>
              <a:gd name="T58" fmla="+- 0 346 286"/>
              <a:gd name="T59" fmla="*/ 346 h 5030"/>
              <a:gd name="T60" fmla="+- 0 10841 3598"/>
              <a:gd name="T61" fmla="*/ T60 w 9120"/>
              <a:gd name="T62" fmla="+- 0 366 286"/>
              <a:gd name="T63" fmla="*/ 366 h 5030"/>
              <a:gd name="T64" fmla="+- 0 10910 3598"/>
              <a:gd name="T65" fmla="*/ T64 w 9120"/>
              <a:gd name="T66" fmla="+- 0 446 286"/>
              <a:gd name="T67" fmla="*/ 446 h 5030"/>
              <a:gd name="T68" fmla="+- 0 10980 3598"/>
              <a:gd name="T69" fmla="*/ T68 w 9120"/>
              <a:gd name="T70" fmla="+- 0 626 286"/>
              <a:gd name="T71" fmla="*/ 626 h 5030"/>
              <a:gd name="T72" fmla="+- 0 11083 3598"/>
              <a:gd name="T73" fmla="*/ T72 w 9120"/>
              <a:gd name="T74" fmla="+- 0 1026 286"/>
              <a:gd name="T75" fmla="*/ 1026 h 5030"/>
              <a:gd name="T76" fmla="+- 0 11194 3598"/>
              <a:gd name="T77" fmla="*/ T76 w 9120"/>
              <a:gd name="T78" fmla="+- 0 1686 286"/>
              <a:gd name="T79" fmla="*/ 1686 h 5030"/>
              <a:gd name="T80" fmla="+- 0 11311 3598"/>
              <a:gd name="T81" fmla="*/ T80 w 9120"/>
              <a:gd name="T82" fmla="+- 0 2686 286"/>
              <a:gd name="T83" fmla="*/ 2686 h 5030"/>
              <a:gd name="T84" fmla="+- 0 11486 3598"/>
              <a:gd name="T85" fmla="*/ T84 w 9120"/>
              <a:gd name="T86" fmla="+- 0 4626 286"/>
              <a:gd name="T87" fmla="*/ 4626 h 5030"/>
              <a:gd name="T88" fmla="+- 0 11410 3598"/>
              <a:gd name="T89" fmla="*/ T88 w 9120"/>
              <a:gd name="T90" fmla="+- 0 3046 286"/>
              <a:gd name="T91" fmla="*/ 3046 h 5030"/>
              <a:gd name="T92" fmla="+- 0 11275 3598"/>
              <a:gd name="T93" fmla="*/ T92 w 9120"/>
              <a:gd name="T94" fmla="+- 0 1826 286"/>
              <a:gd name="T95" fmla="*/ 1826 h 5030"/>
              <a:gd name="T96" fmla="+- 0 11165 3598"/>
              <a:gd name="T97" fmla="*/ T96 w 9120"/>
              <a:gd name="T98" fmla="+- 0 1126 286"/>
              <a:gd name="T99" fmla="*/ 1126 h 5030"/>
              <a:gd name="T100" fmla="+- 0 11088 3598"/>
              <a:gd name="T101" fmla="*/ T100 w 9120"/>
              <a:gd name="T102" fmla="+- 0 786 286"/>
              <a:gd name="T103" fmla="*/ 786 h 5030"/>
              <a:gd name="T104" fmla="+- 0 10994 3598"/>
              <a:gd name="T105" fmla="*/ T104 w 9120"/>
              <a:gd name="T106" fmla="+- 0 486 286"/>
              <a:gd name="T107" fmla="*/ 486 h 5030"/>
              <a:gd name="T108" fmla="+- 0 10930 3598"/>
              <a:gd name="T109" fmla="*/ T108 w 9120"/>
              <a:gd name="T110" fmla="+- 0 366 286"/>
              <a:gd name="T111" fmla="*/ 366 h 5030"/>
              <a:gd name="T112" fmla="+- 0 10858 3598"/>
              <a:gd name="T113" fmla="*/ T112 w 9120"/>
              <a:gd name="T114" fmla="+- 0 306 286"/>
              <a:gd name="T115" fmla="*/ 306 h 5030"/>
              <a:gd name="T116" fmla="+- 0 10726 3598"/>
              <a:gd name="T117" fmla="*/ T116 w 9120"/>
              <a:gd name="T118" fmla="+- 0 306 286"/>
              <a:gd name="T119" fmla="*/ 306 h 5030"/>
              <a:gd name="T120" fmla="+- 0 10675 3598"/>
              <a:gd name="T121" fmla="*/ T120 w 9120"/>
              <a:gd name="T122" fmla="+- 0 386 286"/>
              <a:gd name="T123" fmla="*/ 386 h 5030"/>
              <a:gd name="T124" fmla="+- 0 10589 3598"/>
              <a:gd name="T125" fmla="*/ T124 w 9120"/>
              <a:gd name="T126" fmla="+- 0 606 286"/>
              <a:gd name="T127" fmla="*/ 606 h 5030"/>
              <a:gd name="T128" fmla="+- 0 10534 3598"/>
              <a:gd name="T129" fmla="*/ T128 w 9120"/>
              <a:gd name="T130" fmla="+- 0 826 286"/>
              <a:gd name="T131" fmla="*/ 826 h 5030"/>
              <a:gd name="T132" fmla="+- 0 10474 3598"/>
              <a:gd name="T133" fmla="*/ T132 w 9120"/>
              <a:gd name="T134" fmla="+- 0 1106 286"/>
              <a:gd name="T135" fmla="*/ 1106 h 5030"/>
              <a:gd name="T136" fmla="+- 0 10354 3598"/>
              <a:gd name="T137" fmla="*/ T136 w 9120"/>
              <a:gd name="T138" fmla="+- 0 1746 286"/>
              <a:gd name="T139" fmla="*/ 1746 h 5030"/>
              <a:gd name="T140" fmla="+- 0 10214 3598"/>
              <a:gd name="T141" fmla="*/ T140 w 9120"/>
              <a:gd name="T142" fmla="+- 0 2446 286"/>
              <a:gd name="T143" fmla="*/ 2446 h 5030"/>
              <a:gd name="T144" fmla="+- 0 10034 3598"/>
              <a:gd name="T145" fmla="*/ T144 w 9120"/>
              <a:gd name="T146" fmla="+- 0 3146 286"/>
              <a:gd name="T147" fmla="*/ 3146 h 5030"/>
              <a:gd name="T148" fmla="+- 0 9802 3598"/>
              <a:gd name="T149" fmla="*/ T148 w 9120"/>
              <a:gd name="T150" fmla="+- 0 3786 286"/>
              <a:gd name="T151" fmla="*/ 3786 h 5030"/>
              <a:gd name="T152" fmla="+- 0 9662 3598"/>
              <a:gd name="T153" fmla="*/ T152 w 9120"/>
              <a:gd name="T154" fmla="+- 0 4046 286"/>
              <a:gd name="T155" fmla="*/ 4046 h 5030"/>
              <a:gd name="T156" fmla="+- 0 9427 3598"/>
              <a:gd name="T157" fmla="*/ T156 w 9120"/>
              <a:gd name="T158" fmla="+- 0 4346 286"/>
              <a:gd name="T159" fmla="*/ 4346 h 5030"/>
              <a:gd name="T160" fmla="+- 0 9247 3598"/>
              <a:gd name="T161" fmla="*/ T160 w 9120"/>
              <a:gd name="T162" fmla="+- 0 4486 286"/>
              <a:gd name="T163" fmla="*/ 4486 h 5030"/>
              <a:gd name="T164" fmla="+- 0 8822 3598"/>
              <a:gd name="T165" fmla="*/ T164 w 9120"/>
              <a:gd name="T166" fmla="+- 0 4706 286"/>
              <a:gd name="T167" fmla="*/ 4706 h 5030"/>
              <a:gd name="T168" fmla="+- 0 8334 3598"/>
              <a:gd name="T169" fmla="*/ T168 w 9120"/>
              <a:gd name="T170" fmla="+- 0 4849 286"/>
              <a:gd name="T171" fmla="*/ 4849 h 5030"/>
              <a:gd name="T172" fmla="+- 0 7724 3598"/>
              <a:gd name="T173" fmla="*/ T172 w 9120"/>
              <a:gd name="T174" fmla="+- 0 4931 286"/>
              <a:gd name="T175" fmla="*/ 4931 h 5030"/>
              <a:gd name="T176" fmla="+- 0 4793 3598"/>
              <a:gd name="T177" fmla="*/ T176 w 9120"/>
              <a:gd name="T178" fmla="+- 0 4826 286"/>
              <a:gd name="T179" fmla="*/ 4826 h 5030"/>
              <a:gd name="T180" fmla="+- 0 4774 3598"/>
              <a:gd name="T181" fmla="*/ T180 w 9120"/>
              <a:gd name="T182" fmla="+- 0 4977 286"/>
              <a:gd name="T183" fmla="*/ 4977 h 5030"/>
              <a:gd name="T184" fmla="+- 0 6295 3598"/>
              <a:gd name="T185" fmla="*/ T184 w 9120"/>
              <a:gd name="T186" fmla="+- 0 4977 286"/>
              <a:gd name="T187" fmla="*/ 4977 h 5030"/>
              <a:gd name="T188" fmla="+- 0 7944 3598"/>
              <a:gd name="T189" fmla="*/ T188 w 9120"/>
              <a:gd name="T190" fmla="+- 0 4986 286"/>
              <a:gd name="T191" fmla="*/ 4986 h 5030"/>
              <a:gd name="T192" fmla="+- 0 11539 3598"/>
              <a:gd name="T193" fmla="*/ T192 w 9120"/>
              <a:gd name="T194" fmla="+- 0 5315 286"/>
              <a:gd name="T195" fmla="*/ 5315 h 5030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  <a:cxn ang="0">
                <a:pos x="T85" y="T87"/>
              </a:cxn>
              <a:cxn ang="0">
                <a:pos x="T89" y="T91"/>
              </a:cxn>
              <a:cxn ang="0">
                <a:pos x="T93" y="T95"/>
              </a:cxn>
              <a:cxn ang="0">
                <a:pos x="T97" y="T99"/>
              </a:cxn>
              <a:cxn ang="0">
                <a:pos x="T101" y="T103"/>
              </a:cxn>
              <a:cxn ang="0">
                <a:pos x="T105" y="T107"/>
              </a:cxn>
              <a:cxn ang="0">
                <a:pos x="T109" y="T111"/>
              </a:cxn>
              <a:cxn ang="0">
                <a:pos x="T113" y="T115"/>
              </a:cxn>
              <a:cxn ang="0">
                <a:pos x="T117" y="T119"/>
              </a:cxn>
              <a:cxn ang="0">
                <a:pos x="T121" y="T123"/>
              </a:cxn>
              <a:cxn ang="0">
                <a:pos x="T125" y="T127"/>
              </a:cxn>
              <a:cxn ang="0">
                <a:pos x="T129" y="T131"/>
              </a:cxn>
              <a:cxn ang="0">
                <a:pos x="T133" y="T135"/>
              </a:cxn>
              <a:cxn ang="0">
                <a:pos x="T137" y="T139"/>
              </a:cxn>
              <a:cxn ang="0">
                <a:pos x="T141" y="T143"/>
              </a:cxn>
              <a:cxn ang="0">
                <a:pos x="T145" y="T147"/>
              </a:cxn>
              <a:cxn ang="0">
                <a:pos x="T149" y="T151"/>
              </a:cxn>
              <a:cxn ang="0">
                <a:pos x="T153" y="T155"/>
              </a:cxn>
              <a:cxn ang="0">
                <a:pos x="T157" y="T159"/>
              </a:cxn>
              <a:cxn ang="0">
                <a:pos x="T161" y="T163"/>
              </a:cxn>
              <a:cxn ang="0">
                <a:pos x="T165" y="T167"/>
              </a:cxn>
              <a:cxn ang="0">
                <a:pos x="T169" y="T171"/>
              </a:cxn>
              <a:cxn ang="0">
                <a:pos x="T173" y="T175"/>
              </a:cxn>
              <a:cxn ang="0">
                <a:pos x="T177" y="T179"/>
              </a:cxn>
              <a:cxn ang="0">
                <a:pos x="T181" y="T183"/>
              </a:cxn>
              <a:cxn ang="0">
                <a:pos x="T185" y="T187"/>
              </a:cxn>
              <a:cxn ang="0">
                <a:pos x="T189" y="T191"/>
              </a:cxn>
              <a:cxn ang="0">
                <a:pos x="T193" y="T195"/>
              </a:cxn>
            </a:cxnLst>
            <a:rect l="0" t="0" r="r" b="b"/>
            <a:pathLst>
              <a:path w="9120" h="5030">
                <a:moveTo>
                  <a:pt x="9120" y="4645"/>
                </a:moveTo>
                <a:lnTo>
                  <a:pt x="4664" y="4645"/>
                </a:lnTo>
                <a:lnTo>
                  <a:pt x="4747" y="4620"/>
                </a:lnTo>
                <a:lnTo>
                  <a:pt x="4759" y="4620"/>
                </a:lnTo>
                <a:lnTo>
                  <a:pt x="4886" y="4600"/>
                </a:lnTo>
                <a:lnTo>
                  <a:pt x="5011" y="4560"/>
                </a:lnTo>
                <a:lnTo>
                  <a:pt x="5248" y="4480"/>
                </a:lnTo>
                <a:lnTo>
                  <a:pt x="5361" y="4440"/>
                </a:lnTo>
                <a:lnTo>
                  <a:pt x="5469" y="4380"/>
                </a:lnTo>
                <a:lnTo>
                  <a:pt x="5575" y="4320"/>
                </a:lnTo>
                <a:lnTo>
                  <a:pt x="5673" y="4260"/>
                </a:lnTo>
                <a:lnTo>
                  <a:pt x="5683" y="4260"/>
                </a:lnTo>
                <a:lnTo>
                  <a:pt x="5714" y="4240"/>
                </a:lnTo>
                <a:lnTo>
                  <a:pt x="5776" y="4200"/>
                </a:lnTo>
                <a:lnTo>
                  <a:pt x="5827" y="4160"/>
                </a:lnTo>
                <a:lnTo>
                  <a:pt x="5872" y="4120"/>
                </a:lnTo>
                <a:lnTo>
                  <a:pt x="5916" y="4060"/>
                </a:lnTo>
                <a:lnTo>
                  <a:pt x="5956" y="4020"/>
                </a:lnTo>
                <a:lnTo>
                  <a:pt x="6038" y="3920"/>
                </a:lnTo>
                <a:lnTo>
                  <a:pt x="6076" y="3860"/>
                </a:lnTo>
                <a:lnTo>
                  <a:pt x="6084" y="3840"/>
                </a:lnTo>
                <a:lnTo>
                  <a:pt x="6096" y="3820"/>
                </a:lnTo>
                <a:lnTo>
                  <a:pt x="6120" y="3780"/>
                </a:lnTo>
                <a:lnTo>
                  <a:pt x="6158" y="3720"/>
                </a:lnTo>
                <a:lnTo>
                  <a:pt x="6192" y="3660"/>
                </a:lnTo>
                <a:lnTo>
                  <a:pt x="6228" y="3580"/>
                </a:lnTo>
                <a:lnTo>
                  <a:pt x="6259" y="3520"/>
                </a:lnTo>
                <a:lnTo>
                  <a:pt x="6324" y="3380"/>
                </a:lnTo>
                <a:lnTo>
                  <a:pt x="6384" y="3220"/>
                </a:lnTo>
                <a:lnTo>
                  <a:pt x="6439" y="3060"/>
                </a:lnTo>
                <a:lnTo>
                  <a:pt x="6492" y="2880"/>
                </a:lnTo>
                <a:lnTo>
                  <a:pt x="6540" y="2720"/>
                </a:lnTo>
                <a:lnTo>
                  <a:pt x="6588" y="2540"/>
                </a:lnTo>
                <a:lnTo>
                  <a:pt x="6631" y="2360"/>
                </a:lnTo>
                <a:lnTo>
                  <a:pt x="6672" y="2180"/>
                </a:lnTo>
                <a:lnTo>
                  <a:pt x="6746" y="1820"/>
                </a:lnTo>
                <a:lnTo>
                  <a:pt x="6748" y="1800"/>
                </a:lnTo>
                <a:lnTo>
                  <a:pt x="6784" y="1640"/>
                </a:lnTo>
                <a:lnTo>
                  <a:pt x="6816" y="1460"/>
                </a:lnTo>
                <a:lnTo>
                  <a:pt x="6849" y="1300"/>
                </a:lnTo>
                <a:lnTo>
                  <a:pt x="6878" y="1120"/>
                </a:lnTo>
                <a:lnTo>
                  <a:pt x="6907" y="980"/>
                </a:lnTo>
                <a:lnTo>
                  <a:pt x="6936" y="820"/>
                </a:lnTo>
                <a:lnTo>
                  <a:pt x="6950" y="760"/>
                </a:lnTo>
                <a:lnTo>
                  <a:pt x="6961" y="699"/>
                </a:lnTo>
                <a:lnTo>
                  <a:pt x="6962" y="700"/>
                </a:lnTo>
                <a:lnTo>
                  <a:pt x="6991" y="560"/>
                </a:lnTo>
                <a:lnTo>
                  <a:pt x="7003" y="500"/>
                </a:lnTo>
                <a:lnTo>
                  <a:pt x="7017" y="460"/>
                </a:lnTo>
                <a:lnTo>
                  <a:pt x="7046" y="340"/>
                </a:lnTo>
                <a:lnTo>
                  <a:pt x="7060" y="300"/>
                </a:lnTo>
                <a:lnTo>
                  <a:pt x="7072" y="260"/>
                </a:lnTo>
                <a:lnTo>
                  <a:pt x="7116" y="140"/>
                </a:lnTo>
                <a:lnTo>
                  <a:pt x="7132" y="120"/>
                </a:lnTo>
                <a:lnTo>
                  <a:pt x="7147" y="100"/>
                </a:lnTo>
                <a:lnTo>
                  <a:pt x="7142" y="97"/>
                </a:lnTo>
                <a:lnTo>
                  <a:pt x="7156" y="80"/>
                </a:lnTo>
                <a:lnTo>
                  <a:pt x="7171" y="60"/>
                </a:lnTo>
                <a:lnTo>
                  <a:pt x="7178" y="60"/>
                </a:lnTo>
                <a:lnTo>
                  <a:pt x="7183" y="60"/>
                </a:lnTo>
                <a:lnTo>
                  <a:pt x="7219" y="60"/>
                </a:lnTo>
                <a:lnTo>
                  <a:pt x="7236" y="80"/>
                </a:lnTo>
                <a:lnTo>
                  <a:pt x="7237" y="73"/>
                </a:lnTo>
                <a:lnTo>
                  <a:pt x="7243" y="80"/>
                </a:lnTo>
                <a:lnTo>
                  <a:pt x="7274" y="100"/>
                </a:lnTo>
                <a:lnTo>
                  <a:pt x="7288" y="140"/>
                </a:lnTo>
                <a:lnTo>
                  <a:pt x="7293" y="132"/>
                </a:lnTo>
                <a:lnTo>
                  <a:pt x="7312" y="160"/>
                </a:lnTo>
                <a:lnTo>
                  <a:pt x="7327" y="200"/>
                </a:lnTo>
                <a:lnTo>
                  <a:pt x="7341" y="220"/>
                </a:lnTo>
                <a:lnTo>
                  <a:pt x="7370" y="300"/>
                </a:lnTo>
                <a:lnTo>
                  <a:pt x="7382" y="340"/>
                </a:lnTo>
                <a:lnTo>
                  <a:pt x="7411" y="420"/>
                </a:lnTo>
                <a:lnTo>
                  <a:pt x="7435" y="520"/>
                </a:lnTo>
                <a:lnTo>
                  <a:pt x="7461" y="620"/>
                </a:lnTo>
                <a:lnTo>
                  <a:pt x="7485" y="740"/>
                </a:lnTo>
                <a:lnTo>
                  <a:pt x="7487" y="739"/>
                </a:lnTo>
                <a:lnTo>
                  <a:pt x="7531" y="960"/>
                </a:lnTo>
                <a:lnTo>
                  <a:pt x="7574" y="1240"/>
                </a:lnTo>
                <a:lnTo>
                  <a:pt x="7596" y="1400"/>
                </a:lnTo>
                <a:lnTo>
                  <a:pt x="7617" y="1540"/>
                </a:lnTo>
                <a:lnTo>
                  <a:pt x="7677" y="2040"/>
                </a:lnTo>
                <a:lnTo>
                  <a:pt x="7696" y="2220"/>
                </a:lnTo>
                <a:lnTo>
                  <a:pt x="7713" y="2400"/>
                </a:lnTo>
                <a:lnTo>
                  <a:pt x="7752" y="2760"/>
                </a:lnTo>
                <a:lnTo>
                  <a:pt x="7785" y="3160"/>
                </a:lnTo>
                <a:lnTo>
                  <a:pt x="7821" y="3540"/>
                </a:lnTo>
                <a:lnTo>
                  <a:pt x="7888" y="4340"/>
                </a:lnTo>
                <a:lnTo>
                  <a:pt x="7948" y="4340"/>
                </a:lnTo>
                <a:lnTo>
                  <a:pt x="7881" y="3540"/>
                </a:lnTo>
                <a:lnTo>
                  <a:pt x="7845" y="3160"/>
                </a:lnTo>
                <a:lnTo>
                  <a:pt x="7812" y="2760"/>
                </a:lnTo>
                <a:lnTo>
                  <a:pt x="7773" y="2400"/>
                </a:lnTo>
                <a:lnTo>
                  <a:pt x="7756" y="2220"/>
                </a:lnTo>
                <a:lnTo>
                  <a:pt x="7737" y="2040"/>
                </a:lnTo>
                <a:lnTo>
                  <a:pt x="7677" y="1540"/>
                </a:lnTo>
                <a:lnTo>
                  <a:pt x="7656" y="1400"/>
                </a:lnTo>
                <a:lnTo>
                  <a:pt x="7634" y="1240"/>
                </a:lnTo>
                <a:lnTo>
                  <a:pt x="7591" y="960"/>
                </a:lnTo>
                <a:lnTo>
                  <a:pt x="7567" y="840"/>
                </a:lnTo>
                <a:lnTo>
                  <a:pt x="7544" y="720"/>
                </a:lnTo>
                <a:lnTo>
                  <a:pt x="7540" y="700"/>
                </a:lnTo>
                <a:lnTo>
                  <a:pt x="7516" y="600"/>
                </a:lnTo>
                <a:lnTo>
                  <a:pt x="7490" y="500"/>
                </a:lnTo>
                <a:lnTo>
                  <a:pt x="7466" y="400"/>
                </a:lnTo>
                <a:lnTo>
                  <a:pt x="7437" y="320"/>
                </a:lnTo>
                <a:lnTo>
                  <a:pt x="7425" y="280"/>
                </a:lnTo>
                <a:lnTo>
                  <a:pt x="7396" y="200"/>
                </a:lnTo>
                <a:lnTo>
                  <a:pt x="7382" y="180"/>
                </a:lnTo>
                <a:lnTo>
                  <a:pt x="7368" y="140"/>
                </a:lnTo>
                <a:lnTo>
                  <a:pt x="7339" y="100"/>
                </a:lnTo>
                <a:lnTo>
                  <a:pt x="7332" y="80"/>
                </a:lnTo>
                <a:lnTo>
                  <a:pt x="7317" y="60"/>
                </a:lnTo>
                <a:lnTo>
                  <a:pt x="7286" y="40"/>
                </a:lnTo>
                <a:lnTo>
                  <a:pt x="7269" y="20"/>
                </a:lnTo>
                <a:lnTo>
                  <a:pt x="7260" y="20"/>
                </a:lnTo>
                <a:lnTo>
                  <a:pt x="7243" y="0"/>
                </a:lnTo>
                <a:lnTo>
                  <a:pt x="7154" y="0"/>
                </a:lnTo>
                <a:lnTo>
                  <a:pt x="7144" y="20"/>
                </a:lnTo>
                <a:lnTo>
                  <a:pt x="7128" y="20"/>
                </a:lnTo>
                <a:lnTo>
                  <a:pt x="7113" y="40"/>
                </a:lnTo>
                <a:lnTo>
                  <a:pt x="7096" y="60"/>
                </a:lnTo>
                <a:lnTo>
                  <a:pt x="7092" y="60"/>
                </a:lnTo>
                <a:lnTo>
                  <a:pt x="7077" y="100"/>
                </a:lnTo>
                <a:lnTo>
                  <a:pt x="7060" y="120"/>
                </a:lnTo>
                <a:lnTo>
                  <a:pt x="7017" y="240"/>
                </a:lnTo>
                <a:lnTo>
                  <a:pt x="7005" y="280"/>
                </a:lnTo>
                <a:lnTo>
                  <a:pt x="6991" y="320"/>
                </a:lnTo>
                <a:lnTo>
                  <a:pt x="6976" y="380"/>
                </a:lnTo>
                <a:lnTo>
                  <a:pt x="6962" y="420"/>
                </a:lnTo>
                <a:lnTo>
                  <a:pt x="6948" y="480"/>
                </a:lnTo>
                <a:lnTo>
                  <a:pt x="6936" y="540"/>
                </a:lnTo>
                <a:lnTo>
                  <a:pt x="6907" y="680"/>
                </a:lnTo>
                <a:lnTo>
                  <a:pt x="6904" y="680"/>
                </a:lnTo>
                <a:lnTo>
                  <a:pt x="6890" y="760"/>
                </a:lnTo>
                <a:lnTo>
                  <a:pt x="6876" y="820"/>
                </a:lnTo>
                <a:lnTo>
                  <a:pt x="6847" y="980"/>
                </a:lnTo>
                <a:lnTo>
                  <a:pt x="6818" y="1120"/>
                </a:lnTo>
                <a:lnTo>
                  <a:pt x="6789" y="1300"/>
                </a:lnTo>
                <a:lnTo>
                  <a:pt x="6756" y="1460"/>
                </a:lnTo>
                <a:lnTo>
                  <a:pt x="6724" y="1640"/>
                </a:lnTo>
                <a:lnTo>
                  <a:pt x="6688" y="1800"/>
                </a:lnTo>
                <a:lnTo>
                  <a:pt x="6691" y="1800"/>
                </a:lnTo>
                <a:lnTo>
                  <a:pt x="6616" y="2160"/>
                </a:lnTo>
                <a:lnTo>
                  <a:pt x="6576" y="2340"/>
                </a:lnTo>
                <a:lnTo>
                  <a:pt x="6532" y="2520"/>
                </a:lnTo>
                <a:lnTo>
                  <a:pt x="6484" y="2680"/>
                </a:lnTo>
                <a:lnTo>
                  <a:pt x="6436" y="2860"/>
                </a:lnTo>
                <a:lnTo>
                  <a:pt x="6384" y="3020"/>
                </a:lnTo>
                <a:lnTo>
                  <a:pt x="6328" y="3200"/>
                </a:lnTo>
                <a:lnTo>
                  <a:pt x="6268" y="3340"/>
                </a:lnTo>
                <a:lnTo>
                  <a:pt x="6204" y="3500"/>
                </a:lnTo>
                <a:lnTo>
                  <a:pt x="6172" y="3560"/>
                </a:lnTo>
                <a:lnTo>
                  <a:pt x="6136" y="3640"/>
                </a:lnTo>
                <a:lnTo>
                  <a:pt x="6103" y="3700"/>
                </a:lnTo>
                <a:lnTo>
                  <a:pt x="6064" y="3760"/>
                </a:lnTo>
                <a:lnTo>
                  <a:pt x="6028" y="3820"/>
                </a:lnTo>
                <a:lnTo>
                  <a:pt x="5995" y="3880"/>
                </a:lnTo>
                <a:lnTo>
                  <a:pt x="5913" y="3980"/>
                </a:lnTo>
                <a:lnTo>
                  <a:pt x="5829" y="4060"/>
                </a:lnTo>
                <a:lnTo>
                  <a:pt x="5784" y="4120"/>
                </a:lnTo>
                <a:lnTo>
                  <a:pt x="5740" y="4140"/>
                </a:lnTo>
                <a:lnTo>
                  <a:pt x="5652" y="4210"/>
                </a:lnTo>
                <a:lnTo>
                  <a:pt x="5649" y="4200"/>
                </a:lnTo>
                <a:lnTo>
                  <a:pt x="5551" y="4280"/>
                </a:lnTo>
                <a:lnTo>
                  <a:pt x="5445" y="4320"/>
                </a:lnTo>
                <a:lnTo>
                  <a:pt x="5337" y="4380"/>
                </a:lnTo>
                <a:lnTo>
                  <a:pt x="5224" y="4420"/>
                </a:lnTo>
                <a:lnTo>
                  <a:pt x="4987" y="4500"/>
                </a:lnTo>
                <a:lnTo>
                  <a:pt x="4862" y="4540"/>
                </a:lnTo>
                <a:lnTo>
                  <a:pt x="4735" y="4560"/>
                </a:lnTo>
                <a:lnTo>
                  <a:pt x="4736" y="4563"/>
                </a:lnTo>
                <a:lnTo>
                  <a:pt x="4617" y="4600"/>
                </a:lnTo>
                <a:lnTo>
                  <a:pt x="4346" y="4640"/>
                </a:lnTo>
                <a:lnTo>
                  <a:pt x="4207" y="4640"/>
                </a:lnTo>
                <a:lnTo>
                  <a:pt x="4126" y="4645"/>
                </a:lnTo>
                <a:lnTo>
                  <a:pt x="2929" y="4645"/>
                </a:lnTo>
                <a:lnTo>
                  <a:pt x="2196" y="4600"/>
                </a:lnTo>
                <a:lnTo>
                  <a:pt x="1202" y="4480"/>
                </a:lnTo>
                <a:lnTo>
                  <a:pt x="1195" y="4540"/>
                </a:lnTo>
                <a:lnTo>
                  <a:pt x="2076" y="4645"/>
                </a:lnTo>
                <a:lnTo>
                  <a:pt x="0" y="4645"/>
                </a:lnTo>
                <a:lnTo>
                  <a:pt x="0" y="4691"/>
                </a:lnTo>
                <a:lnTo>
                  <a:pt x="1176" y="4691"/>
                </a:lnTo>
                <a:lnTo>
                  <a:pt x="1176" y="5029"/>
                </a:lnTo>
                <a:lnTo>
                  <a:pt x="1221" y="5029"/>
                </a:lnTo>
                <a:lnTo>
                  <a:pt x="1221" y="4691"/>
                </a:lnTo>
                <a:lnTo>
                  <a:pt x="2697" y="4691"/>
                </a:lnTo>
                <a:lnTo>
                  <a:pt x="3160" y="4720"/>
                </a:lnTo>
                <a:lnTo>
                  <a:pt x="3919" y="4720"/>
                </a:lnTo>
                <a:lnTo>
                  <a:pt x="4207" y="4700"/>
                </a:lnTo>
                <a:lnTo>
                  <a:pt x="4346" y="4700"/>
                </a:lnTo>
                <a:lnTo>
                  <a:pt x="4406" y="4691"/>
                </a:lnTo>
                <a:lnTo>
                  <a:pt x="7896" y="4691"/>
                </a:lnTo>
                <a:lnTo>
                  <a:pt x="7896" y="5029"/>
                </a:lnTo>
                <a:lnTo>
                  <a:pt x="7941" y="5029"/>
                </a:lnTo>
                <a:lnTo>
                  <a:pt x="7941" y="4691"/>
                </a:lnTo>
                <a:lnTo>
                  <a:pt x="9120" y="4691"/>
                </a:lnTo>
                <a:lnTo>
                  <a:pt x="9120" y="464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94" name="Text Box 22">
            <a:extLst>
              <a:ext uri="{FF2B5EF4-FFF2-40B4-BE49-F238E27FC236}">
                <a16:creationId xmlns:a16="http://schemas.microsoft.com/office/drawing/2014/main" id="{153411D5-0E56-472A-8128-815708FC5C75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57" y="5315"/>
            <a:ext cx="600" cy="834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8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0</a:t>
            </a:r>
          </a:p>
        </xdr:txBody>
      </xdr:sp>
      <xdr:sp macro="" textlink="">
        <xdr:nvSpPr>
          <xdr:cNvPr id="3093" name="Text Box 21">
            <a:extLst>
              <a:ext uri="{FF2B5EF4-FFF2-40B4-BE49-F238E27FC236}">
                <a16:creationId xmlns:a16="http://schemas.microsoft.com/office/drawing/2014/main" id="{063DB65C-573A-4F77-887C-69D5B21B814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277" y="5435"/>
            <a:ext cx="600" cy="834"/>
          </a:xfrm>
          <a:prstGeom prst="rect">
            <a:avLst/>
          </a:prstGeom>
          <a:noFill/>
          <a:ln w="9144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es-US" sz="28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1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83364C-263F-4AE2-8EE4-80FE8D7FDAD5}" name="Tabla710" displayName="Tabla710" ref="O23:O31" totalsRowShown="0">
  <autoFilter ref="O23:O31" xr:uid="{6583364C-263F-4AE2-8EE4-80FE8D7FDAD5}"/>
  <tableColumns count="1">
    <tableColumn id="1" xr3:uid="{82464912-E347-4C36-A7EE-0E2D0BC07B2B}" name="Calculo de Ruido Blanco Poblacion Ocupados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9506F4-9B7F-4E8D-B15C-17B1FC786A12}" name="Tabla2" displayName="Tabla2" ref="AT27:AX35" totalsRowShown="0">
  <autoFilter ref="AT27:AX35" xr:uid="{109506F4-9B7F-4E8D-B15C-17B1FC786A12}"/>
  <tableColumns count="5">
    <tableColumn id="1" xr3:uid="{F6590811-75B8-4DC9-8A2D-4A4CA9F31574}" name="Columna1"/>
    <tableColumn id="2" xr3:uid="{3050B00D-62F6-4A27-8CA2-35E7AE837C4C}" name="Columna2"/>
    <tableColumn id="3" xr3:uid="{FAC7057F-0D90-4DDF-B535-77202976DB9E}" name="Columna3"/>
    <tableColumn id="4" xr3:uid="{9DA72753-C1EC-4C62-A549-7F4019D89485}" name="Columna4"/>
    <tableColumn id="5" xr3:uid="{AE0F4548-1588-4B4E-AF72-D93923BEDB5C}" name="Columna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1C2D3A-34AA-49DA-947F-5D492D71C4D7}" name="Tabla7" displayName="Tabla7" ref="O23:O31" totalsRowShown="0">
  <autoFilter ref="O23:O31" xr:uid="{3D1C2D3A-34AA-49DA-947F-5D492D71C4D7}"/>
  <tableColumns count="1">
    <tableColumn id="1" xr3:uid="{FD67344C-8FDB-4795-AC09-6915F8FA2F17}" name="Calculo Ruido Blanco Poblacion Ocupados 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0DEAD-63B5-45D0-8488-E2CA23095689}" name="Tabla1" displayName="Tabla1" ref="D36:F44" totalsRowShown="0">
  <autoFilter ref="D36:F44" xr:uid="{7A20DEAD-63B5-45D0-8488-E2CA23095689}"/>
  <tableColumns count="3">
    <tableColumn id="1" xr3:uid="{991B1751-6E22-489D-B8FD-8E82322D0446}" name="Tabla 2"/>
    <tableColumn id="2" xr3:uid="{BA84EED6-2273-451E-834E-D55210C49CF4}" name="Columna2" dataCellStyle="Millares"/>
    <tableColumn id="3" xr3:uid="{58DDBBAA-6EB2-4CA7-B831-6D317B0D158B}" name="Columna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FC5B4A-B1E0-476D-A1FF-6B3C44C4236E}" name="Tabla14" displayName="Tabla14" ref="C36:D44" totalsRowShown="0">
  <autoFilter ref="C36:D44" xr:uid="{6AFC5B4A-B1E0-476D-A1FF-6B3C44C4236E}"/>
  <tableColumns count="2">
    <tableColumn id="1" xr3:uid="{B2DC37E5-72B5-4789-BCD7-1934C3692FB5}" name="Tabla 1"/>
    <tableColumn id="2" xr3:uid="{2D2708A7-37B8-405B-B5FC-D1951006DA2A}" name="tabla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1BE993-D913-478A-958C-947D9D543867}" name="Tabla6" displayName="Tabla6" ref="E41:E44" totalsRowShown="0">
  <autoFilter ref="E41:E44" xr:uid="{C51BE993-D913-478A-958C-947D9D543867}"/>
  <tableColumns count="1">
    <tableColumn id="1" xr3:uid="{ECC6ADB7-98BE-432E-B528-FAB6ED0523E8}" name="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6"/>
  <sheetViews>
    <sheetView workbookViewId="0">
      <selection activeCell="C10" sqref="C10"/>
    </sheetView>
  </sheetViews>
  <sheetFormatPr baseColWidth="10" defaultRowHeight="15" x14ac:dyDescent="0.25"/>
  <cols>
    <col min="3" max="3" width="33.7109375" customWidth="1"/>
    <col min="4" max="5" width="11.5703125" bestFit="1" customWidth="1"/>
    <col min="6" max="6" width="13.140625" bestFit="1" customWidth="1"/>
    <col min="10" max="17" width="11.5703125" bestFit="1" customWidth="1"/>
    <col min="18" max="18" width="13.140625" bestFit="1" customWidth="1"/>
    <col min="19" max="21" width="11.5703125" bestFit="1" customWidth="1"/>
    <col min="23" max="24" width="11.5703125" bestFit="1" customWidth="1"/>
    <col min="25" max="25" width="23.42578125" customWidth="1"/>
  </cols>
  <sheetData>
    <row r="1" spans="1:25" x14ac:dyDescent="0.25">
      <c r="A1" s="85" t="s">
        <v>0</v>
      </c>
      <c r="B1" s="85" t="s">
        <v>1</v>
      </c>
      <c r="C1" s="85" t="s">
        <v>2</v>
      </c>
      <c r="D1" s="86" t="s">
        <v>540</v>
      </c>
      <c r="E1" s="86"/>
      <c r="F1" s="86"/>
      <c r="G1" s="83" t="s">
        <v>544</v>
      </c>
      <c r="H1" s="83"/>
      <c r="I1" s="84"/>
      <c r="J1" s="83" t="s">
        <v>545</v>
      </c>
      <c r="K1" s="83"/>
      <c r="L1" s="84"/>
      <c r="M1" s="83" t="s">
        <v>546</v>
      </c>
      <c r="N1" s="83"/>
      <c r="O1" s="84"/>
      <c r="P1" s="83" t="s">
        <v>547</v>
      </c>
      <c r="Q1" s="83"/>
      <c r="R1" s="84"/>
      <c r="S1" s="83" t="s">
        <v>548</v>
      </c>
      <c r="T1" s="83"/>
      <c r="U1" s="84"/>
      <c r="W1" s="87" t="s">
        <v>591</v>
      </c>
      <c r="X1" s="87"/>
      <c r="Y1" s="87"/>
    </row>
    <row r="2" spans="1:25" x14ac:dyDescent="0.25">
      <c r="A2" s="85"/>
      <c r="B2" s="85"/>
      <c r="C2" s="85"/>
      <c r="D2" s="1" t="s">
        <v>541</v>
      </c>
      <c r="E2" s="1" t="s">
        <v>542</v>
      </c>
      <c r="F2" s="1" t="s">
        <v>543</v>
      </c>
      <c r="G2" s="1" t="s">
        <v>541</v>
      </c>
      <c r="H2" s="1" t="s">
        <v>542</v>
      </c>
      <c r="I2" s="1" t="s">
        <v>543</v>
      </c>
      <c r="J2" s="1" t="s">
        <v>541</v>
      </c>
      <c r="K2" s="1" t="s">
        <v>542</v>
      </c>
      <c r="L2" s="1" t="s">
        <v>543</v>
      </c>
      <c r="M2" s="1" t="s">
        <v>541</v>
      </c>
      <c r="N2" s="1" t="s">
        <v>542</v>
      </c>
      <c r="O2" s="1" t="s">
        <v>543</v>
      </c>
      <c r="P2" s="1" t="s">
        <v>541</v>
      </c>
      <c r="Q2" s="1" t="s">
        <v>542</v>
      </c>
      <c r="R2" s="1" t="s">
        <v>543</v>
      </c>
      <c r="S2" s="1" t="s">
        <v>541</v>
      </c>
      <c r="T2" s="1" t="s">
        <v>542</v>
      </c>
      <c r="U2" s="1" t="s">
        <v>543</v>
      </c>
      <c r="W2" t="s">
        <v>570</v>
      </c>
      <c r="X2" t="s">
        <v>571</v>
      </c>
      <c r="Y2" t="s">
        <v>549</v>
      </c>
    </row>
    <row r="3" spans="1:25" x14ac:dyDescent="0.25">
      <c r="A3">
        <v>2013</v>
      </c>
      <c r="B3">
        <v>101</v>
      </c>
      <c r="C3" t="s">
        <v>3</v>
      </c>
      <c r="D3" s="2">
        <v>93209</v>
      </c>
      <c r="E3" s="2">
        <v>104058</v>
      </c>
      <c r="F3" s="2">
        <f>SUM(D3,E3)</f>
        <v>197267</v>
      </c>
      <c r="G3" s="2">
        <v>37980</v>
      </c>
      <c r="H3" s="2">
        <v>18953</v>
      </c>
      <c r="I3" s="2">
        <f>SUM(G3:H3)</f>
        <v>56933</v>
      </c>
      <c r="J3" s="2">
        <v>1633</v>
      </c>
      <c r="K3" s="2">
        <v>683</v>
      </c>
      <c r="L3" s="2">
        <f>SUM(J3:K3)</f>
        <v>2316</v>
      </c>
      <c r="M3" s="2">
        <v>42136</v>
      </c>
      <c r="N3" s="2">
        <v>73234</v>
      </c>
      <c r="O3" s="2">
        <f>SUM(M3:N3)</f>
        <v>115370</v>
      </c>
      <c r="P3" s="2">
        <v>85748</v>
      </c>
      <c r="Q3" s="2">
        <v>96565</v>
      </c>
      <c r="R3" s="2">
        <f>SUM(P3:Q3)</f>
        <v>182313</v>
      </c>
      <c r="S3" s="2">
        <v>7343</v>
      </c>
      <c r="T3" s="2">
        <v>7430</v>
      </c>
      <c r="U3" s="2">
        <f>SUM(S3:T3)</f>
        <v>14773</v>
      </c>
      <c r="W3" s="2">
        <v>210887</v>
      </c>
      <c r="X3" s="2">
        <v>225363</v>
      </c>
      <c r="Y3" s="2">
        <v>436250</v>
      </c>
    </row>
    <row r="4" spans="1:25" x14ac:dyDescent="0.25">
      <c r="A4">
        <v>2013</v>
      </c>
      <c r="B4">
        <v>102</v>
      </c>
      <c r="C4" t="s">
        <v>4</v>
      </c>
      <c r="D4" s="2">
        <v>11009</v>
      </c>
      <c r="E4" s="2">
        <v>10846</v>
      </c>
      <c r="F4" s="2">
        <f t="shared" ref="F4:F71" si="0">SUM(D4,E4)</f>
        <v>21855</v>
      </c>
      <c r="G4" s="2">
        <v>4288</v>
      </c>
      <c r="H4" s="2">
        <v>1339</v>
      </c>
      <c r="I4" s="2">
        <f t="shared" ref="I4:I71" si="1">SUM(G4:H4)</f>
        <v>5627</v>
      </c>
      <c r="J4" s="2">
        <v>169</v>
      </c>
      <c r="K4" s="2">
        <v>24</v>
      </c>
      <c r="L4" s="2">
        <f t="shared" ref="L4:L71" si="2">SUM(J4:K4)</f>
        <v>193</v>
      </c>
      <c r="M4" s="2">
        <v>5222</v>
      </c>
      <c r="N4" s="2">
        <v>8189</v>
      </c>
      <c r="O4" s="2">
        <f t="shared" ref="O4:O71" si="3">SUM(M4:N4)</f>
        <v>13411</v>
      </c>
      <c r="P4" s="3">
        <v>9996</v>
      </c>
      <c r="Q4" s="3">
        <v>10433</v>
      </c>
      <c r="R4" s="2">
        <f t="shared" ref="R4:R71" si="4">SUM(P4:Q4)</f>
        <v>20429</v>
      </c>
      <c r="S4" s="3">
        <v>314</v>
      </c>
      <c r="T4" s="3">
        <v>305</v>
      </c>
      <c r="U4" s="2">
        <f t="shared" ref="U4:U71" si="5">SUM(S4:T4)</f>
        <v>619</v>
      </c>
    </row>
    <row r="5" spans="1:25" x14ac:dyDescent="0.25">
      <c r="A5">
        <v>2013</v>
      </c>
      <c r="B5">
        <v>103</v>
      </c>
      <c r="C5" t="s">
        <v>5</v>
      </c>
      <c r="D5" s="2">
        <v>9259</v>
      </c>
      <c r="E5" s="2">
        <v>9187</v>
      </c>
      <c r="F5" s="2">
        <f t="shared" si="0"/>
        <v>18446</v>
      </c>
      <c r="G5" s="2">
        <v>4505</v>
      </c>
      <c r="H5" s="2">
        <v>701</v>
      </c>
      <c r="I5" s="2">
        <f t="shared" si="1"/>
        <v>5206</v>
      </c>
      <c r="J5" s="2">
        <v>43</v>
      </c>
      <c r="K5" s="2">
        <v>7</v>
      </c>
      <c r="L5" s="2">
        <f t="shared" si="2"/>
        <v>50</v>
      </c>
      <c r="M5" s="2">
        <v>3631</v>
      </c>
      <c r="N5" s="2">
        <v>7355</v>
      </c>
      <c r="O5" s="2">
        <f t="shared" si="3"/>
        <v>10986</v>
      </c>
      <c r="P5" s="2">
        <v>9237</v>
      </c>
      <c r="Q5" s="2">
        <v>9160</v>
      </c>
      <c r="R5" s="2">
        <f t="shared" si="4"/>
        <v>18397</v>
      </c>
      <c r="S5" s="2">
        <v>17</v>
      </c>
      <c r="T5" s="2">
        <v>18</v>
      </c>
      <c r="U5" s="2">
        <f t="shared" si="5"/>
        <v>35</v>
      </c>
      <c r="W5" s="87" t="s">
        <v>573</v>
      </c>
      <c r="X5" s="87"/>
      <c r="Y5" s="87"/>
    </row>
    <row r="6" spans="1:25" x14ac:dyDescent="0.25">
      <c r="A6">
        <v>2013</v>
      </c>
      <c r="B6">
        <v>104</v>
      </c>
      <c r="C6" t="s">
        <v>6</v>
      </c>
      <c r="D6" s="2">
        <v>16902</v>
      </c>
      <c r="E6" s="2">
        <v>17322</v>
      </c>
      <c r="F6" s="2">
        <f t="shared" si="0"/>
        <v>34224</v>
      </c>
      <c r="G6" s="2">
        <v>8155</v>
      </c>
      <c r="H6" s="2">
        <v>1364</v>
      </c>
      <c r="I6" s="2">
        <f t="shared" si="1"/>
        <v>9519</v>
      </c>
      <c r="J6" s="2">
        <v>129</v>
      </c>
      <c r="K6" s="2">
        <v>37</v>
      </c>
      <c r="L6" s="2">
        <f t="shared" si="2"/>
        <v>166</v>
      </c>
      <c r="M6" s="2">
        <v>6417</v>
      </c>
      <c r="N6" s="2">
        <v>13790</v>
      </c>
      <c r="O6" s="2">
        <f t="shared" si="3"/>
        <v>20207</v>
      </c>
      <c r="P6" s="2">
        <v>16643</v>
      </c>
      <c r="Q6" s="2">
        <v>17072</v>
      </c>
      <c r="R6" s="2">
        <f t="shared" si="4"/>
        <v>33715</v>
      </c>
      <c r="S6" s="2">
        <v>213</v>
      </c>
      <c r="T6" s="2">
        <v>215</v>
      </c>
      <c r="U6" s="2">
        <f t="shared" si="5"/>
        <v>428</v>
      </c>
      <c r="W6" t="s">
        <v>572</v>
      </c>
      <c r="X6" t="s">
        <v>571</v>
      </c>
      <c r="Y6" t="s">
        <v>565</v>
      </c>
    </row>
    <row r="7" spans="1:25" x14ac:dyDescent="0.25">
      <c r="A7">
        <v>2013</v>
      </c>
      <c r="B7">
        <v>105</v>
      </c>
      <c r="C7" t="s">
        <v>7</v>
      </c>
      <c r="D7" s="2">
        <v>14403</v>
      </c>
      <c r="E7" s="2">
        <v>15025</v>
      </c>
      <c r="F7" s="2">
        <f t="shared" si="0"/>
        <v>29428</v>
      </c>
      <c r="G7" s="2">
        <v>6729</v>
      </c>
      <c r="H7" s="2">
        <v>1688</v>
      </c>
      <c r="I7" s="2">
        <f t="shared" si="1"/>
        <v>8417</v>
      </c>
      <c r="J7" s="2">
        <v>159</v>
      </c>
      <c r="K7" s="2">
        <v>60</v>
      </c>
      <c r="L7" s="2">
        <f t="shared" si="2"/>
        <v>219</v>
      </c>
      <c r="M7" s="2">
        <v>5676</v>
      </c>
      <c r="N7" s="2">
        <v>11516</v>
      </c>
      <c r="O7" s="2">
        <f t="shared" si="3"/>
        <v>17192</v>
      </c>
      <c r="P7" s="2">
        <v>13805</v>
      </c>
      <c r="Q7" s="2">
        <v>14393</v>
      </c>
      <c r="R7" s="2">
        <f t="shared" si="4"/>
        <v>28198</v>
      </c>
      <c r="S7" s="2">
        <v>587</v>
      </c>
      <c r="T7" s="2">
        <v>607</v>
      </c>
      <c r="U7" s="2">
        <f t="shared" si="5"/>
        <v>1194</v>
      </c>
      <c r="W7" s="2">
        <v>151723</v>
      </c>
      <c r="X7" s="2">
        <v>158202</v>
      </c>
      <c r="Y7" s="2">
        <v>309925</v>
      </c>
    </row>
    <row r="8" spans="1:25" x14ac:dyDescent="0.25">
      <c r="A8">
        <v>2013</v>
      </c>
      <c r="B8">
        <v>106</v>
      </c>
      <c r="C8" t="s">
        <v>8</v>
      </c>
      <c r="D8" s="2">
        <v>7138</v>
      </c>
      <c r="E8" s="2">
        <v>7421</v>
      </c>
      <c r="F8" s="2">
        <f t="shared" si="0"/>
        <v>14559</v>
      </c>
      <c r="G8" s="2">
        <v>3011</v>
      </c>
      <c r="H8" s="2">
        <v>905</v>
      </c>
      <c r="I8" s="2">
        <f t="shared" si="1"/>
        <v>3916</v>
      </c>
      <c r="J8" s="2">
        <v>115</v>
      </c>
      <c r="K8" s="2">
        <v>19</v>
      </c>
      <c r="L8" s="2">
        <f t="shared" si="2"/>
        <v>134</v>
      </c>
      <c r="M8" s="2">
        <v>3094</v>
      </c>
      <c r="N8" s="2">
        <v>5672</v>
      </c>
      <c r="O8" s="2">
        <f t="shared" si="3"/>
        <v>8766</v>
      </c>
      <c r="P8" s="2">
        <v>6880</v>
      </c>
      <c r="Q8" s="2">
        <v>7175</v>
      </c>
      <c r="R8" s="2">
        <f t="shared" si="4"/>
        <v>14055</v>
      </c>
      <c r="S8" s="2">
        <v>238</v>
      </c>
      <c r="T8" s="2">
        <v>227</v>
      </c>
      <c r="U8" s="2">
        <f t="shared" si="5"/>
        <v>465</v>
      </c>
    </row>
    <row r="9" spans="1:25" x14ac:dyDescent="0.25">
      <c r="A9">
        <v>2013</v>
      </c>
      <c r="B9">
        <v>107</v>
      </c>
      <c r="C9" t="s">
        <v>9</v>
      </c>
      <c r="D9" s="2">
        <v>47299</v>
      </c>
      <c r="E9" s="2">
        <v>49459</v>
      </c>
      <c r="F9" s="2">
        <f t="shared" si="0"/>
        <v>96758</v>
      </c>
      <c r="G9" s="2">
        <v>21067</v>
      </c>
      <c r="H9" s="2">
        <v>6542</v>
      </c>
      <c r="I9" s="2">
        <f t="shared" si="1"/>
        <v>27609</v>
      </c>
      <c r="J9" s="2">
        <v>425</v>
      </c>
      <c r="K9" s="2">
        <v>131</v>
      </c>
      <c r="L9" s="2">
        <f t="shared" si="2"/>
        <v>556</v>
      </c>
      <c r="M9" s="2">
        <v>20132</v>
      </c>
      <c r="N9" s="2">
        <v>37353</v>
      </c>
      <c r="O9" s="2">
        <f t="shared" si="3"/>
        <v>57485</v>
      </c>
      <c r="P9" s="2">
        <v>45816</v>
      </c>
      <c r="Q9" s="2">
        <v>48076</v>
      </c>
      <c r="R9" s="2">
        <f t="shared" si="4"/>
        <v>93892</v>
      </c>
      <c r="S9" s="2">
        <v>1385</v>
      </c>
      <c r="T9" s="2">
        <v>1268</v>
      </c>
      <c r="U9" s="2">
        <f t="shared" si="5"/>
        <v>2653</v>
      </c>
    </row>
    <row r="10" spans="1:25" x14ac:dyDescent="0.25">
      <c r="A10">
        <v>2013</v>
      </c>
      <c r="B10">
        <v>108</v>
      </c>
      <c r="C10" t="s">
        <v>10</v>
      </c>
      <c r="D10" s="2">
        <v>11668</v>
      </c>
      <c r="E10" s="2">
        <v>12045</v>
      </c>
      <c r="F10" s="2">
        <f t="shared" si="0"/>
        <v>23713</v>
      </c>
      <c r="G10" s="2">
        <v>5692</v>
      </c>
      <c r="H10" s="2">
        <v>1051</v>
      </c>
      <c r="I10" s="2">
        <f t="shared" si="1"/>
        <v>6743</v>
      </c>
      <c r="J10" s="2">
        <v>69</v>
      </c>
      <c r="K10" s="2">
        <v>16</v>
      </c>
      <c r="L10" s="2">
        <f t="shared" si="2"/>
        <v>85</v>
      </c>
      <c r="M10" s="2">
        <v>4504</v>
      </c>
      <c r="N10" s="2">
        <v>9554</v>
      </c>
      <c r="O10" s="2">
        <f t="shared" si="3"/>
        <v>14058</v>
      </c>
      <c r="P10" s="2">
        <v>11211</v>
      </c>
      <c r="Q10" s="2">
        <v>11607</v>
      </c>
      <c r="R10" s="2">
        <f t="shared" si="4"/>
        <v>22818</v>
      </c>
      <c r="S10" s="2">
        <v>446</v>
      </c>
      <c r="T10" s="2">
        <v>428</v>
      </c>
      <c r="U10" s="2">
        <f t="shared" si="5"/>
        <v>874</v>
      </c>
      <c r="W10" s="87" t="s">
        <v>574</v>
      </c>
      <c r="X10" s="87"/>
      <c r="Y10" s="87"/>
    </row>
    <row r="11" spans="1:25" x14ac:dyDescent="0.25">
      <c r="C11" t="s">
        <v>549</v>
      </c>
      <c r="D11" s="2">
        <f t="shared" ref="D11:O11" si="6">SUM(D3:D10)</f>
        <v>210887</v>
      </c>
      <c r="E11" s="2">
        <f t="shared" si="6"/>
        <v>225363</v>
      </c>
      <c r="F11" s="2">
        <f t="shared" si="6"/>
        <v>436250</v>
      </c>
      <c r="G11" s="2">
        <f t="shared" si="6"/>
        <v>91427</v>
      </c>
      <c r="H11" s="2">
        <f t="shared" si="6"/>
        <v>32543</v>
      </c>
      <c r="I11" s="2">
        <f t="shared" si="6"/>
        <v>123970</v>
      </c>
      <c r="J11" s="2">
        <f t="shared" si="6"/>
        <v>2742</v>
      </c>
      <c r="K11" s="2">
        <f t="shared" si="6"/>
        <v>977</v>
      </c>
      <c r="L11" s="2">
        <f t="shared" si="6"/>
        <v>3719</v>
      </c>
      <c r="M11" s="2">
        <f t="shared" si="6"/>
        <v>90812</v>
      </c>
      <c r="N11" s="2">
        <f t="shared" si="6"/>
        <v>166663</v>
      </c>
      <c r="O11" s="2">
        <f t="shared" si="6"/>
        <v>257475</v>
      </c>
      <c r="P11" s="2"/>
      <c r="Q11" s="2"/>
      <c r="R11" s="2"/>
      <c r="S11" s="2"/>
      <c r="T11" s="2"/>
      <c r="U11" s="2"/>
      <c r="W11" t="s">
        <v>572</v>
      </c>
      <c r="X11" t="s">
        <v>571</v>
      </c>
      <c r="Y11" t="s">
        <v>549</v>
      </c>
    </row>
    <row r="12" spans="1:25" x14ac:dyDescent="0.25">
      <c r="A12">
        <v>2013</v>
      </c>
      <c r="B12">
        <v>201</v>
      </c>
      <c r="C12" t="s">
        <v>11</v>
      </c>
      <c r="D12" s="2">
        <v>29662</v>
      </c>
      <c r="E12" s="2">
        <v>30897</v>
      </c>
      <c r="F12" s="2">
        <f t="shared" si="0"/>
        <v>60559</v>
      </c>
      <c r="G12" s="2">
        <v>12611</v>
      </c>
      <c r="H12" s="2">
        <v>3854</v>
      </c>
      <c r="I12" s="2">
        <f t="shared" si="1"/>
        <v>16465</v>
      </c>
      <c r="J12" s="2">
        <v>334</v>
      </c>
      <c r="K12" s="2">
        <v>81</v>
      </c>
      <c r="L12" s="2">
        <f t="shared" si="2"/>
        <v>415</v>
      </c>
      <c r="M12" s="2">
        <v>12951</v>
      </c>
      <c r="N12" s="2">
        <v>23218</v>
      </c>
      <c r="O12" s="2">
        <f t="shared" si="3"/>
        <v>36169</v>
      </c>
      <c r="P12" s="2">
        <v>27867</v>
      </c>
      <c r="Q12" s="2">
        <v>29082</v>
      </c>
      <c r="R12" s="2">
        <f t="shared" si="4"/>
        <v>56949</v>
      </c>
      <c r="S12" s="2">
        <v>1651</v>
      </c>
      <c r="T12" s="2">
        <v>1685</v>
      </c>
      <c r="U12" s="2">
        <f t="shared" si="5"/>
        <v>3336</v>
      </c>
      <c r="W12" s="2">
        <v>240839</v>
      </c>
      <c r="X12" s="2">
        <v>252628</v>
      </c>
      <c r="Y12" s="2">
        <v>493467</v>
      </c>
    </row>
    <row r="13" spans="1:25" x14ac:dyDescent="0.25">
      <c r="A13">
        <v>2013</v>
      </c>
      <c r="B13">
        <v>202</v>
      </c>
      <c r="C13" t="s">
        <v>12</v>
      </c>
      <c r="D13" s="2">
        <v>6613</v>
      </c>
      <c r="E13" s="2">
        <v>6489</v>
      </c>
      <c r="F13" s="2">
        <f t="shared" si="0"/>
        <v>13102</v>
      </c>
      <c r="G13" s="2">
        <v>3057</v>
      </c>
      <c r="H13" s="2">
        <v>443</v>
      </c>
      <c r="I13" s="2">
        <f t="shared" si="1"/>
        <v>3500</v>
      </c>
      <c r="J13" s="2">
        <v>78</v>
      </c>
      <c r="K13" s="2">
        <v>5</v>
      </c>
      <c r="L13" s="2">
        <f t="shared" si="2"/>
        <v>83</v>
      </c>
      <c r="M13" s="2">
        <v>2585</v>
      </c>
      <c r="N13" s="2">
        <v>5149</v>
      </c>
      <c r="O13" s="2">
        <f t="shared" si="3"/>
        <v>7734</v>
      </c>
      <c r="P13" s="2">
        <v>6526</v>
      </c>
      <c r="Q13" s="2">
        <v>6395</v>
      </c>
      <c r="R13" s="2">
        <f t="shared" si="4"/>
        <v>12921</v>
      </c>
      <c r="S13" s="2">
        <v>81</v>
      </c>
      <c r="T13" s="2">
        <v>88</v>
      </c>
      <c r="U13" s="2">
        <f t="shared" si="5"/>
        <v>169</v>
      </c>
    </row>
    <row r="14" spans="1:25" x14ac:dyDescent="0.25">
      <c r="A14">
        <v>2013</v>
      </c>
      <c r="B14">
        <v>203</v>
      </c>
      <c r="C14" t="s">
        <v>13</v>
      </c>
      <c r="D14" s="2">
        <v>10548</v>
      </c>
      <c r="E14" s="2">
        <v>10181</v>
      </c>
      <c r="F14" s="2">
        <f t="shared" si="0"/>
        <v>20729</v>
      </c>
      <c r="G14" s="2">
        <v>5035</v>
      </c>
      <c r="H14" s="2">
        <v>1836</v>
      </c>
      <c r="I14" s="2">
        <f t="shared" si="1"/>
        <v>6871</v>
      </c>
      <c r="J14" s="2">
        <v>44</v>
      </c>
      <c r="K14" s="2">
        <v>27</v>
      </c>
      <c r="L14" s="2">
        <f t="shared" si="2"/>
        <v>71</v>
      </c>
      <c r="M14" s="2">
        <v>4028</v>
      </c>
      <c r="N14" s="2">
        <v>6929</v>
      </c>
      <c r="O14" s="2">
        <f t="shared" si="3"/>
        <v>10957</v>
      </c>
      <c r="P14" s="2">
        <v>10435</v>
      </c>
      <c r="Q14" s="2">
        <v>10086</v>
      </c>
      <c r="R14" s="2">
        <f t="shared" si="4"/>
        <v>20521</v>
      </c>
      <c r="S14" s="2">
        <v>19</v>
      </c>
      <c r="T14" s="2">
        <v>15</v>
      </c>
      <c r="U14" s="2">
        <f t="shared" si="5"/>
        <v>34</v>
      </c>
    </row>
    <row r="15" spans="1:25" x14ac:dyDescent="0.25">
      <c r="A15">
        <v>2013</v>
      </c>
      <c r="B15">
        <v>204</v>
      </c>
      <c r="C15" t="s">
        <v>14</v>
      </c>
      <c r="D15" s="2">
        <v>6868</v>
      </c>
      <c r="E15" s="2">
        <v>6874</v>
      </c>
      <c r="F15" s="2">
        <f t="shared" si="0"/>
        <v>13742</v>
      </c>
      <c r="G15" s="2">
        <v>2750</v>
      </c>
      <c r="H15" s="2">
        <v>584</v>
      </c>
      <c r="I15" s="2">
        <f t="shared" si="1"/>
        <v>3334</v>
      </c>
      <c r="J15" s="2">
        <v>67</v>
      </c>
      <c r="K15" s="2">
        <v>17</v>
      </c>
      <c r="L15" s="2">
        <f t="shared" si="2"/>
        <v>84</v>
      </c>
      <c r="M15" s="2">
        <v>3049</v>
      </c>
      <c r="N15" s="2">
        <v>5271</v>
      </c>
      <c r="O15" s="2">
        <f t="shared" si="3"/>
        <v>8320</v>
      </c>
      <c r="P15" s="2">
        <v>6319</v>
      </c>
      <c r="Q15" s="2">
        <v>6299</v>
      </c>
      <c r="R15" s="2">
        <f t="shared" si="4"/>
        <v>12618</v>
      </c>
      <c r="S15" s="2">
        <v>547</v>
      </c>
      <c r="T15" s="2">
        <v>570</v>
      </c>
      <c r="U15" s="2">
        <f t="shared" si="5"/>
        <v>1117</v>
      </c>
      <c r="W15" s="87" t="s">
        <v>575</v>
      </c>
      <c r="X15" s="87"/>
      <c r="Y15" s="87"/>
    </row>
    <row r="16" spans="1:25" x14ac:dyDescent="0.25">
      <c r="A16">
        <v>2013</v>
      </c>
      <c r="B16">
        <v>205</v>
      </c>
      <c r="C16" t="s">
        <v>15</v>
      </c>
      <c r="D16" s="2">
        <v>2593</v>
      </c>
      <c r="E16" s="2">
        <v>2835</v>
      </c>
      <c r="F16" s="2">
        <f t="shared" si="0"/>
        <v>5428</v>
      </c>
      <c r="G16" s="2">
        <v>1010</v>
      </c>
      <c r="H16" s="2">
        <v>316</v>
      </c>
      <c r="I16" s="2">
        <f t="shared" si="1"/>
        <v>1326</v>
      </c>
      <c r="J16" s="2">
        <v>50</v>
      </c>
      <c r="K16" s="2">
        <v>8</v>
      </c>
      <c r="L16" s="2">
        <f t="shared" si="2"/>
        <v>58</v>
      </c>
      <c r="M16" s="2">
        <v>1137</v>
      </c>
      <c r="N16" s="2">
        <v>2159</v>
      </c>
      <c r="O16" s="2">
        <f t="shared" si="3"/>
        <v>3296</v>
      </c>
      <c r="P16" s="2">
        <v>2565</v>
      </c>
      <c r="Q16" s="2">
        <v>2811</v>
      </c>
      <c r="R16" s="2">
        <f t="shared" si="4"/>
        <v>5376</v>
      </c>
      <c r="S16" s="2">
        <v>0</v>
      </c>
      <c r="T16" s="2">
        <v>0</v>
      </c>
      <c r="U16" s="2">
        <f t="shared" si="5"/>
        <v>0</v>
      </c>
      <c r="W16" t="s">
        <v>572</v>
      </c>
      <c r="X16" t="s">
        <v>571</v>
      </c>
      <c r="Y16" t="s">
        <v>549</v>
      </c>
    </row>
    <row r="17" spans="1:25" x14ac:dyDescent="0.25">
      <c r="A17">
        <v>2013</v>
      </c>
      <c r="B17">
        <v>206</v>
      </c>
      <c r="C17" t="s">
        <v>16</v>
      </c>
      <c r="D17" s="2">
        <v>2580</v>
      </c>
      <c r="E17" s="2">
        <v>2796</v>
      </c>
      <c r="F17" s="2">
        <f t="shared" si="0"/>
        <v>5376</v>
      </c>
      <c r="G17" s="2">
        <v>1157</v>
      </c>
      <c r="H17" s="2">
        <v>377</v>
      </c>
      <c r="I17" s="2">
        <f t="shared" si="1"/>
        <v>1534</v>
      </c>
      <c r="J17" s="2">
        <v>14</v>
      </c>
      <c r="K17" s="2">
        <v>0</v>
      </c>
      <c r="L17" s="2">
        <f t="shared" si="2"/>
        <v>14</v>
      </c>
      <c r="M17" s="2">
        <v>1068</v>
      </c>
      <c r="N17" s="2">
        <v>2016</v>
      </c>
      <c r="O17" s="2">
        <f t="shared" si="3"/>
        <v>3084</v>
      </c>
      <c r="P17" s="2">
        <v>2349</v>
      </c>
      <c r="Q17" s="2">
        <v>2567</v>
      </c>
      <c r="R17" s="2">
        <f t="shared" si="4"/>
        <v>4916</v>
      </c>
      <c r="S17" s="2">
        <v>227</v>
      </c>
      <c r="T17" s="2">
        <v>209</v>
      </c>
      <c r="U17" s="2">
        <f t="shared" si="5"/>
        <v>436</v>
      </c>
      <c r="W17" s="2">
        <v>183615</v>
      </c>
      <c r="X17" s="2">
        <v>187441</v>
      </c>
      <c r="Y17" s="2">
        <v>371056</v>
      </c>
    </row>
    <row r="18" spans="1:25" x14ac:dyDescent="0.25">
      <c r="A18">
        <v>2013</v>
      </c>
      <c r="B18">
        <v>207</v>
      </c>
      <c r="C18" t="s">
        <v>17</v>
      </c>
      <c r="D18" s="2">
        <v>21063</v>
      </c>
      <c r="E18" s="2">
        <v>22089</v>
      </c>
      <c r="F18" s="2">
        <f t="shared" si="0"/>
        <v>43152</v>
      </c>
      <c r="G18" s="2">
        <v>9829</v>
      </c>
      <c r="H18" s="2">
        <v>2055</v>
      </c>
      <c r="I18" s="2">
        <f t="shared" si="1"/>
        <v>11884</v>
      </c>
      <c r="J18" s="2">
        <v>205</v>
      </c>
      <c r="K18" s="2">
        <v>26</v>
      </c>
      <c r="L18" s="2">
        <f t="shared" si="2"/>
        <v>231</v>
      </c>
      <c r="M18" s="2">
        <v>8387</v>
      </c>
      <c r="N18" s="2">
        <v>17324</v>
      </c>
      <c r="O18" s="2">
        <f t="shared" si="3"/>
        <v>25711</v>
      </c>
      <c r="P18" s="2">
        <v>20821</v>
      </c>
      <c r="Q18" s="2">
        <v>21845</v>
      </c>
      <c r="R18" s="2">
        <f t="shared" si="4"/>
        <v>42666</v>
      </c>
      <c r="S18" s="2">
        <v>201</v>
      </c>
      <c r="T18" s="2">
        <v>198</v>
      </c>
      <c r="U18" s="2">
        <f t="shared" si="5"/>
        <v>399</v>
      </c>
    </row>
    <row r="19" spans="1:25" x14ac:dyDescent="0.25">
      <c r="A19">
        <v>2013</v>
      </c>
      <c r="B19">
        <v>208</v>
      </c>
      <c r="C19" t="s">
        <v>18</v>
      </c>
      <c r="D19" s="2">
        <v>14300</v>
      </c>
      <c r="E19" s="2">
        <v>15260</v>
      </c>
      <c r="F19" s="2">
        <f t="shared" si="0"/>
        <v>29560</v>
      </c>
      <c r="G19" s="2">
        <v>6312</v>
      </c>
      <c r="H19" s="2">
        <v>1654</v>
      </c>
      <c r="I19" s="2">
        <f t="shared" si="1"/>
        <v>7966</v>
      </c>
      <c r="J19" s="2">
        <v>190</v>
      </c>
      <c r="K19" s="2">
        <v>31</v>
      </c>
      <c r="L19" s="2">
        <f t="shared" si="2"/>
        <v>221</v>
      </c>
      <c r="M19" s="2">
        <v>5811</v>
      </c>
      <c r="N19" s="2">
        <v>11656</v>
      </c>
      <c r="O19" s="2">
        <f t="shared" si="3"/>
        <v>17467</v>
      </c>
      <c r="P19" s="2">
        <v>13886</v>
      </c>
      <c r="Q19" s="2">
        <v>14826</v>
      </c>
      <c r="R19" s="2">
        <f t="shared" si="4"/>
        <v>28712</v>
      </c>
      <c r="S19" s="2">
        <v>391</v>
      </c>
      <c r="T19" s="2">
        <v>408</v>
      </c>
      <c r="U19" s="2">
        <f t="shared" si="5"/>
        <v>799</v>
      </c>
    </row>
    <row r="20" spans="1:25" x14ac:dyDescent="0.25">
      <c r="A20">
        <v>2013</v>
      </c>
      <c r="B20">
        <v>209</v>
      </c>
      <c r="C20" t="s">
        <v>19</v>
      </c>
      <c r="D20" s="2">
        <v>43472</v>
      </c>
      <c r="E20" s="2">
        <v>46378</v>
      </c>
      <c r="F20" s="2">
        <f t="shared" si="0"/>
        <v>89850</v>
      </c>
      <c r="G20" s="2">
        <v>19295</v>
      </c>
      <c r="H20" s="2">
        <v>6098</v>
      </c>
      <c r="I20" s="2">
        <f t="shared" si="1"/>
        <v>25393</v>
      </c>
      <c r="J20" s="2">
        <v>493</v>
      </c>
      <c r="K20" s="2">
        <v>145</v>
      </c>
      <c r="L20" s="2">
        <f t="shared" si="2"/>
        <v>638</v>
      </c>
      <c r="M20" s="2">
        <v>17748</v>
      </c>
      <c r="N20" s="2">
        <v>34419</v>
      </c>
      <c r="O20" s="2">
        <f t="shared" si="3"/>
        <v>52167</v>
      </c>
      <c r="P20" s="2">
        <v>41692</v>
      </c>
      <c r="Q20" s="2">
        <v>44739</v>
      </c>
      <c r="R20" s="2">
        <f t="shared" si="4"/>
        <v>86431</v>
      </c>
      <c r="S20" s="2">
        <v>1736</v>
      </c>
      <c r="T20" s="2">
        <v>1589</v>
      </c>
      <c r="U20" s="2">
        <f t="shared" si="5"/>
        <v>3325</v>
      </c>
      <c r="W20" s="87" t="s">
        <v>576</v>
      </c>
      <c r="X20" s="87"/>
      <c r="Y20" s="87"/>
    </row>
    <row r="21" spans="1:25" x14ac:dyDescent="0.25">
      <c r="A21">
        <v>2013</v>
      </c>
      <c r="B21">
        <v>210</v>
      </c>
      <c r="C21" t="s">
        <v>20</v>
      </c>
      <c r="D21" s="2">
        <v>14024</v>
      </c>
      <c r="E21" s="2">
        <v>14403</v>
      </c>
      <c r="F21" s="2">
        <f t="shared" si="0"/>
        <v>28427</v>
      </c>
      <c r="G21" s="2">
        <v>6695</v>
      </c>
      <c r="H21" s="2">
        <v>1184</v>
      </c>
      <c r="I21" s="2">
        <f t="shared" si="1"/>
        <v>7879</v>
      </c>
      <c r="J21" s="2">
        <v>74</v>
      </c>
      <c r="K21" s="2">
        <v>7</v>
      </c>
      <c r="L21" s="2">
        <f t="shared" si="2"/>
        <v>81</v>
      </c>
      <c r="M21" s="2">
        <v>5318</v>
      </c>
      <c r="N21" s="2">
        <v>11362</v>
      </c>
      <c r="O21" s="2">
        <f t="shared" si="3"/>
        <v>16680</v>
      </c>
      <c r="P21" s="2">
        <v>13171</v>
      </c>
      <c r="Q21" s="2">
        <v>13514</v>
      </c>
      <c r="R21" s="2">
        <f t="shared" si="4"/>
        <v>26685</v>
      </c>
      <c r="S21" s="2">
        <v>848</v>
      </c>
      <c r="T21" s="2">
        <v>884</v>
      </c>
      <c r="U21" s="2">
        <f t="shared" si="5"/>
        <v>1732</v>
      </c>
      <c r="W21" s="2" t="s">
        <v>572</v>
      </c>
      <c r="X21" s="2" t="s">
        <v>571</v>
      </c>
      <c r="Y21" s="2" t="s">
        <v>549</v>
      </c>
    </row>
    <row r="22" spans="1:25" x14ac:dyDescent="0.25">
      <c r="C22" t="s">
        <v>549</v>
      </c>
      <c r="D22" s="2">
        <f t="shared" ref="D22:O22" si="7">SUM(D12:D21)</f>
        <v>151723</v>
      </c>
      <c r="E22" s="2">
        <f t="shared" si="7"/>
        <v>158202</v>
      </c>
      <c r="F22" s="2">
        <f t="shared" si="7"/>
        <v>309925</v>
      </c>
      <c r="G22" s="2">
        <f t="shared" si="7"/>
        <v>67751</v>
      </c>
      <c r="H22" s="2">
        <f t="shared" si="7"/>
        <v>18401</v>
      </c>
      <c r="I22" s="2">
        <f t="shared" si="7"/>
        <v>86152</v>
      </c>
      <c r="J22" s="2">
        <f t="shared" si="7"/>
        <v>1549</v>
      </c>
      <c r="K22" s="2">
        <f t="shared" si="7"/>
        <v>347</v>
      </c>
      <c r="L22" s="2">
        <f t="shared" si="7"/>
        <v>1896</v>
      </c>
      <c r="M22" s="2">
        <f t="shared" si="7"/>
        <v>62082</v>
      </c>
      <c r="N22" s="2">
        <f t="shared" si="7"/>
        <v>119503</v>
      </c>
      <c r="O22" s="2">
        <f t="shared" si="7"/>
        <v>181585</v>
      </c>
      <c r="P22" s="2"/>
      <c r="Q22" s="2"/>
      <c r="R22" s="2"/>
      <c r="S22" s="2"/>
      <c r="T22" s="2"/>
      <c r="U22" s="2"/>
      <c r="W22" s="2">
        <v>750811</v>
      </c>
      <c r="X22" s="2">
        <v>811586</v>
      </c>
      <c r="Y22" s="2">
        <v>1562397</v>
      </c>
    </row>
    <row r="23" spans="1:25" x14ac:dyDescent="0.25">
      <c r="A23">
        <v>2013</v>
      </c>
      <c r="B23">
        <v>301</v>
      </c>
      <c r="C23" t="s">
        <v>21</v>
      </c>
      <c r="D23" s="2">
        <v>69290</v>
      </c>
      <c r="E23" s="2">
        <v>75495</v>
      </c>
      <c r="F23" s="2">
        <f t="shared" si="0"/>
        <v>144785</v>
      </c>
      <c r="G23" s="2">
        <v>31329</v>
      </c>
      <c r="H23" s="2">
        <v>13452</v>
      </c>
      <c r="I23" s="2">
        <f t="shared" si="1"/>
        <v>44781</v>
      </c>
      <c r="J23" s="2">
        <v>843</v>
      </c>
      <c r="K23" s="2">
        <v>221</v>
      </c>
      <c r="L23" s="2">
        <f t="shared" si="2"/>
        <v>1064</v>
      </c>
      <c r="M23" s="2">
        <v>27955</v>
      </c>
      <c r="N23" s="2">
        <v>53004</v>
      </c>
      <c r="O23" s="2">
        <f t="shared" si="3"/>
        <v>80959</v>
      </c>
      <c r="P23" s="2">
        <v>64242</v>
      </c>
      <c r="Q23" s="2">
        <v>70090</v>
      </c>
      <c r="R23" s="2">
        <f t="shared" si="4"/>
        <v>134332</v>
      </c>
      <c r="S23" s="2">
        <v>4942</v>
      </c>
      <c r="T23" s="2">
        <v>5136</v>
      </c>
      <c r="U23" s="2">
        <f t="shared" si="5"/>
        <v>10078</v>
      </c>
    </row>
    <row r="24" spans="1:25" x14ac:dyDescent="0.25">
      <c r="A24">
        <v>2013</v>
      </c>
      <c r="B24">
        <v>302</v>
      </c>
      <c r="C24" t="s">
        <v>22</v>
      </c>
      <c r="D24" s="2">
        <v>5517</v>
      </c>
      <c r="E24" s="2">
        <v>5840</v>
      </c>
      <c r="F24" s="2">
        <f t="shared" si="0"/>
        <v>11357</v>
      </c>
      <c r="G24" s="2">
        <v>2563</v>
      </c>
      <c r="H24" s="2">
        <v>707</v>
      </c>
      <c r="I24" s="2">
        <f t="shared" si="1"/>
        <v>3270</v>
      </c>
      <c r="J24" s="2">
        <v>52</v>
      </c>
      <c r="K24" s="2">
        <v>5</v>
      </c>
      <c r="L24" s="2">
        <f t="shared" si="2"/>
        <v>57</v>
      </c>
      <c r="M24" s="2">
        <v>2274</v>
      </c>
      <c r="N24" s="2">
        <v>4570</v>
      </c>
      <c r="O24" s="2">
        <f t="shared" si="3"/>
        <v>6844</v>
      </c>
      <c r="P24" s="2">
        <v>5154</v>
      </c>
      <c r="Q24" s="2">
        <v>5496</v>
      </c>
      <c r="R24" s="2">
        <f t="shared" si="4"/>
        <v>10650</v>
      </c>
      <c r="S24" s="2">
        <v>357</v>
      </c>
      <c r="T24" s="2">
        <v>339</v>
      </c>
      <c r="U24" s="2">
        <f t="shared" si="5"/>
        <v>696</v>
      </c>
      <c r="W24" s="87" t="s">
        <v>577</v>
      </c>
      <c r="X24" s="87"/>
      <c r="Y24" s="87"/>
    </row>
    <row r="25" spans="1:25" x14ac:dyDescent="0.25">
      <c r="A25">
        <v>2013</v>
      </c>
      <c r="B25">
        <v>303</v>
      </c>
      <c r="C25" t="s">
        <v>23</v>
      </c>
      <c r="D25" s="2">
        <v>14534</v>
      </c>
      <c r="E25" s="2">
        <v>14308</v>
      </c>
      <c r="F25" s="2">
        <f t="shared" si="0"/>
        <v>28842</v>
      </c>
      <c r="G25" s="2">
        <v>7883</v>
      </c>
      <c r="H25" s="2">
        <v>752</v>
      </c>
      <c r="I25" s="2">
        <f t="shared" si="1"/>
        <v>8635</v>
      </c>
      <c r="J25" s="2">
        <v>45</v>
      </c>
      <c r="K25" s="2">
        <v>4</v>
      </c>
      <c r="L25" s="2">
        <f t="shared" si="2"/>
        <v>49</v>
      </c>
      <c r="M25" s="2">
        <v>4618</v>
      </c>
      <c r="N25" s="2">
        <v>11640</v>
      </c>
      <c r="O25" s="2">
        <f t="shared" si="3"/>
        <v>16258</v>
      </c>
      <c r="P25" s="2">
        <v>13942</v>
      </c>
      <c r="Q25" s="2">
        <v>13843</v>
      </c>
      <c r="R25" s="2">
        <f t="shared" si="4"/>
        <v>27785</v>
      </c>
      <c r="S25" s="2">
        <v>589</v>
      </c>
      <c r="T25" s="2">
        <v>463</v>
      </c>
      <c r="U25" s="2">
        <f t="shared" si="5"/>
        <v>1052</v>
      </c>
      <c r="W25" t="s">
        <v>572</v>
      </c>
      <c r="X25" t="s">
        <v>571</v>
      </c>
      <c r="Y25" t="s">
        <v>565</v>
      </c>
    </row>
    <row r="26" spans="1:25" x14ac:dyDescent="0.25">
      <c r="A26">
        <v>2013</v>
      </c>
      <c r="B26">
        <v>304</v>
      </c>
      <c r="C26" t="s">
        <v>24</v>
      </c>
      <c r="D26" s="2">
        <v>10291</v>
      </c>
      <c r="E26" s="2">
        <v>10228</v>
      </c>
      <c r="F26" s="2">
        <f t="shared" si="0"/>
        <v>20519</v>
      </c>
      <c r="G26" s="2">
        <v>5800</v>
      </c>
      <c r="H26" s="2">
        <v>401</v>
      </c>
      <c r="I26" s="2">
        <f t="shared" si="1"/>
        <v>6201</v>
      </c>
      <c r="J26" s="2">
        <v>34</v>
      </c>
      <c r="K26" s="2">
        <v>2</v>
      </c>
      <c r="L26" s="2">
        <f t="shared" si="2"/>
        <v>36</v>
      </c>
      <c r="M26" s="2">
        <v>3011</v>
      </c>
      <c r="N26" s="2">
        <v>8356</v>
      </c>
      <c r="O26" s="2">
        <f t="shared" si="3"/>
        <v>11367</v>
      </c>
      <c r="P26" s="2">
        <v>9858</v>
      </c>
      <c r="Q26" s="2">
        <v>9784</v>
      </c>
      <c r="R26" s="2">
        <f t="shared" si="4"/>
        <v>19642</v>
      </c>
      <c r="S26" s="2">
        <v>415</v>
      </c>
      <c r="T26" s="2">
        <v>440</v>
      </c>
      <c r="U26" s="2">
        <f t="shared" si="5"/>
        <v>855</v>
      </c>
      <c r="W26" s="2">
        <v>216407</v>
      </c>
      <c r="X26" s="2">
        <v>221211</v>
      </c>
      <c r="Y26" s="2">
        <v>437618</v>
      </c>
    </row>
    <row r="27" spans="1:25" x14ac:dyDescent="0.25">
      <c r="A27">
        <v>2013</v>
      </c>
      <c r="B27">
        <v>305</v>
      </c>
      <c r="C27" t="s">
        <v>25</v>
      </c>
      <c r="D27" s="2">
        <v>666</v>
      </c>
      <c r="E27" s="2">
        <v>653</v>
      </c>
      <c r="F27" s="2">
        <f t="shared" si="0"/>
        <v>1319</v>
      </c>
      <c r="G27" s="2">
        <v>351</v>
      </c>
      <c r="H27" s="2">
        <v>30</v>
      </c>
      <c r="I27" s="2">
        <f t="shared" si="1"/>
        <v>381</v>
      </c>
      <c r="J27" s="2">
        <v>8</v>
      </c>
      <c r="K27" s="2">
        <v>4</v>
      </c>
      <c r="L27" s="2">
        <f t="shared" si="2"/>
        <v>12</v>
      </c>
      <c r="M27" s="2">
        <v>245</v>
      </c>
      <c r="N27" s="2">
        <v>551</v>
      </c>
      <c r="O27" s="2">
        <f t="shared" si="3"/>
        <v>796</v>
      </c>
      <c r="P27" s="2">
        <v>666</v>
      </c>
      <c r="Q27" s="2">
        <v>653</v>
      </c>
      <c r="R27" s="2">
        <f t="shared" si="4"/>
        <v>1319</v>
      </c>
      <c r="S27" s="2">
        <v>0</v>
      </c>
      <c r="T27" s="2">
        <v>0</v>
      </c>
      <c r="U27" s="2">
        <f t="shared" si="5"/>
        <v>0</v>
      </c>
    </row>
    <row r="28" spans="1:25" x14ac:dyDescent="0.25">
      <c r="A28">
        <v>2013</v>
      </c>
      <c r="B28">
        <v>306</v>
      </c>
      <c r="C28" t="s">
        <v>26</v>
      </c>
      <c r="D28" s="2">
        <v>12961</v>
      </c>
      <c r="E28" s="2">
        <v>12929</v>
      </c>
      <c r="F28" s="2">
        <f t="shared" si="0"/>
        <v>25890</v>
      </c>
      <c r="G28" s="2">
        <v>6057</v>
      </c>
      <c r="H28" s="2">
        <v>1033</v>
      </c>
      <c r="I28" s="2">
        <f t="shared" si="1"/>
        <v>7090</v>
      </c>
      <c r="J28" s="2">
        <v>85</v>
      </c>
      <c r="K28" s="2">
        <v>17</v>
      </c>
      <c r="L28" s="2">
        <f t="shared" si="2"/>
        <v>102</v>
      </c>
      <c r="M28" s="2">
        <v>5057</v>
      </c>
      <c r="N28" s="2">
        <v>10080</v>
      </c>
      <c r="O28" s="2">
        <f t="shared" si="3"/>
        <v>15137</v>
      </c>
      <c r="P28" s="2">
        <v>12677</v>
      </c>
      <c r="Q28" s="2">
        <v>12647</v>
      </c>
      <c r="R28" s="2">
        <f t="shared" si="4"/>
        <v>25324</v>
      </c>
      <c r="S28" s="2">
        <v>263</v>
      </c>
      <c r="T28" s="2">
        <v>264</v>
      </c>
      <c r="U28" s="2">
        <f t="shared" si="5"/>
        <v>527</v>
      </c>
    </row>
    <row r="29" spans="1:25" x14ac:dyDescent="0.25">
      <c r="A29">
        <v>2013</v>
      </c>
      <c r="B29">
        <v>307</v>
      </c>
      <c r="C29" t="s">
        <v>27</v>
      </c>
      <c r="D29" s="2">
        <v>3443</v>
      </c>
      <c r="E29" s="2">
        <v>3566</v>
      </c>
      <c r="F29" s="2">
        <f t="shared" si="0"/>
        <v>7009</v>
      </c>
      <c r="G29" s="2">
        <v>1531</v>
      </c>
      <c r="H29" s="2">
        <v>178</v>
      </c>
      <c r="I29" s="2">
        <f t="shared" si="1"/>
        <v>1709</v>
      </c>
      <c r="J29" s="2">
        <v>39</v>
      </c>
      <c r="K29" s="2">
        <v>2</v>
      </c>
      <c r="L29" s="2">
        <f t="shared" si="2"/>
        <v>41</v>
      </c>
      <c r="M29" s="2">
        <v>1451</v>
      </c>
      <c r="N29" s="2">
        <v>2958</v>
      </c>
      <c r="O29" s="2">
        <f t="shared" si="3"/>
        <v>4409</v>
      </c>
      <c r="P29" s="2">
        <v>3182</v>
      </c>
      <c r="Q29" s="2">
        <v>3264</v>
      </c>
      <c r="R29" s="2">
        <f t="shared" si="4"/>
        <v>6446</v>
      </c>
      <c r="S29" s="2">
        <v>239</v>
      </c>
      <c r="T29" s="2">
        <v>263</v>
      </c>
      <c r="U29" s="2">
        <f t="shared" si="5"/>
        <v>502</v>
      </c>
      <c r="W29" s="87" t="s">
        <v>578</v>
      </c>
      <c r="X29" s="87"/>
      <c r="Y29" s="87"/>
    </row>
    <row r="30" spans="1:25" x14ac:dyDescent="0.25">
      <c r="A30">
        <v>2013</v>
      </c>
      <c r="B30">
        <v>308</v>
      </c>
      <c r="C30" t="s">
        <v>28</v>
      </c>
      <c r="D30" s="2">
        <v>2271</v>
      </c>
      <c r="E30" s="2">
        <v>2245</v>
      </c>
      <c r="F30" s="2">
        <f t="shared" si="0"/>
        <v>4516</v>
      </c>
      <c r="G30" s="2">
        <v>1171</v>
      </c>
      <c r="H30" s="2">
        <v>54</v>
      </c>
      <c r="I30" s="2">
        <f t="shared" si="1"/>
        <v>1225</v>
      </c>
      <c r="J30" s="2">
        <v>3</v>
      </c>
      <c r="K30" s="2">
        <v>1</v>
      </c>
      <c r="L30" s="2">
        <f t="shared" si="2"/>
        <v>4</v>
      </c>
      <c r="M30" s="2">
        <v>798</v>
      </c>
      <c r="N30" s="2">
        <v>1890</v>
      </c>
      <c r="O30" s="2">
        <f t="shared" si="3"/>
        <v>2688</v>
      </c>
      <c r="P30" s="2">
        <v>2270</v>
      </c>
      <c r="Q30" s="2">
        <v>2244</v>
      </c>
      <c r="R30" s="2">
        <f t="shared" si="4"/>
        <v>4514</v>
      </c>
      <c r="S30" s="2">
        <v>0</v>
      </c>
      <c r="T30" s="2">
        <v>0</v>
      </c>
      <c r="U30" s="2">
        <f t="shared" si="5"/>
        <v>0</v>
      </c>
      <c r="W30" t="s">
        <v>570</v>
      </c>
      <c r="X30" t="s">
        <v>571</v>
      </c>
      <c r="Y30" t="s">
        <v>549</v>
      </c>
    </row>
    <row r="31" spans="1:25" x14ac:dyDescent="0.25">
      <c r="A31">
        <v>2013</v>
      </c>
      <c r="B31">
        <v>309</v>
      </c>
      <c r="C31" t="s">
        <v>29</v>
      </c>
      <c r="D31" s="2">
        <v>2720</v>
      </c>
      <c r="E31" s="2">
        <v>2960</v>
      </c>
      <c r="F31" s="2">
        <f t="shared" si="0"/>
        <v>5680</v>
      </c>
      <c r="G31" s="2">
        <v>1316</v>
      </c>
      <c r="H31" s="2">
        <v>541</v>
      </c>
      <c r="I31" s="2">
        <f t="shared" si="1"/>
        <v>1857</v>
      </c>
      <c r="J31" s="2">
        <v>48</v>
      </c>
      <c r="K31" s="2">
        <v>5</v>
      </c>
      <c r="L31" s="2">
        <f t="shared" si="2"/>
        <v>53</v>
      </c>
      <c r="M31" s="2">
        <v>1060</v>
      </c>
      <c r="N31" s="2">
        <v>2115</v>
      </c>
      <c r="O31" s="2">
        <f t="shared" si="3"/>
        <v>3175</v>
      </c>
      <c r="P31" s="2">
        <v>2512</v>
      </c>
      <c r="Q31" s="2">
        <v>2778</v>
      </c>
      <c r="R31" s="2">
        <f t="shared" si="4"/>
        <v>5290</v>
      </c>
      <c r="S31" s="2">
        <v>201</v>
      </c>
      <c r="T31" s="2">
        <v>180</v>
      </c>
      <c r="U31" s="2">
        <f t="shared" si="5"/>
        <v>381</v>
      </c>
      <c r="W31" s="2">
        <v>223591</v>
      </c>
      <c r="X31" s="2">
        <v>220915</v>
      </c>
      <c r="Y31" s="2">
        <v>444506</v>
      </c>
    </row>
    <row r="32" spans="1:25" x14ac:dyDescent="0.25">
      <c r="A32">
        <v>2013</v>
      </c>
      <c r="B32">
        <v>310</v>
      </c>
      <c r="C32" t="s">
        <v>30</v>
      </c>
      <c r="D32" s="2">
        <v>6398</v>
      </c>
      <c r="E32" s="2">
        <v>6124</v>
      </c>
      <c r="F32" s="2">
        <f t="shared" si="0"/>
        <v>12522</v>
      </c>
      <c r="G32" s="2">
        <v>3567</v>
      </c>
      <c r="H32" s="2">
        <v>211</v>
      </c>
      <c r="I32" s="2">
        <f t="shared" si="1"/>
        <v>3778</v>
      </c>
      <c r="J32" s="2">
        <v>23</v>
      </c>
      <c r="K32" s="2">
        <v>2</v>
      </c>
      <c r="L32" s="2">
        <f t="shared" si="2"/>
        <v>25</v>
      </c>
      <c r="M32" s="2">
        <v>1955</v>
      </c>
      <c r="N32" s="2">
        <v>5022</v>
      </c>
      <c r="O32" s="2">
        <f t="shared" si="3"/>
        <v>6977</v>
      </c>
      <c r="P32" s="2">
        <v>6392</v>
      </c>
      <c r="Q32" s="2">
        <v>6113</v>
      </c>
      <c r="R32" s="2">
        <f t="shared" si="4"/>
        <v>12505</v>
      </c>
      <c r="S32" s="2">
        <v>0</v>
      </c>
      <c r="T32" s="2">
        <v>0</v>
      </c>
      <c r="U32" s="2">
        <f t="shared" si="5"/>
        <v>0</v>
      </c>
    </row>
    <row r="33" spans="1:25" x14ac:dyDescent="0.25">
      <c r="A33">
        <v>2013</v>
      </c>
      <c r="B33">
        <v>311</v>
      </c>
      <c r="C33" t="s">
        <v>31</v>
      </c>
      <c r="D33" s="2">
        <v>6601</v>
      </c>
      <c r="E33" s="2">
        <v>6527</v>
      </c>
      <c r="F33" s="2">
        <f t="shared" si="0"/>
        <v>13128</v>
      </c>
      <c r="G33" s="2">
        <v>3403</v>
      </c>
      <c r="H33" s="2">
        <v>453</v>
      </c>
      <c r="I33" s="2">
        <f t="shared" si="1"/>
        <v>3856</v>
      </c>
      <c r="J33" s="2">
        <v>25</v>
      </c>
      <c r="K33" s="2">
        <v>8</v>
      </c>
      <c r="L33" s="2">
        <f t="shared" si="2"/>
        <v>33</v>
      </c>
      <c r="M33" s="2">
        <v>2392</v>
      </c>
      <c r="N33" s="2">
        <v>5290</v>
      </c>
      <c r="O33" s="2">
        <f t="shared" si="3"/>
        <v>7682</v>
      </c>
      <c r="P33" s="2">
        <v>5897</v>
      </c>
      <c r="Q33" s="2">
        <v>5788</v>
      </c>
      <c r="R33" s="2">
        <f t="shared" si="4"/>
        <v>11685</v>
      </c>
      <c r="S33" s="2">
        <v>685</v>
      </c>
      <c r="T33" s="2">
        <v>722</v>
      </c>
      <c r="U33" s="2">
        <f t="shared" si="5"/>
        <v>1407</v>
      </c>
    </row>
    <row r="34" spans="1:25" x14ac:dyDescent="0.25">
      <c r="A34">
        <v>2013</v>
      </c>
      <c r="B34">
        <v>312</v>
      </c>
      <c r="C34" t="s">
        <v>32</v>
      </c>
      <c r="D34" s="2">
        <v>5253</v>
      </c>
      <c r="E34" s="2">
        <v>5088</v>
      </c>
      <c r="F34" s="2">
        <f t="shared" si="0"/>
        <v>10341</v>
      </c>
      <c r="G34" s="2">
        <v>2656</v>
      </c>
      <c r="H34" s="2">
        <v>239</v>
      </c>
      <c r="I34" s="2">
        <f t="shared" si="1"/>
        <v>2895</v>
      </c>
      <c r="J34" s="2">
        <v>13</v>
      </c>
      <c r="K34" s="2">
        <v>2</v>
      </c>
      <c r="L34" s="2">
        <f t="shared" si="2"/>
        <v>15</v>
      </c>
      <c r="M34" s="2">
        <v>1915</v>
      </c>
      <c r="N34" s="2">
        <v>4181</v>
      </c>
      <c r="O34" s="2">
        <f t="shared" si="3"/>
        <v>6096</v>
      </c>
      <c r="P34" s="2">
        <v>5239</v>
      </c>
      <c r="Q34" s="2">
        <v>5079</v>
      </c>
      <c r="R34" s="2">
        <f t="shared" si="4"/>
        <v>10318</v>
      </c>
      <c r="S34" s="2">
        <v>0</v>
      </c>
      <c r="T34" s="2">
        <v>0</v>
      </c>
      <c r="U34" s="2">
        <f t="shared" si="5"/>
        <v>0</v>
      </c>
      <c r="W34" s="87" t="s">
        <v>579</v>
      </c>
      <c r="X34" s="87"/>
      <c r="Y34" s="87"/>
    </row>
    <row r="35" spans="1:25" x14ac:dyDescent="0.25">
      <c r="A35">
        <v>2013</v>
      </c>
      <c r="B35">
        <v>313</v>
      </c>
      <c r="C35" t="s">
        <v>33</v>
      </c>
      <c r="D35" s="2">
        <v>10346</v>
      </c>
      <c r="E35" s="2">
        <v>10632</v>
      </c>
      <c r="F35" s="2">
        <f t="shared" si="0"/>
        <v>20978</v>
      </c>
      <c r="G35" s="2">
        <v>5535</v>
      </c>
      <c r="H35" s="2">
        <v>629</v>
      </c>
      <c r="I35" s="2">
        <f t="shared" si="1"/>
        <v>6164</v>
      </c>
      <c r="J35" s="2">
        <v>57</v>
      </c>
      <c r="K35" s="2">
        <v>14</v>
      </c>
      <c r="L35" s="2">
        <f t="shared" si="2"/>
        <v>71</v>
      </c>
      <c r="M35" s="2">
        <v>3339</v>
      </c>
      <c r="N35" s="2">
        <v>8568</v>
      </c>
      <c r="O35" s="2">
        <f t="shared" si="3"/>
        <v>11907</v>
      </c>
      <c r="P35" s="2">
        <v>10299</v>
      </c>
      <c r="Q35" s="2">
        <v>10576</v>
      </c>
      <c r="R35" s="2">
        <f t="shared" si="4"/>
        <v>20875</v>
      </c>
      <c r="S35" s="2">
        <v>37</v>
      </c>
      <c r="T35" s="2">
        <v>52</v>
      </c>
      <c r="U35" s="2">
        <f t="shared" si="5"/>
        <v>89</v>
      </c>
      <c r="W35" t="s">
        <v>570</v>
      </c>
      <c r="X35" t="s">
        <v>571</v>
      </c>
      <c r="Y35" t="s">
        <v>565</v>
      </c>
    </row>
    <row r="36" spans="1:25" x14ac:dyDescent="0.25">
      <c r="A36">
        <v>2013</v>
      </c>
      <c r="B36">
        <v>314</v>
      </c>
      <c r="C36" t="s">
        <v>34</v>
      </c>
      <c r="D36" s="2">
        <v>4003</v>
      </c>
      <c r="E36" s="2">
        <v>3794</v>
      </c>
      <c r="F36" s="2">
        <f t="shared" si="0"/>
        <v>7797</v>
      </c>
      <c r="G36" s="2">
        <v>2307</v>
      </c>
      <c r="H36" s="2">
        <v>169</v>
      </c>
      <c r="I36" s="2">
        <f t="shared" si="1"/>
        <v>2476</v>
      </c>
      <c r="J36" s="2">
        <v>2</v>
      </c>
      <c r="K36" s="2">
        <v>0</v>
      </c>
      <c r="L36" s="2">
        <f t="shared" si="2"/>
        <v>2</v>
      </c>
      <c r="M36" s="2">
        <v>1186</v>
      </c>
      <c r="N36" s="2">
        <v>3140</v>
      </c>
      <c r="O36" s="2">
        <f t="shared" si="3"/>
        <v>4326</v>
      </c>
      <c r="P36" s="2">
        <v>3588</v>
      </c>
      <c r="Q36" s="2">
        <v>3440</v>
      </c>
      <c r="R36" s="2">
        <f t="shared" si="4"/>
        <v>7028</v>
      </c>
      <c r="S36" s="2">
        <v>414</v>
      </c>
      <c r="T36" s="2">
        <v>353</v>
      </c>
      <c r="U36" s="2">
        <f t="shared" si="5"/>
        <v>767</v>
      </c>
      <c r="W36" s="2">
        <v>719526</v>
      </c>
      <c r="X36" s="2">
        <v>789383</v>
      </c>
      <c r="Y36" s="2">
        <v>1508909</v>
      </c>
    </row>
    <row r="37" spans="1:25" x14ac:dyDescent="0.25">
      <c r="A37">
        <v>2013</v>
      </c>
      <c r="B37">
        <v>315</v>
      </c>
      <c r="C37" t="s">
        <v>35</v>
      </c>
      <c r="D37" s="2">
        <v>3487</v>
      </c>
      <c r="E37" s="2">
        <v>3221</v>
      </c>
      <c r="F37" s="2">
        <f t="shared" si="0"/>
        <v>6708</v>
      </c>
      <c r="G37" s="2">
        <v>1691</v>
      </c>
      <c r="H37" s="2">
        <v>148</v>
      </c>
      <c r="I37" s="2">
        <f t="shared" si="1"/>
        <v>1839</v>
      </c>
      <c r="J37" s="2">
        <v>5</v>
      </c>
      <c r="K37" s="2">
        <v>0</v>
      </c>
      <c r="L37" s="2">
        <f t="shared" si="2"/>
        <v>5</v>
      </c>
      <c r="M37" s="2">
        <v>1372</v>
      </c>
      <c r="N37" s="2">
        <v>2707</v>
      </c>
      <c r="O37" s="2">
        <f t="shared" si="3"/>
        <v>4079</v>
      </c>
      <c r="P37" s="2">
        <v>3486</v>
      </c>
      <c r="Q37" s="2">
        <v>3221</v>
      </c>
      <c r="R37" s="2">
        <f t="shared" si="4"/>
        <v>6707</v>
      </c>
      <c r="S37" s="2">
        <v>0</v>
      </c>
      <c r="T37" s="2">
        <v>0</v>
      </c>
      <c r="U37" s="2">
        <f t="shared" si="5"/>
        <v>0</v>
      </c>
    </row>
    <row r="38" spans="1:25" x14ac:dyDescent="0.25">
      <c r="A38">
        <v>2013</v>
      </c>
      <c r="B38">
        <v>316</v>
      </c>
      <c r="C38" t="s">
        <v>36</v>
      </c>
      <c r="D38" s="2">
        <v>5551</v>
      </c>
      <c r="E38" s="2">
        <v>5551</v>
      </c>
      <c r="F38" s="2">
        <f t="shared" si="0"/>
        <v>11102</v>
      </c>
      <c r="G38" s="2">
        <v>2848</v>
      </c>
      <c r="H38" s="2">
        <v>347</v>
      </c>
      <c r="I38" s="2">
        <f t="shared" si="1"/>
        <v>3195</v>
      </c>
      <c r="J38" s="2">
        <v>32</v>
      </c>
      <c r="K38" s="2">
        <v>17</v>
      </c>
      <c r="L38" s="2">
        <f t="shared" si="2"/>
        <v>49</v>
      </c>
      <c r="M38" s="2">
        <v>1889</v>
      </c>
      <c r="N38" s="2">
        <v>4358</v>
      </c>
      <c r="O38" s="2">
        <f t="shared" si="3"/>
        <v>6247</v>
      </c>
      <c r="P38" s="2">
        <v>5276</v>
      </c>
      <c r="Q38" s="2">
        <v>5253</v>
      </c>
      <c r="R38" s="2">
        <f t="shared" si="4"/>
        <v>10529</v>
      </c>
      <c r="S38" s="2">
        <v>270</v>
      </c>
      <c r="T38" s="2">
        <v>290</v>
      </c>
      <c r="U38" s="2">
        <f t="shared" si="5"/>
        <v>560</v>
      </c>
    </row>
    <row r="39" spans="1:25" x14ac:dyDescent="0.25">
      <c r="A39">
        <v>2013</v>
      </c>
      <c r="B39">
        <v>317</v>
      </c>
      <c r="C39" t="s">
        <v>37</v>
      </c>
      <c r="D39" s="2">
        <v>1774</v>
      </c>
      <c r="E39" s="2">
        <v>1875</v>
      </c>
      <c r="F39" s="2">
        <f t="shared" si="0"/>
        <v>3649</v>
      </c>
      <c r="G39" s="2">
        <v>904</v>
      </c>
      <c r="H39" s="2">
        <v>182</v>
      </c>
      <c r="I39" s="2">
        <f t="shared" si="1"/>
        <v>1086</v>
      </c>
      <c r="J39" s="2">
        <v>9</v>
      </c>
      <c r="K39" s="2">
        <v>2</v>
      </c>
      <c r="L39" s="2">
        <f t="shared" si="2"/>
        <v>11</v>
      </c>
      <c r="M39" s="2">
        <v>670</v>
      </c>
      <c r="N39" s="2">
        <v>1508</v>
      </c>
      <c r="O39" s="2">
        <f t="shared" si="3"/>
        <v>2178</v>
      </c>
      <c r="P39" s="2">
        <v>1690</v>
      </c>
      <c r="Q39" s="2">
        <v>1792</v>
      </c>
      <c r="R39" s="2">
        <f t="shared" si="4"/>
        <v>3482</v>
      </c>
      <c r="S39" s="2">
        <v>84</v>
      </c>
      <c r="T39" s="2">
        <v>77</v>
      </c>
      <c r="U39" s="2">
        <f t="shared" si="5"/>
        <v>161</v>
      </c>
      <c r="W39" s="87" t="s">
        <v>580</v>
      </c>
      <c r="X39" s="87"/>
      <c r="Y39" s="87"/>
    </row>
    <row r="40" spans="1:25" x14ac:dyDescent="0.25">
      <c r="A40">
        <v>2013</v>
      </c>
      <c r="B40">
        <v>318</v>
      </c>
      <c r="C40" t="s">
        <v>38</v>
      </c>
      <c r="D40" s="2">
        <v>45252</v>
      </c>
      <c r="E40" s="2">
        <v>49869</v>
      </c>
      <c r="F40" s="2">
        <f t="shared" si="0"/>
        <v>95121</v>
      </c>
      <c r="G40" s="2">
        <v>21290</v>
      </c>
      <c r="H40" s="2">
        <v>9001</v>
      </c>
      <c r="I40" s="2">
        <f t="shared" si="1"/>
        <v>30291</v>
      </c>
      <c r="J40" s="2">
        <v>371</v>
      </c>
      <c r="K40" s="2">
        <v>126</v>
      </c>
      <c r="L40" s="2">
        <f t="shared" si="2"/>
        <v>497</v>
      </c>
      <c r="M40" s="2">
        <v>17654</v>
      </c>
      <c r="N40" s="2">
        <v>34971</v>
      </c>
      <c r="O40" s="2">
        <f t="shared" si="3"/>
        <v>52625</v>
      </c>
      <c r="P40" s="2">
        <v>39920</v>
      </c>
      <c r="Q40" s="2">
        <v>44320</v>
      </c>
      <c r="R40" s="2">
        <f t="shared" si="4"/>
        <v>84240</v>
      </c>
      <c r="S40" s="2">
        <v>5306</v>
      </c>
      <c r="T40" s="2">
        <v>5498</v>
      </c>
      <c r="U40" s="2">
        <f t="shared" si="5"/>
        <v>10804</v>
      </c>
      <c r="W40" t="s">
        <v>572</v>
      </c>
      <c r="X40" t="s">
        <v>571</v>
      </c>
      <c r="Y40" t="s">
        <v>549</v>
      </c>
    </row>
    <row r="41" spans="1:25" x14ac:dyDescent="0.25">
      <c r="A41">
        <v>2013</v>
      </c>
      <c r="B41">
        <v>319</v>
      </c>
      <c r="C41" t="s">
        <v>39</v>
      </c>
      <c r="D41" s="2">
        <v>11532</v>
      </c>
      <c r="E41" s="2">
        <v>12126</v>
      </c>
      <c r="F41" s="2">
        <f t="shared" si="0"/>
        <v>23658</v>
      </c>
      <c r="G41" s="2">
        <v>5406</v>
      </c>
      <c r="H41" s="2">
        <v>1710</v>
      </c>
      <c r="I41" s="2">
        <f t="shared" si="1"/>
        <v>7116</v>
      </c>
      <c r="J41" s="2">
        <v>172</v>
      </c>
      <c r="K41" s="2">
        <v>30</v>
      </c>
      <c r="L41" s="2">
        <f t="shared" si="2"/>
        <v>202</v>
      </c>
      <c r="M41" s="2">
        <v>4480</v>
      </c>
      <c r="N41" s="2">
        <v>8944</v>
      </c>
      <c r="O41" s="2">
        <f t="shared" si="3"/>
        <v>13424</v>
      </c>
      <c r="P41" s="2">
        <v>10833</v>
      </c>
      <c r="Q41" s="2">
        <v>11403</v>
      </c>
      <c r="R41" s="2">
        <f t="shared" si="4"/>
        <v>22236</v>
      </c>
      <c r="S41" s="2">
        <v>580</v>
      </c>
      <c r="T41" s="2">
        <v>631</v>
      </c>
      <c r="U41" s="2">
        <f t="shared" si="5"/>
        <v>1211</v>
      </c>
      <c r="W41" s="2">
        <v>44274</v>
      </c>
      <c r="X41" s="2">
        <v>46521</v>
      </c>
      <c r="Y41" s="2">
        <v>90795</v>
      </c>
    </row>
    <row r="42" spans="1:25" x14ac:dyDescent="0.25">
      <c r="A42">
        <v>2013</v>
      </c>
      <c r="B42">
        <v>320</v>
      </c>
      <c r="C42" t="s">
        <v>40</v>
      </c>
      <c r="D42" s="2">
        <v>7107</v>
      </c>
      <c r="E42" s="2">
        <v>7204</v>
      </c>
      <c r="F42" s="2">
        <f t="shared" si="0"/>
        <v>14311</v>
      </c>
      <c r="G42" s="2">
        <v>3291</v>
      </c>
      <c r="H42" s="2">
        <v>586</v>
      </c>
      <c r="I42" s="2">
        <f t="shared" si="1"/>
        <v>3877</v>
      </c>
      <c r="J42" s="2">
        <v>30</v>
      </c>
      <c r="K42" s="2">
        <v>1</v>
      </c>
      <c r="L42" s="2">
        <f t="shared" si="2"/>
        <v>31</v>
      </c>
      <c r="M42" s="2">
        <v>2670</v>
      </c>
      <c r="N42" s="2">
        <v>5651</v>
      </c>
      <c r="O42" s="2">
        <f t="shared" si="3"/>
        <v>8321</v>
      </c>
      <c r="P42" s="2">
        <v>5691</v>
      </c>
      <c r="Q42" s="2">
        <v>5822</v>
      </c>
      <c r="R42" s="2">
        <f t="shared" si="4"/>
        <v>11513</v>
      </c>
      <c r="S42" s="2">
        <v>1405</v>
      </c>
      <c r="T42" s="2">
        <v>1365</v>
      </c>
      <c r="U42" s="2">
        <f t="shared" si="5"/>
        <v>2770</v>
      </c>
    </row>
    <row r="43" spans="1:25" x14ac:dyDescent="0.25">
      <c r="A43">
        <v>2013</v>
      </c>
      <c r="B43">
        <v>321</v>
      </c>
      <c r="C43" t="s">
        <v>41</v>
      </c>
      <c r="D43" s="2">
        <v>11842</v>
      </c>
      <c r="E43" s="2">
        <v>12393</v>
      </c>
      <c r="F43" s="2">
        <f t="shared" si="0"/>
        <v>24235</v>
      </c>
      <c r="G43" s="2">
        <v>6156</v>
      </c>
      <c r="H43" s="2">
        <v>1422</v>
      </c>
      <c r="I43" s="2">
        <f t="shared" si="1"/>
        <v>7578</v>
      </c>
      <c r="J43" s="2">
        <v>83</v>
      </c>
      <c r="K43" s="2">
        <v>14</v>
      </c>
      <c r="L43" s="2">
        <f t="shared" si="2"/>
        <v>97</v>
      </c>
      <c r="M43" s="2">
        <v>4240</v>
      </c>
      <c r="N43" s="2">
        <v>9590</v>
      </c>
      <c r="O43" s="2">
        <f t="shared" si="3"/>
        <v>13830</v>
      </c>
      <c r="P43" s="2">
        <v>11411</v>
      </c>
      <c r="Q43" s="2">
        <v>11940</v>
      </c>
      <c r="R43" s="2">
        <f t="shared" si="4"/>
        <v>23351</v>
      </c>
      <c r="S43" s="2">
        <v>419</v>
      </c>
      <c r="T43" s="2">
        <v>422</v>
      </c>
      <c r="U43" s="2">
        <f t="shared" si="5"/>
        <v>841</v>
      </c>
    </row>
    <row r="44" spans="1:25" x14ac:dyDescent="0.25">
      <c r="C44" t="s">
        <v>549</v>
      </c>
      <c r="D44" s="2">
        <f t="shared" ref="D44:O44" si="8">SUM(D23:D43)</f>
        <v>240839</v>
      </c>
      <c r="E44" s="2">
        <f t="shared" si="8"/>
        <v>252628</v>
      </c>
      <c r="F44" s="2">
        <f t="shared" si="8"/>
        <v>493467</v>
      </c>
      <c r="G44" s="2">
        <f t="shared" si="8"/>
        <v>117055</v>
      </c>
      <c r="H44" s="2">
        <f t="shared" si="8"/>
        <v>32245</v>
      </c>
      <c r="I44" s="2">
        <f t="shared" si="8"/>
        <v>149300</v>
      </c>
      <c r="J44" s="2">
        <f t="shared" si="8"/>
        <v>1979</v>
      </c>
      <c r="K44" s="2">
        <f t="shared" si="8"/>
        <v>477</v>
      </c>
      <c r="L44" s="2">
        <f t="shared" si="8"/>
        <v>2456</v>
      </c>
      <c r="M44" s="2">
        <f t="shared" si="8"/>
        <v>90231</v>
      </c>
      <c r="N44" s="2">
        <f t="shared" si="8"/>
        <v>189094</v>
      </c>
      <c r="O44" s="2">
        <f t="shared" si="8"/>
        <v>279325</v>
      </c>
      <c r="P44" s="2"/>
      <c r="Q44" s="2"/>
      <c r="R44" s="2"/>
      <c r="S44" s="2"/>
      <c r="T44" s="2"/>
      <c r="U44" s="2"/>
      <c r="W44" s="87" t="s">
        <v>581</v>
      </c>
      <c r="X44" s="87"/>
      <c r="Y44" s="87"/>
    </row>
    <row r="45" spans="1:25" x14ac:dyDescent="0.25">
      <c r="A45">
        <v>2013</v>
      </c>
      <c r="B45">
        <v>401</v>
      </c>
      <c r="C45" t="s">
        <v>42</v>
      </c>
      <c r="D45" s="2">
        <v>28990</v>
      </c>
      <c r="E45" s="2">
        <v>32093</v>
      </c>
      <c r="F45" s="2">
        <f t="shared" si="0"/>
        <v>61083</v>
      </c>
      <c r="G45" s="2">
        <v>14376</v>
      </c>
      <c r="H45" s="2">
        <v>8239</v>
      </c>
      <c r="I45" s="2">
        <f t="shared" si="1"/>
        <v>22615</v>
      </c>
      <c r="J45" s="2">
        <v>297</v>
      </c>
      <c r="K45" s="2">
        <v>94</v>
      </c>
      <c r="L45" s="2">
        <f t="shared" si="2"/>
        <v>391</v>
      </c>
      <c r="M45" s="2">
        <v>10894</v>
      </c>
      <c r="N45" s="2">
        <v>20643</v>
      </c>
      <c r="O45" s="2">
        <f t="shared" si="3"/>
        <v>31537</v>
      </c>
      <c r="P45" s="2">
        <v>26517</v>
      </c>
      <c r="Q45" s="2">
        <v>29852</v>
      </c>
      <c r="R45" s="2">
        <f t="shared" si="4"/>
        <v>56369</v>
      </c>
      <c r="S45" s="2">
        <v>1745</v>
      </c>
      <c r="T45" s="2">
        <v>1891</v>
      </c>
      <c r="U45" s="2">
        <f t="shared" si="5"/>
        <v>3636</v>
      </c>
      <c r="W45" t="s">
        <v>570</v>
      </c>
      <c r="X45" t="s">
        <v>571</v>
      </c>
      <c r="Y45" t="s">
        <v>565</v>
      </c>
    </row>
    <row r="46" spans="1:25" x14ac:dyDescent="0.25">
      <c r="A46">
        <v>2013</v>
      </c>
      <c r="B46">
        <v>402</v>
      </c>
      <c r="C46" t="s">
        <v>43</v>
      </c>
      <c r="D46" s="2">
        <v>6919</v>
      </c>
      <c r="E46" s="2">
        <v>6809</v>
      </c>
      <c r="F46" s="2">
        <f t="shared" si="0"/>
        <v>13728</v>
      </c>
      <c r="G46" s="2">
        <v>3874</v>
      </c>
      <c r="H46" s="2">
        <v>257</v>
      </c>
      <c r="I46" s="2">
        <f t="shared" si="1"/>
        <v>4131</v>
      </c>
      <c r="J46" s="2">
        <v>26</v>
      </c>
      <c r="K46" s="2">
        <v>2</v>
      </c>
      <c r="L46" s="2">
        <f t="shared" si="2"/>
        <v>28</v>
      </c>
      <c r="M46" s="2">
        <v>2060</v>
      </c>
      <c r="N46" s="2">
        <v>5644</v>
      </c>
      <c r="O46" s="2">
        <f t="shared" si="3"/>
        <v>7704</v>
      </c>
      <c r="P46" s="2">
        <v>6909</v>
      </c>
      <c r="Q46" s="2">
        <v>6800</v>
      </c>
      <c r="R46" s="2">
        <f t="shared" si="4"/>
        <v>13709</v>
      </c>
      <c r="S46" s="2">
        <v>2</v>
      </c>
      <c r="T46" s="2">
        <v>2</v>
      </c>
      <c r="U46" s="2">
        <f t="shared" si="5"/>
        <v>4</v>
      </c>
      <c r="W46" s="2">
        <v>113744</v>
      </c>
      <c r="X46" s="2">
        <v>118807</v>
      </c>
      <c r="Y46" s="2">
        <v>232551</v>
      </c>
    </row>
    <row r="47" spans="1:25" x14ac:dyDescent="0.25">
      <c r="A47">
        <v>2013</v>
      </c>
      <c r="B47">
        <v>403</v>
      </c>
      <c r="C47" t="s">
        <v>44</v>
      </c>
      <c r="D47" s="2">
        <v>3897</v>
      </c>
      <c r="E47" s="2">
        <v>3822</v>
      </c>
      <c r="F47" s="2">
        <f t="shared" si="0"/>
        <v>7719</v>
      </c>
      <c r="G47" s="2">
        <v>2167</v>
      </c>
      <c r="H47" s="2">
        <v>296</v>
      </c>
      <c r="I47" s="2">
        <f t="shared" si="1"/>
        <v>2463</v>
      </c>
      <c r="J47" s="2">
        <v>7</v>
      </c>
      <c r="K47" s="2">
        <v>0</v>
      </c>
      <c r="L47" s="2">
        <f t="shared" si="2"/>
        <v>7</v>
      </c>
      <c r="M47" s="2">
        <v>1166</v>
      </c>
      <c r="N47" s="2">
        <v>2993</v>
      </c>
      <c r="O47" s="2">
        <f t="shared" si="3"/>
        <v>4159</v>
      </c>
      <c r="P47" s="2">
        <v>3893</v>
      </c>
      <c r="Q47" s="2">
        <v>3821</v>
      </c>
      <c r="R47" s="2">
        <f t="shared" si="4"/>
        <v>7714</v>
      </c>
      <c r="S47" s="2">
        <v>0</v>
      </c>
      <c r="T47" s="2">
        <v>0</v>
      </c>
      <c r="U47" s="2">
        <f t="shared" si="5"/>
        <v>0</v>
      </c>
    </row>
    <row r="48" spans="1:25" x14ac:dyDescent="0.25">
      <c r="A48">
        <v>2013</v>
      </c>
      <c r="B48">
        <v>404</v>
      </c>
      <c r="C48" t="s">
        <v>45</v>
      </c>
      <c r="D48" s="2">
        <v>18941</v>
      </c>
      <c r="E48" s="2">
        <v>19168</v>
      </c>
      <c r="F48" s="2">
        <f t="shared" si="0"/>
        <v>38109</v>
      </c>
      <c r="G48" s="2">
        <v>9286</v>
      </c>
      <c r="H48" s="2">
        <v>1574</v>
      </c>
      <c r="I48" s="2">
        <f t="shared" si="1"/>
        <v>10860</v>
      </c>
      <c r="J48" s="2">
        <v>170</v>
      </c>
      <c r="K48" s="2">
        <v>56</v>
      </c>
      <c r="L48" s="2">
        <f t="shared" si="2"/>
        <v>226</v>
      </c>
      <c r="M48" s="2">
        <v>6843</v>
      </c>
      <c r="N48" s="2">
        <v>14924</v>
      </c>
      <c r="O48" s="2">
        <f t="shared" si="3"/>
        <v>21767</v>
      </c>
      <c r="P48" s="2">
        <v>18019</v>
      </c>
      <c r="Q48" s="2">
        <v>18178</v>
      </c>
      <c r="R48" s="2">
        <f t="shared" si="4"/>
        <v>36197</v>
      </c>
      <c r="S48" s="2">
        <v>854</v>
      </c>
      <c r="T48" s="2">
        <v>893</v>
      </c>
      <c r="U48" s="2">
        <f t="shared" si="5"/>
        <v>1747</v>
      </c>
    </row>
    <row r="49" spans="1:25" x14ac:dyDescent="0.25">
      <c r="A49">
        <v>2013</v>
      </c>
      <c r="B49">
        <v>405</v>
      </c>
      <c r="C49" t="s">
        <v>46</v>
      </c>
      <c r="D49" s="2">
        <v>8083</v>
      </c>
      <c r="E49" s="2">
        <v>8319</v>
      </c>
      <c r="F49" s="2">
        <f t="shared" si="0"/>
        <v>16402</v>
      </c>
      <c r="G49" s="2">
        <v>4507</v>
      </c>
      <c r="H49" s="2">
        <v>829</v>
      </c>
      <c r="I49" s="2">
        <f t="shared" si="1"/>
        <v>5336</v>
      </c>
      <c r="J49" s="2">
        <v>68</v>
      </c>
      <c r="K49" s="2">
        <v>18</v>
      </c>
      <c r="L49" s="2">
        <f t="shared" si="2"/>
        <v>86</v>
      </c>
      <c r="M49" s="2">
        <v>2449</v>
      </c>
      <c r="N49" s="2">
        <v>6424</v>
      </c>
      <c r="O49" s="2">
        <f t="shared" si="3"/>
        <v>8873</v>
      </c>
      <c r="P49" s="2">
        <v>7779</v>
      </c>
      <c r="Q49" s="2">
        <v>8009</v>
      </c>
      <c r="R49" s="2">
        <f t="shared" si="4"/>
        <v>15788</v>
      </c>
      <c r="S49" s="2">
        <v>302</v>
      </c>
      <c r="T49" s="2">
        <v>306</v>
      </c>
      <c r="U49" s="2">
        <f t="shared" si="5"/>
        <v>608</v>
      </c>
      <c r="W49" s="87" t="s">
        <v>582</v>
      </c>
      <c r="X49" s="87"/>
      <c r="Y49" s="87"/>
    </row>
    <row r="50" spans="1:25" x14ac:dyDescent="0.25">
      <c r="A50">
        <v>2013</v>
      </c>
      <c r="B50">
        <v>406</v>
      </c>
      <c r="C50" t="s">
        <v>47</v>
      </c>
      <c r="D50" s="2">
        <v>8089</v>
      </c>
      <c r="E50" s="2">
        <v>7984</v>
      </c>
      <c r="F50" s="2">
        <f t="shared" si="0"/>
        <v>16073</v>
      </c>
      <c r="G50" s="2">
        <v>4358</v>
      </c>
      <c r="H50" s="2">
        <v>699</v>
      </c>
      <c r="I50" s="2">
        <f t="shared" si="1"/>
        <v>5057</v>
      </c>
      <c r="J50" s="2">
        <v>75</v>
      </c>
      <c r="K50" s="2">
        <v>4</v>
      </c>
      <c r="L50" s="2">
        <f t="shared" si="2"/>
        <v>79</v>
      </c>
      <c r="M50" s="2">
        <v>2689</v>
      </c>
      <c r="N50" s="2">
        <v>6373</v>
      </c>
      <c r="O50" s="2">
        <f t="shared" si="3"/>
        <v>9062</v>
      </c>
      <c r="P50" s="2">
        <v>7451</v>
      </c>
      <c r="Q50" s="2">
        <v>7592</v>
      </c>
      <c r="R50" s="2">
        <f t="shared" si="4"/>
        <v>15043</v>
      </c>
      <c r="S50" s="2">
        <v>393</v>
      </c>
      <c r="T50" s="2">
        <v>377</v>
      </c>
      <c r="U50" s="2">
        <f t="shared" si="5"/>
        <v>770</v>
      </c>
      <c r="W50" t="s">
        <v>570</v>
      </c>
      <c r="X50" t="s">
        <v>571</v>
      </c>
      <c r="Y50" t="s">
        <v>565</v>
      </c>
    </row>
    <row r="51" spans="1:25" x14ac:dyDescent="0.25">
      <c r="A51">
        <v>2013</v>
      </c>
      <c r="B51">
        <v>407</v>
      </c>
      <c r="C51" t="s">
        <v>48</v>
      </c>
      <c r="D51" s="2">
        <v>3374</v>
      </c>
      <c r="E51" s="2">
        <v>3046</v>
      </c>
      <c r="F51" s="2">
        <f t="shared" si="0"/>
        <v>6420</v>
      </c>
      <c r="G51" s="2">
        <v>1787</v>
      </c>
      <c r="H51" s="2">
        <v>317</v>
      </c>
      <c r="I51" s="2">
        <f t="shared" si="1"/>
        <v>2104</v>
      </c>
      <c r="J51" s="2">
        <v>2</v>
      </c>
      <c r="K51" s="2">
        <v>2</v>
      </c>
      <c r="L51" s="2">
        <f t="shared" si="2"/>
        <v>4</v>
      </c>
      <c r="M51" s="2">
        <v>1138</v>
      </c>
      <c r="N51" s="2">
        <v>2344</v>
      </c>
      <c r="O51" s="2">
        <f t="shared" si="3"/>
        <v>3482</v>
      </c>
      <c r="P51" s="2">
        <v>3358</v>
      </c>
      <c r="Q51" s="2">
        <v>3036</v>
      </c>
      <c r="R51" s="2">
        <f t="shared" si="4"/>
        <v>6394</v>
      </c>
      <c r="S51" s="2">
        <v>6</v>
      </c>
      <c r="T51" s="2">
        <v>6</v>
      </c>
      <c r="U51" s="2">
        <f t="shared" si="5"/>
        <v>12</v>
      </c>
      <c r="W51" s="2">
        <v>30606</v>
      </c>
      <c r="X51" s="2">
        <v>31951</v>
      </c>
      <c r="Y51" s="2">
        <v>62557</v>
      </c>
    </row>
    <row r="52" spans="1:25" x14ac:dyDescent="0.25">
      <c r="A52">
        <v>2013</v>
      </c>
      <c r="B52">
        <v>408</v>
      </c>
      <c r="C52" t="s">
        <v>49</v>
      </c>
      <c r="D52" s="2">
        <v>2752</v>
      </c>
      <c r="E52" s="2">
        <v>2919</v>
      </c>
      <c r="F52" s="2">
        <f t="shared" si="0"/>
        <v>5671</v>
      </c>
      <c r="G52" s="2">
        <v>1473</v>
      </c>
      <c r="H52" s="2">
        <v>409</v>
      </c>
      <c r="I52" s="2">
        <f t="shared" si="1"/>
        <v>1882</v>
      </c>
      <c r="J52" s="2">
        <v>20</v>
      </c>
      <c r="K52" s="2">
        <v>4</v>
      </c>
      <c r="L52" s="2">
        <f t="shared" si="2"/>
        <v>24</v>
      </c>
      <c r="M52" s="2">
        <v>942</v>
      </c>
      <c r="N52" s="2">
        <v>2194</v>
      </c>
      <c r="O52" s="2">
        <f t="shared" si="3"/>
        <v>3136</v>
      </c>
      <c r="P52" s="2">
        <v>2387</v>
      </c>
      <c r="Q52" s="2">
        <v>2579</v>
      </c>
      <c r="R52" s="2">
        <f t="shared" si="4"/>
        <v>4966</v>
      </c>
      <c r="S52" s="2">
        <v>357</v>
      </c>
      <c r="T52" s="2">
        <v>339</v>
      </c>
      <c r="U52" s="2">
        <f t="shared" si="5"/>
        <v>696</v>
      </c>
    </row>
    <row r="53" spans="1:25" x14ac:dyDescent="0.25">
      <c r="A53">
        <v>2013</v>
      </c>
      <c r="B53">
        <v>409</v>
      </c>
      <c r="C53" t="s">
        <v>50</v>
      </c>
      <c r="D53" s="2">
        <v>9938</v>
      </c>
      <c r="E53" s="2">
        <v>9944</v>
      </c>
      <c r="F53" s="2">
        <f t="shared" si="0"/>
        <v>19882</v>
      </c>
      <c r="G53" s="2">
        <v>4827</v>
      </c>
      <c r="H53" s="2">
        <v>719</v>
      </c>
      <c r="I53" s="2">
        <f t="shared" si="1"/>
        <v>5546</v>
      </c>
      <c r="J53" s="2">
        <v>84</v>
      </c>
      <c r="K53" s="2">
        <v>11</v>
      </c>
      <c r="L53" s="2">
        <f t="shared" si="2"/>
        <v>95</v>
      </c>
      <c r="M53" s="2">
        <v>3618</v>
      </c>
      <c r="N53" s="2">
        <v>7909</v>
      </c>
      <c r="O53" s="2">
        <f t="shared" si="3"/>
        <v>11527</v>
      </c>
      <c r="P53" s="2">
        <v>9457</v>
      </c>
      <c r="Q53" s="2">
        <v>9501</v>
      </c>
      <c r="R53" s="2">
        <f t="shared" si="4"/>
        <v>18958</v>
      </c>
      <c r="S53" s="2">
        <v>442</v>
      </c>
      <c r="T53" s="2">
        <v>409</v>
      </c>
      <c r="U53" s="2">
        <f t="shared" si="5"/>
        <v>851</v>
      </c>
    </row>
    <row r="54" spans="1:25" x14ac:dyDescent="0.25">
      <c r="A54">
        <v>2013</v>
      </c>
      <c r="B54">
        <v>410</v>
      </c>
      <c r="C54" t="s">
        <v>51</v>
      </c>
      <c r="D54" s="2">
        <v>14001</v>
      </c>
      <c r="E54" s="2">
        <v>14330</v>
      </c>
      <c r="F54" s="2">
        <f t="shared" si="0"/>
        <v>28331</v>
      </c>
      <c r="G54" s="2">
        <v>7418</v>
      </c>
      <c r="H54" s="2">
        <v>1043</v>
      </c>
      <c r="I54" s="2">
        <f t="shared" si="1"/>
        <v>8461</v>
      </c>
      <c r="J54" s="2">
        <v>55</v>
      </c>
      <c r="K54" s="2">
        <v>11</v>
      </c>
      <c r="L54" s="2">
        <f t="shared" si="2"/>
        <v>66</v>
      </c>
      <c r="M54" s="2">
        <v>4543</v>
      </c>
      <c r="N54" s="2">
        <v>11371</v>
      </c>
      <c r="O54" s="2">
        <f t="shared" si="3"/>
        <v>15914</v>
      </c>
      <c r="P54" s="2">
        <v>13164</v>
      </c>
      <c r="Q54" s="2">
        <v>13414</v>
      </c>
      <c r="R54" s="2">
        <f t="shared" si="4"/>
        <v>26578</v>
      </c>
      <c r="S54" s="2">
        <v>824</v>
      </c>
      <c r="T54" s="2">
        <v>901</v>
      </c>
      <c r="U54" s="2">
        <f t="shared" si="5"/>
        <v>1725</v>
      </c>
      <c r="W54" s="87" t="s">
        <v>583</v>
      </c>
      <c r="X54" s="87"/>
      <c r="Y54" s="87"/>
    </row>
    <row r="55" spans="1:25" x14ac:dyDescent="0.25">
      <c r="A55">
        <v>2013</v>
      </c>
      <c r="B55">
        <v>411</v>
      </c>
      <c r="C55" t="s">
        <v>52</v>
      </c>
      <c r="D55" s="2">
        <v>4558</v>
      </c>
      <c r="E55" s="2">
        <v>4730</v>
      </c>
      <c r="F55" s="2">
        <f t="shared" si="0"/>
        <v>9288</v>
      </c>
      <c r="G55" s="2">
        <v>1983</v>
      </c>
      <c r="H55" s="2">
        <v>284</v>
      </c>
      <c r="I55" s="2">
        <f t="shared" si="1"/>
        <v>2267</v>
      </c>
      <c r="J55" s="2">
        <v>47</v>
      </c>
      <c r="K55" s="2">
        <v>1</v>
      </c>
      <c r="L55" s="2">
        <f t="shared" si="2"/>
        <v>48</v>
      </c>
      <c r="M55" s="2">
        <v>1971</v>
      </c>
      <c r="N55" s="2">
        <v>3865</v>
      </c>
      <c r="O55" s="2">
        <f t="shared" si="3"/>
        <v>5836</v>
      </c>
      <c r="P55" s="2">
        <v>4385</v>
      </c>
      <c r="Q55" s="2">
        <v>4488</v>
      </c>
      <c r="R55" s="2">
        <f t="shared" si="4"/>
        <v>8873</v>
      </c>
      <c r="S55" s="2">
        <v>5</v>
      </c>
      <c r="T55" s="2">
        <v>2</v>
      </c>
      <c r="U55" s="2">
        <f t="shared" si="5"/>
        <v>7</v>
      </c>
      <c r="W55" t="s">
        <v>570</v>
      </c>
      <c r="X55" t="s">
        <v>571</v>
      </c>
      <c r="Y55" t="s">
        <v>549</v>
      </c>
    </row>
    <row r="56" spans="1:25" x14ac:dyDescent="0.25">
      <c r="A56">
        <v>2013</v>
      </c>
      <c r="B56">
        <v>412</v>
      </c>
      <c r="C56" t="s">
        <v>53</v>
      </c>
      <c r="D56" s="2">
        <v>8180</v>
      </c>
      <c r="E56" s="2">
        <v>7826</v>
      </c>
      <c r="F56" s="2">
        <f t="shared" si="0"/>
        <v>16006</v>
      </c>
      <c r="G56" s="2">
        <v>4496</v>
      </c>
      <c r="H56" s="2">
        <v>520</v>
      </c>
      <c r="I56" s="2">
        <f t="shared" si="1"/>
        <v>5016</v>
      </c>
      <c r="J56" s="2">
        <v>64</v>
      </c>
      <c r="K56" s="2">
        <v>8</v>
      </c>
      <c r="L56" s="2">
        <f t="shared" si="2"/>
        <v>72</v>
      </c>
      <c r="M56" s="2">
        <v>2521</v>
      </c>
      <c r="N56" s="2">
        <v>6219</v>
      </c>
      <c r="O56" s="2">
        <f t="shared" si="3"/>
        <v>8740</v>
      </c>
      <c r="P56" s="2">
        <v>7799</v>
      </c>
      <c r="Q56" s="2">
        <v>7501</v>
      </c>
      <c r="R56" s="2">
        <f t="shared" si="4"/>
        <v>15300</v>
      </c>
      <c r="S56" s="2">
        <v>368</v>
      </c>
      <c r="T56" s="2">
        <v>321</v>
      </c>
      <c r="U56" s="2">
        <f t="shared" si="5"/>
        <v>689</v>
      </c>
      <c r="W56" s="2">
        <v>96807</v>
      </c>
      <c r="X56" s="2">
        <v>102121</v>
      </c>
      <c r="Y56" s="2">
        <v>198928</v>
      </c>
    </row>
    <row r="57" spans="1:25" x14ac:dyDescent="0.25">
      <c r="A57">
        <v>2013</v>
      </c>
      <c r="B57">
        <v>413</v>
      </c>
      <c r="C57" t="s">
        <v>54</v>
      </c>
      <c r="D57" s="2">
        <v>19583</v>
      </c>
      <c r="E57" s="2">
        <v>20767</v>
      </c>
      <c r="F57" s="2">
        <f t="shared" si="0"/>
        <v>40350</v>
      </c>
      <c r="G57" s="2">
        <v>9918</v>
      </c>
      <c r="H57" s="2">
        <v>4280</v>
      </c>
      <c r="I57" s="2">
        <f t="shared" si="1"/>
        <v>14198</v>
      </c>
      <c r="J57" s="2">
        <v>153</v>
      </c>
      <c r="K57" s="2">
        <v>63</v>
      </c>
      <c r="L57" s="2">
        <f t="shared" si="2"/>
        <v>216</v>
      </c>
      <c r="M57" s="2">
        <v>7043</v>
      </c>
      <c r="N57" s="2">
        <v>14117</v>
      </c>
      <c r="O57" s="2">
        <f t="shared" si="3"/>
        <v>21160</v>
      </c>
      <c r="P57" s="2">
        <v>18134</v>
      </c>
      <c r="Q57" s="2">
        <v>19303</v>
      </c>
      <c r="R57" s="2">
        <f t="shared" si="4"/>
        <v>37437</v>
      </c>
      <c r="S57" s="2">
        <v>1397</v>
      </c>
      <c r="T57" s="2">
        <v>1446</v>
      </c>
      <c r="U57" s="2">
        <f t="shared" si="5"/>
        <v>2843</v>
      </c>
    </row>
    <row r="58" spans="1:25" x14ac:dyDescent="0.25">
      <c r="A58">
        <v>2013</v>
      </c>
      <c r="B58">
        <v>414</v>
      </c>
      <c r="C58" t="s">
        <v>55</v>
      </c>
      <c r="D58" s="2">
        <v>2724</v>
      </c>
      <c r="E58" s="2">
        <v>2774</v>
      </c>
      <c r="F58" s="2">
        <f t="shared" si="0"/>
        <v>5498</v>
      </c>
      <c r="G58" s="2">
        <v>1703</v>
      </c>
      <c r="H58" s="2">
        <v>119</v>
      </c>
      <c r="I58" s="2">
        <f t="shared" si="1"/>
        <v>1822</v>
      </c>
      <c r="J58" s="2">
        <v>4</v>
      </c>
      <c r="K58" s="2">
        <v>0</v>
      </c>
      <c r="L58" s="2">
        <f t="shared" si="2"/>
        <v>4</v>
      </c>
      <c r="M58" s="2">
        <v>626</v>
      </c>
      <c r="N58" s="2">
        <v>2276</v>
      </c>
      <c r="O58" s="2">
        <f t="shared" si="3"/>
        <v>2902</v>
      </c>
      <c r="P58" s="2">
        <v>2408</v>
      </c>
      <c r="Q58" s="2">
        <v>2480</v>
      </c>
      <c r="R58" s="2">
        <f t="shared" si="4"/>
        <v>4888</v>
      </c>
      <c r="S58" s="2">
        <v>311</v>
      </c>
      <c r="T58" s="2">
        <v>294</v>
      </c>
      <c r="U58" s="2">
        <f t="shared" si="5"/>
        <v>605</v>
      </c>
    </row>
    <row r="59" spans="1:25" x14ac:dyDescent="0.25">
      <c r="A59">
        <v>2013</v>
      </c>
      <c r="B59">
        <v>415</v>
      </c>
      <c r="C59" t="s">
        <v>56</v>
      </c>
      <c r="D59" s="2">
        <v>4922</v>
      </c>
      <c r="E59" s="2">
        <v>4817</v>
      </c>
      <c r="F59" s="2">
        <f t="shared" si="0"/>
        <v>9739</v>
      </c>
      <c r="G59" s="2">
        <v>2622</v>
      </c>
      <c r="H59" s="2">
        <v>368</v>
      </c>
      <c r="I59" s="2">
        <f t="shared" si="1"/>
        <v>2990</v>
      </c>
      <c r="J59" s="2">
        <v>42</v>
      </c>
      <c r="K59" s="2">
        <v>12</v>
      </c>
      <c r="L59" s="2">
        <f t="shared" si="2"/>
        <v>54</v>
      </c>
      <c r="M59" s="2">
        <v>1665</v>
      </c>
      <c r="N59" s="2">
        <v>3883</v>
      </c>
      <c r="O59" s="2">
        <f t="shared" si="3"/>
        <v>5548</v>
      </c>
      <c r="P59" s="2">
        <v>4542</v>
      </c>
      <c r="Q59" s="2">
        <v>4480</v>
      </c>
      <c r="R59" s="2">
        <f t="shared" si="4"/>
        <v>9022</v>
      </c>
      <c r="S59" s="2">
        <v>378</v>
      </c>
      <c r="T59" s="2">
        <v>334</v>
      </c>
      <c r="U59" s="2">
        <f t="shared" si="5"/>
        <v>712</v>
      </c>
      <c r="W59" s="87" t="s">
        <v>584</v>
      </c>
      <c r="X59" s="87"/>
      <c r="Y59" s="87"/>
    </row>
    <row r="60" spans="1:25" x14ac:dyDescent="0.25">
      <c r="A60">
        <v>2013</v>
      </c>
      <c r="B60">
        <v>416</v>
      </c>
      <c r="C60" t="s">
        <v>33</v>
      </c>
      <c r="D60" s="2">
        <v>2613</v>
      </c>
      <c r="E60" s="2">
        <v>2408</v>
      </c>
      <c r="F60" s="2">
        <f t="shared" si="0"/>
        <v>5021</v>
      </c>
      <c r="G60" s="2">
        <v>1384</v>
      </c>
      <c r="H60" s="2">
        <v>274</v>
      </c>
      <c r="I60" s="2">
        <f t="shared" si="1"/>
        <v>1658</v>
      </c>
      <c r="J60" s="2">
        <v>9</v>
      </c>
      <c r="K60" s="2">
        <v>1</v>
      </c>
      <c r="L60" s="2">
        <f t="shared" si="2"/>
        <v>10</v>
      </c>
      <c r="M60" s="2">
        <v>880</v>
      </c>
      <c r="N60" s="2">
        <v>1866</v>
      </c>
      <c r="O60" s="2">
        <f t="shared" si="3"/>
        <v>2746</v>
      </c>
      <c r="P60" s="2">
        <v>2611</v>
      </c>
      <c r="Q60" s="2">
        <v>2408</v>
      </c>
      <c r="R60" s="2">
        <f t="shared" si="4"/>
        <v>5019</v>
      </c>
      <c r="S60" s="2">
        <v>0</v>
      </c>
      <c r="T60" s="2">
        <v>0</v>
      </c>
      <c r="U60" s="2">
        <f t="shared" si="5"/>
        <v>0</v>
      </c>
      <c r="W60" t="s">
        <v>570</v>
      </c>
      <c r="X60" t="s">
        <v>571</v>
      </c>
      <c r="Y60" t="s">
        <v>549</v>
      </c>
    </row>
    <row r="61" spans="1:25" x14ac:dyDescent="0.25">
      <c r="A61">
        <v>2013</v>
      </c>
      <c r="B61">
        <v>417</v>
      </c>
      <c r="C61" t="s">
        <v>57</v>
      </c>
      <c r="D61" s="2">
        <v>3517</v>
      </c>
      <c r="E61" s="2">
        <v>3458</v>
      </c>
      <c r="F61" s="2">
        <f t="shared" si="0"/>
        <v>6975</v>
      </c>
      <c r="G61" s="2">
        <v>1796</v>
      </c>
      <c r="H61" s="2">
        <v>329</v>
      </c>
      <c r="I61" s="2">
        <f t="shared" si="1"/>
        <v>2125</v>
      </c>
      <c r="J61" s="2">
        <v>40</v>
      </c>
      <c r="K61" s="2">
        <v>7</v>
      </c>
      <c r="L61" s="2">
        <f t="shared" si="2"/>
        <v>47</v>
      </c>
      <c r="M61" s="2">
        <v>1326</v>
      </c>
      <c r="N61" s="2">
        <v>2774</v>
      </c>
      <c r="O61" s="2">
        <f t="shared" si="3"/>
        <v>4100</v>
      </c>
      <c r="P61" s="2">
        <v>3328</v>
      </c>
      <c r="Q61" s="2">
        <v>3288</v>
      </c>
      <c r="R61" s="2">
        <f t="shared" si="4"/>
        <v>6616</v>
      </c>
      <c r="S61" s="2">
        <v>174</v>
      </c>
      <c r="T61" s="2">
        <v>168</v>
      </c>
      <c r="U61" s="2">
        <f t="shared" si="5"/>
        <v>342</v>
      </c>
      <c r="W61" s="2">
        <v>161046</v>
      </c>
      <c r="X61" s="2">
        <v>160133</v>
      </c>
      <c r="Y61" s="2">
        <v>321179</v>
      </c>
    </row>
    <row r="62" spans="1:25" x14ac:dyDescent="0.25">
      <c r="A62">
        <v>2013</v>
      </c>
      <c r="B62">
        <v>418</v>
      </c>
      <c r="C62" t="s">
        <v>58</v>
      </c>
      <c r="D62" s="2">
        <v>4882</v>
      </c>
      <c r="E62" s="2">
        <v>4737</v>
      </c>
      <c r="F62" s="2">
        <f t="shared" si="0"/>
        <v>9619</v>
      </c>
      <c r="G62" s="2">
        <v>2638</v>
      </c>
      <c r="H62" s="2">
        <v>304</v>
      </c>
      <c r="I62" s="2">
        <f t="shared" si="1"/>
        <v>2942</v>
      </c>
      <c r="J62" s="2">
        <v>38</v>
      </c>
      <c r="K62" s="2">
        <v>5</v>
      </c>
      <c r="L62" s="2">
        <f t="shared" si="2"/>
        <v>43</v>
      </c>
      <c r="M62" s="2">
        <v>1639</v>
      </c>
      <c r="N62" s="2">
        <v>3902</v>
      </c>
      <c r="O62" s="2">
        <f t="shared" si="3"/>
        <v>5541</v>
      </c>
      <c r="P62" s="2">
        <v>4750</v>
      </c>
      <c r="Q62" s="2">
        <v>4609</v>
      </c>
      <c r="R62" s="2">
        <f t="shared" si="4"/>
        <v>9359</v>
      </c>
      <c r="S62" s="2">
        <v>131</v>
      </c>
      <c r="T62" s="2">
        <v>127</v>
      </c>
      <c r="U62" s="2">
        <f t="shared" si="5"/>
        <v>258</v>
      </c>
    </row>
    <row r="63" spans="1:25" x14ac:dyDescent="0.25">
      <c r="A63">
        <v>2013</v>
      </c>
      <c r="B63">
        <v>419</v>
      </c>
      <c r="C63" t="s">
        <v>59</v>
      </c>
      <c r="D63" s="2">
        <v>3743</v>
      </c>
      <c r="E63" s="2">
        <v>3809</v>
      </c>
      <c r="F63" s="2">
        <f t="shared" si="0"/>
        <v>7552</v>
      </c>
      <c r="G63" s="2">
        <v>2068</v>
      </c>
      <c r="H63" s="2">
        <v>521</v>
      </c>
      <c r="I63" s="2">
        <f t="shared" si="1"/>
        <v>2589</v>
      </c>
      <c r="J63" s="2">
        <v>6</v>
      </c>
      <c r="K63" s="2">
        <v>1</v>
      </c>
      <c r="L63" s="2">
        <f t="shared" si="2"/>
        <v>7</v>
      </c>
      <c r="M63" s="2">
        <v>1211</v>
      </c>
      <c r="N63" s="2">
        <v>2852</v>
      </c>
      <c r="O63" s="2">
        <f t="shared" si="3"/>
        <v>4063</v>
      </c>
      <c r="P63" s="2">
        <v>3501</v>
      </c>
      <c r="Q63" s="2">
        <v>3577</v>
      </c>
      <c r="R63" s="2">
        <f t="shared" si="4"/>
        <v>7078</v>
      </c>
      <c r="S63" s="2">
        <v>236</v>
      </c>
      <c r="T63" s="2">
        <v>231</v>
      </c>
      <c r="U63" s="2">
        <f t="shared" si="5"/>
        <v>467</v>
      </c>
    </row>
    <row r="64" spans="1:25" x14ac:dyDescent="0.25">
      <c r="A64">
        <v>2013</v>
      </c>
      <c r="B64">
        <v>420</v>
      </c>
      <c r="C64" t="s">
        <v>60</v>
      </c>
      <c r="D64" s="2">
        <v>3694</v>
      </c>
      <c r="E64" s="2">
        <v>3846</v>
      </c>
      <c r="F64" s="2">
        <f t="shared" si="0"/>
        <v>7540</v>
      </c>
      <c r="G64" s="2">
        <v>2185</v>
      </c>
      <c r="H64" s="2">
        <v>352</v>
      </c>
      <c r="I64" s="2">
        <f t="shared" si="1"/>
        <v>2537</v>
      </c>
      <c r="J64" s="2">
        <v>15</v>
      </c>
      <c r="K64" s="2">
        <v>1</v>
      </c>
      <c r="L64" s="2">
        <f t="shared" si="2"/>
        <v>16</v>
      </c>
      <c r="M64" s="2">
        <v>1044</v>
      </c>
      <c r="N64" s="2">
        <v>3066</v>
      </c>
      <c r="O64" s="2">
        <f t="shared" si="3"/>
        <v>4110</v>
      </c>
      <c r="P64" s="2">
        <v>3643</v>
      </c>
      <c r="Q64" s="2">
        <v>3792</v>
      </c>
      <c r="R64" s="2">
        <f t="shared" si="4"/>
        <v>7435</v>
      </c>
      <c r="S64" s="2">
        <v>41</v>
      </c>
      <c r="T64" s="2">
        <v>51</v>
      </c>
      <c r="U64" s="2">
        <f t="shared" si="5"/>
        <v>92</v>
      </c>
      <c r="W64" s="87" t="s">
        <v>585</v>
      </c>
      <c r="X64" s="87"/>
      <c r="Y64" s="87"/>
    </row>
    <row r="65" spans="1:25" x14ac:dyDescent="0.25">
      <c r="A65">
        <v>2013</v>
      </c>
      <c r="B65">
        <v>421</v>
      </c>
      <c r="C65" t="s">
        <v>61</v>
      </c>
      <c r="D65" s="2">
        <v>15043</v>
      </c>
      <c r="E65" s="2">
        <v>14884</v>
      </c>
      <c r="F65" s="2">
        <f t="shared" si="0"/>
        <v>29927</v>
      </c>
      <c r="G65" s="2">
        <v>7954</v>
      </c>
      <c r="H65" s="2">
        <v>1188</v>
      </c>
      <c r="I65" s="2">
        <f t="shared" si="1"/>
        <v>9142</v>
      </c>
      <c r="J65" s="2">
        <v>86</v>
      </c>
      <c r="K65" s="2">
        <v>11</v>
      </c>
      <c r="L65" s="2">
        <f t="shared" si="2"/>
        <v>97</v>
      </c>
      <c r="M65" s="2">
        <v>4813</v>
      </c>
      <c r="N65" s="2">
        <v>11627</v>
      </c>
      <c r="O65" s="2">
        <f t="shared" si="3"/>
        <v>16440</v>
      </c>
      <c r="P65" s="2">
        <v>14721</v>
      </c>
      <c r="Q65" s="2">
        <v>14590</v>
      </c>
      <c r="R65" s="2">
        <f t="shared" si="4"/>
        <v>29311</v>
      </c>
      <c r="S65" s="2">
        <v>310</v>
      </c>
      <c r="T65" s="2">
        <v>293</v>
      </c>
      <c r="U65" s="2">
        <f t="shared" si="5"/>
        <v>603</v>
      </c>
      <c r="W65" t="s">
        <v>570</v>
      </c>
      <c r="X65" t="s">
        <v>571</v>
      </c>
      <c r="Y65" t="s">
        <v>565</v>
      </c>
    </row>
    <row r="66" spans="1:25" x14ac:dyDescent="0.25">
      <c r="A66">
        <v>2013</v>
      </c>
      <c r="B66">
        <v>422</v>
      </c>
      <c r="C66" t="s">
        <v>62</v>
      </c>
      <c r="D66" s="2">
        <v>3479</v>
      </c>
      <c r="E66" s="2">
        <v>3385</v>
      </c>
      <c r="F66" s="2">
        <f t="shared" si="0"/>
        <v>6864</v>
      </c>
      <c r="G66" s="2">
        <v>1955</v>
      </c>
      <c r="H66" s="2">
        <v>395</v>
      </c>
      <c r="I66" s="2">
        <f t="shared" si="1"/>
        <v>2350</v>
      </c>
      <c r="J66" s="2">
        <v>8</v>
      </c>
      <c r="K66" s="2">
        <v>0</v>
      </c>
      <c r="L66" s="2">
        <f t="shared" si="2"/>
        <v>8</v>
      </c>
      <c r="M66" s="2">
        <v>1120</v>
      </c>
      <c r="N66" s="2">
        <v>2593</v>
      </c>
      <c r="O66" s="2">
        <f t="shared" si="3"/>
        <v>3713</v>
      </c>
      <c r="P66" s="2">
        <v>3098</v>
      </c>
      <c r="Q66" s="2">
        <v>3028</v>
      </c>
      <c r="R66" s="2">
        <f t="shared" si="4"/>
        <v>6126</v>
      </c>
      <c r="S66" s="2">
        <v>380</v>
      </c>
      <c r="T66" s="2">
        <v>356</v>
      </c>
      <c r="U66" s="2">
        <f t="shared" si="5"/>
        <v>736</v>
      </c>
      <c r="W66" s="2">
        <v>51128</v>
      </c>
      <c r="X66" s="2">
        <v>51048</v>
      </c>
      <c r="Y66" s="2">
        <v>102176</v>
      </c>
    </row>
    <row r="67" spans="1:25" x14ac:dyDescent="0.25">
      <c r="A67">
        <v>2013</v>
      </c>
      <c r="B67">
        <v>423</v>
      </c>
      <c r="C67" t="s">
        <v>63</v>
      </c>
      <c r="D67" s="2">
        <v>1693</v>
      </c>
      <c r="E67" s="2">
        <v>1566</v>
      </c>
      <c r="F67" s="2">
        <f t="shared" si="0"/>
        <v>3259</v>
      </c>
      <c r="G67" s="2">
        <v>886</v>
      </c>
      <c r="H67" s="2">
        <v>107</v>
      </c>
      <c r="I67" s="2">
        <f t="shared" si="1"/>
        <v>993</v>
      </c>
      <c r="J67" s="2">
        <v>20</v>
      </c>
      <c r="K67" s="2">
        <v>4</v>
      </c>
      <c r="L67" s="2">
        <f t="shared" si="2"/>
        <v>24</v>
      </c>
      <c r="M67" s="2">
        <v>583</v>
      </c>
      <c r="N67" s="2">
        <v>1260</v>
      </c>
      <c r="O67" s="2">
        <f t="shared" si="3"/>
        <v>1843</v>
      </c>
      <c r="P67" s="2">
        <v>1675</v>
      </c>
      <c r="Q67" s="2">
        <v>1561</v>
      </c>
      <c r="R67" s="2">
        <f t="shared" si="4"/>
        <v>3236</v>
      </c>
      <c r="S67" s="2">
        <v>2</v>
      </c>
      <c r="T67" s="2">
        <v>3</v>
      </c>
      <c r="U67" s="2">
        <f t="shared" si="5"/>
        <v>5</v>
      </c>
    </row>
    <row r="68" spans="1:25" x14ac:dyDescent="0.25">
      <c r="C68" t="s">
        <v>549</v>
      </c>
      <c r="D68" s="2">
        <f>SUM(D45:D67)</f>
        <v>183615</v>
      </c>
      <c r="E68" s="2">
        <f t="shared" ref="E68:O68" si="9">SUM(E45:E67)</f>
        <v>187441</v>
      </c>
      <c r="F68" s="2">
        <f t="shared" si="9"/>
        <v>371056</v>
      </c>
      <c r="G68" s="2">
        <f t="shared" si="9"/>
        <v>95661</v>
      </c>
      <c r="H68" s="2">
        <f t="shared" si="9"/>
        <v>23423</v>
      </c>
      <c r="I68" s="2">
        <f t="shared" si="9"/>
        <v>119084</v>
      </c>
      <c r="J68" s="2">
        <f t="shared" si="9"/>
        <v>1336</v>
      </c>
      <c r="K68" s="2">
        <f t="shared" si="9"/>
        <v>316</v>
      </c>
      <c r="L68" s="2">
        <f t="shared" si="9"/>
        <v>1652</v>
      </c>
      <c r="M68" s="2">
        <f t="shared" si="9"/>
        <v>62784</v>
      </c>
      <c r="N68" s="2">
        <f t="shared" si="9"/>
        <v>141119</v>
      </c>
      <c r="O68" s="2">
        <f t="shared" si="9"/>
        <v>203903</v>
      </c>
      <c r="P68" s="2"/>
      <c r="Q68" s="2"/>
      <c r="R68" s="2"/>
      <c r="S68" s="2"/>
      <c r="T68" s="2"/>
      <c r="U68" s="2"/>
    </row>
    <row r="69" spans="1:25" x14ac:dyDescent="0.25">
      <c r="A69">
        <v>2013</v>
      </c>
      <c r="B69">
        <v>501</v>
      </c>
      <c r="C69" t="s">
        <v>64</v>
      </c>
      <c r="D69" s="2">
        <v>343111</v>
      </c>
      <c r="E69" s="2">
        <v>375953</v>
      </c>
      <c r="F69" s="2">
        <f t="shared" si="0"/>
        <v>719064</v>
      </c>
      <c r="G69" s="2">
        <v>160681</v>
      </c>
      <c r="H69" s="2">
        <v>89290</v>
      </c>
      <c r="I69" s="2">
        <f t="shared" si="1"/>
        <v>249971</v>
      </c>
      <c r="J69" s="2">
        <v>5063</v>
      </c>
      <c r="K69" s="2">
        <v>2234</v>
      </c>
      <c r="L69" s="2">
        <f t="shared" si="2"/>
        <v>7297</v>
      </c>
      <c r="M69" s="2">
        <v>138255</v>
      </c>
      <c r="N69" s="2">
        <v>246778</v>
      </c>
      <c r="O69" s="2">
        <f t="shared" si="3"/>
        <v>385033</v>
      </c>
      <c r="P69" s="2">
        <v>319144</v>
      </c>
      <c r="Q69" s="2">
        <v>352351</v>
      </c>
      <c r="R69" s="2">
        <f t="shared" si="4"/>
        <v>671495</v>
      </c>
      <c r="S69" s="2">
        <v>22288</v>
      </c>
      <c r="T69" s="2">
        <v>22929</v>
      </c>
      <c r="U69" s="2">
        <f t="shared" si="5"/>
        <v>45217</v>
      </c>
      <c r="W69" s="87" t="s">
        <v>586</v>
      </c>
      <c r="X69" s="87"/>
      <c r="Y69" s="87"/>
    </row>
    <row r="70" spans="1:25" x14ac:dyDescent="0.25">
      <c r="A70">
        <v>2013</v>
      </c>
      <c r="B70">
        <v>502</v>
      </c>
      <c r="C70" t="s">
        <v>65</v>
      </c>
      <c r="D70" s="2">
        <v>111124</v>
      </c>
      <c r="E70" s="2">
        <v>120545</v>
      </c>
      <c r="F70" s="2">
        <f t="shared" si="0"/>
        <v>231669</v>
      </c>
      <c r="G70" s="2">
        <v>51024</v>
      </c>
      <c r="H70" s="2">
        <v>26937</v>
      </c>
      <c r="I70" s="2">
        <f t="shared" si="1"/>
        <v>77961</v>
      </c>
      <c r="J70" s="2">
        <v>1996</v>
      </c>
      <c r="K70" s="2">
        <v>625</v>
      </c>
      <c r="L70" s="2">
        <f t="shared" si="2"/>
        <v>2621</v>
      </c>
      <c r="M70" s="2">
        <v>43341</v>
      </c>
      <c r="N70" s="2">
        <v>78667</v>
      </c>
      <c r="O70" s="2">
        <f t="shared" si="3"/>
        <v>122008</v>
      </c>
      <c r="P70" s="2">
        <v>106411</v>
      </c>
      <c r="Q70" s="2">
        <v>115675</v>
      </c>
      <c r="R70" s="2">
        <f t="shared" si="4"/>
        <v>222086</v>
      </c>
      <c r="S70" s="2">
        <v>4478</v>
      </c>
      <c r="T70" s="2">
        <v>4618</v>
      </c>
      <c r="U70" s="2">
        <f t="shared" si="5"/>
        <v>9096</v>
      </c>
      <c r="W70" t="s">
        <v>570</v>
      </c>
      <c r="X70" t="s">
        <v>571</v>
      </c>
      <c r="Y70" t="s">
        <v>565</v>
      </c>
    </row>
    <row r="71" spans="1:25" x14ac:dyDescent="0.25">
      <c r="A71">
        <v>2013</v>
      </c>
      <c r="B71">
        <v>503</v>
      </c>
      <c r="C71" t="s">
        <v>66</v>
      </c>
      <c r="D71" s="2">
        <v>22329</v>
      </c>
      <c r="E71" s="2">
        <v>22850</v>
      </c>
      <c r="F71" s="2">
        <f t="shared" si="0"/>
        <v>45179</v>
      </c>
      <c r="G71" s="2">
        <v>9912</v>
      </c>
      <c r="H71" s="2">
        <v>2629</v>
      </c>
      <c r="I71" s="2">
        <f t="shared" si="1"/>
        <v>12541</v>
      </c>
      <c r="J71" s="2">
        <v>255</v>
      </c>
      <c r="K71" s="2">
        <v>72</v>
      </c>
      <c r="L71" s="2">
        <f t="shared" si="2"/>
        <v>327</v>
      </c>
      <c r="M71" s="2">
        <v>9503</v>
      </c>
      <c r="N71" s="2">
        <v>17555</v>
      </c>
      <c r="O71" s="2">
        <f t="shared" si="3"/>
        <v>27058</v>
      </c>
      <c r="P71" s="2">
        <v>21329</v>
      </c>
      <c r="Q71" s="2">
        <v>21801</v>
      </c>
      <c r="R71" s="2">
        <f t="shared" si="4"/>
        <v>43130</v>
      </c>
      <c r="S71" s="2">
        <v>860</v>
      </c>
      <c r="T71" s="2">
        <v>915</v>
      </c>
      <c r="U71" s="2">
        <f t="shared" si="5"/>
        <v>1775</v>
      </c>
      <c r="W71" s="2">
        <v>193686</v>
      </c>
      <c r="X71" s="2">
        <v>191195</v>
      </c>
      <c r="Y71" s="2">
        <v>384881</v>
      </c>
    </row>
    <row r="72" spans="1:25" x14ac:dyDescent="0.25">
      <c r="A72">
        <v>2013</v>
      </c>
      <c r="B72">
        <v>504</v>
      </c>
      <c r="C72" t="s">
        <v>67</v>
      </c>
      <c r="D72" s="2">
        <v>8871</v>
      </c>
      <c r="E72" s="2">
        <v>9687</v>
      </c>
      <c r="F72" s="2">
        <f t="shared" ref="F72:F138" si="10">SUM(D72,E72)</f>
        <v>18558</v>
      </c>
      <c r="G72" s="2">
        <v>3710</v>
      </c>
      <c r="H72" s="2">
        <v>1694</v>
      </c>
      <c r="I72" s="2">
        <f t="shared" ref="I72:I138" si="11">SUM(G72:H72)</f>
        <v>5404</v>
      </c>
      <c r="J72" s="2">
        <v>102</v>
      </c>
      <c r="K72" s="2">
        <v>36</v>
      </c>
      <c r="L72" s="2">
        <f t="shared" ref="L72:L138" si="12">SUM(J72:K72)</f>
        <v>138</v>
      </c>
      <c r="M72" s="2">
        <v>3899</v>
      </c>
      <c r="N72" s="2">
        <v>6711</v>
      </c>
      <c r="O72" s="2">
        <f t="shared" ref="O72:O138" si="13">SUM(M72:N72)</f>
        <v>10610</v>
      </c>
      <c r="P72" s="2">
        <v>8379</v>
      </c>
      <c r="Q72" s="2">
        <v>9208</v>
      </c>
      <c r="R72" s="2">
        <f t="shared" ref="R72:R138" si="14">SUM(P72:Q72)</f>
        <v>17587</v>
      </c>
      <c r="S72" s="2">
        <v>478</v>
      </c>
      <c r="T72" s="2">
        <v>458</v>
      </c>
      <c r="U72" s="2">
        <f t="shared" ref="U72:U138" si="15">SUM(S72:T72)</f>
        <v>936</v>
      </c>
    </row>
    <row r="73" spans="1:25" x14ac:dyDescent="0.25">
      <c r="A73">
        <v>2013</v>
      </c>
      <c r="B73">
        <v>505</v>
      </c>
      <c r="C73" t="s">
        <v>68</v>
      </c>
      <c r="D73" s="2">
        <v>11466</v>
      </c>
      <c r="E73" s="2">
        <v>12212</v>
      </c>
      <c r="F73" s="2">
        <f t="shared" si="10"/>
        <v>23678</v>
      </c>
      <c r="G73" s="2">
        <v>4663</v>
      </c>
      <c r="H73" s="2">
        <v>2040</v>
      </c>
      <c r="I73" s="2">
        <f t="shared" si="11"/>
        <v>6703</v>
      </c>
      <c r="J73" s="2">
        <v>268</v>
      </c>
      <c r="K73" s="2">
        <v>58</v>
      </c>
      <c r="L73" s="2">
        <f t="shared" si="12"/>
        <v>326</v>
      </c>
      <c r="M73" s="2">
        <v>5061</v>
      </c>
      <c r="N73" s="2">
        <v>8748</v>
      </c>
      <c r="O73" s="2">
        <f t="shared" si="13"/>
        <v>13809</v>
      </c>
      <c r="P73" s="2">
        <v>10795</v>
      </c>
      <c r="Q73" s="2">
        <v>11569</v>
      </c>
      <c r="R73" s="2">
        <f t="shared" si="14"/>
        <v>22364</v>
      </c>
      <c r="S73" s="2">
        <v>670</v>
      </c>
      <c r="T73" s="2">
        <v>642</v>
      </c>
      <c r="U73" s="2">
        <f t="shared" si="15"/>
        <v>1312</v>
      </c>
    </row>
    <row r="74" spans="1:25" x14ac:dyDescent="0.25">
      <c r="A74">
        <v>2013</v>
      </c>
      <c r="B74">
        <v>506</v>
      </c>
      <c r="C74" t="s">
        <v>69</v>
      </c>
      <c r="D74" s="2">
        <v>59113</v>
      </c>
      <c r="E74" s="2">
        <v>63313</v>
      </c>
      <c r="F74" s="2">
        <f t="shared" si="10"/>
        <v>122426</v>
      </c>
      <c r="G74" s="2">
        <v>25079</v>
      </c>
      <c r="H74" s="2">
        <v>9929</v>
      </c>
      <c r="I74" s="2">
        <f t="shared" si="11"/>
        <v>35008</v>
      </c>
      <c r="J74" s="2">
        <v>844</v>
      </c>
      <c r="K74" s="2">
        <v>361</v>
      </c>
      <c r="L74" s="2">
        <f t="shared" si="12"/>
        <v>1205</v>
      </c>
      <c r="M74" s="2">
        <v>26312</v>
      </c>
      <c r="N74" s="2">
        <v>46454</v>
      </c>
      <c r="O74" s="2">
        <f t="shared" si="13"/>
        <v>72766</v>
      </c>
      <c r="P74" s="2">
        <v>57345</v>
      </c>
      <c r="Q74" s="2">
        <v>61410</v>
      </c>
      <c r="R74" s="2">
        <f t="shared" si="14"/>
        <v>118755</v>
      </c>
      <c r="S74" s="2">
        <v>1727</v>
      </c>
      <c r="T74" s="2">
        <v>1864</v>
      </c>
      <c r="U74" s="2">
        <f t="shared" si="15"/>
        <v>3591</v>
      </c>
      <c r="W74" s="87" t="s">
        <v>587</v>
      </c>
      <c r="X74" s="87"/>
      <c r="Y74" s="87"/>
    </row>
    <row r="75" spans="1:25" x14ac:dyDescent="0.25">
      <c r="A75">
        <v>2013</v>
      </c>
      <c r="B75">
        <v>507</v>
      </c>
      <c r="C75" t="s">
        <v>70</v>
      </c>
      <c r="D75" s="2">
        <v>11280</v>
      </c>
      <c r="E75" s="2">
        <v>10855</v>
      </c>
      <c r="F75" s="2">
        <f t="shared" si="10"/>
        <v>22135</v>
      </c>
      <c r="G75" s="2">
        <v>5497</v>
      </c>
      <c r="H75" s="2">
        <v>1013</v>
      </c>
      <c r="I75" s="2">
        <f t="shared" si="11"/>
        <v>6510</v>
      </c>
      <c r="J75" s="2">
        <v>83</v>
      </c>
      <c r="K75" s="2">
        <v>16</v>
      </c>
      <c r="L75" s="2">
        <f t="shared" si="12"/>
        <v>99</v>
      </c>
      <c r="M75" s="2">
        <v>4290</v>
      </c>
      <c r="N75" s="2">
        <v>8455</v>
      </c>
      <c r="O75" s="2">
        <f t="shared" si="13"/>
        <v>12745</v>
      </c>
      <c r="P75" s="2">
        <v>10364</v>
      </c>
      <c r="Q75" s="2">
        <v>9965</v>
      </c>
      <c r="R75" s="2">
        <f t="shared" si="14"/>
        <v>20329</v>
      </c>
      <c r="S75" s="2">
        <v>911</v>
      </c>
      <c r="T75" s="2">
        <v>883</v>
      </c>
      <c r="U75" s="2">
        <f t="shared" si="15"/>
        <v>1794</v>
      </c>
      <c r="W75" t="s">
        <v>570</v>
      </c>
      <c r="X75" t="s">
        <v>571</v>
      </c>
      <c r="Y75" t="s">
        <v>549</v>
      </c>
    </row>
    <row r="76" spans="1:25" x14ac:dyDescent="0.25">
      <c r="A76">
        <v>2013</v>
      </c>
      <c r="B76">
        <v>508</v>
      </c>
      <c r="C76" t="s">
        <v>71</v>
      </c>
      <c r="D76" s="2">
        <v>10806</v>
      </c>
      <c r="E76" s="2">
        <v>11150</v>
      </c>
      <c r="F76" s="2">
        <f t="shared" si="10"/>
        <v>21956</v>
      </c>
      <c r="G76" s="2">
        <v>4744</v>
      </c>
      <c r="H76" s="2">
        <v>1358</v>
      </c>
      <c r="I76" s="2">
        <f t="shared" si="11"/>
        <v>6102</v>
      </c>
      <c r="J76" s="2">
        <v>231</v>
      </c>
      <c r="K76" s="2">
        <v>41</v>
      </c>
      <c r="L76" s="2">
        <f t="shared" si="12"/>
        <v>272</v>
      </c>
      <c r="M76" s="2">
        <v>4502</v>
      </c>
      <c r="N76" s="2">
        <v>8480</v>
      </c>
      <c r="O76" s="2">
        <f t="shared" si="13"/>
        <v>12982</v>
      </c>
      <c r="P76" s="2">
        <v>10120</v>
      </c>
      <c r="Q76" s="2">
        <v>10552</v>
      </c>
      <c r="R76" s="2">
        <f t="shared" si="14"/>
        <v>20672</v>
      </c>
      <c r="S76" s="2">
        <v>624</v>
      </c>
      <c r="T76" s="2">
        <v>592</v>
      </c>
      <c r="U76" s="2">
        <f t="shared" si="15"/>
        <v>1216</v>
      </c>
      <c r="W76" s="2">
        <v>169595</v>
      </c>
      <c r="X76" s="2">
        <v>157748</v>
      </c>
      <c r="Y76" s="2">
        <v>327343</v>
      </c>
    </row>
    <row r="77" spans="1:25" x14ac:dyDescent="0.25">
      <c r="A77">
        <v>2013</v>
      </c>
      <c r="B77">
        <v>509</v>
      </c>
      <c r="C77" t="s">
        <v>72</v>
      </c>
      <c r="D77" s="2">
        <v>25431</v>
      </c>
      <c r="E77" s="2">
        <v>27652</v>
      </c>
      <c r="F77" s="2">
        <f t="shared" si="10"/>
        <v>53083</v>
      </c>
      <c r="G77" s="2">
        <v>10568</v>
      </c>
      <c r="H77" s="2">
        <v>4664</v>
      </c>
      <c r="I77" s="2">
        <f t="shared" si="11"/>
        <v>15232</v>
      </c>
      <c r="J77" s="2">
        <v>490</v>
      </c>
      <c r="K77" s="2">
        <v>178</v>
      </c>
      <c r="L77" s="2">
        <f t="shared" si="12"/>
        <v>668</v>
      </c>
      <c r="M77" s="2">
        <v>11303</v>
      </c>
      <c r="N77" s="2">
        <v>19757</v>
      </c>
      <c r="O77" s="2">
        <f t="shared" si="13"/>
        <v>31060</v>
      </c>
      <c r="P77" s="2">
        <v>24442</v>
      </c>
      <c r="Q77" s="2">
        <v>26658</v>
      </c>
      <c r="R77" s="2">
        <f t="shared" si="14"/>
        <v>51100</v>
      </c>
      <c r="S77" s="2">
        <v>935</v>
      </c>
      <c r="T77" s="2">
        <v>930</v>
      </c>
      <c r="U77" s="2">
        <f t="shared" si="15"/>
        <v>1865</v>
      </c>
    </row>
    <row r="78" spans="1:25" x14ac:dyDescent="0.25">
      <c r="A78">
        <v>2013</v>
      </c>
      <c r="B78">
        <v>510</v>
      </c>
      <c r="C78" t="s">
        <v>73</v>
      </c>
      <c r="D78" s="2">
        <v>40567</v>
      </c>
      <c r="E78" s="2">
        <v>42193</v>
      </c>
      <c r="F78" s="2">
        <f t="shared" si="10"/>
        <v>82760</v>
      </c>
      <c r="G78" s="2">
        <v>18487</v>
      </c>
      <c r="H78" s="2">
        <v>5147</v>
      </c>
      <c r="I78" s="2">
        <f t="shared" si="11"/>
        <v>23634</v>
      </c>
      <c r="J78" s="2">
        <v>480</v>
      </c>
      <c r="K78" s="2">
        <v>88</v>
      </c>
      <c r="L78" s="2">
        <f t="shared" si="12"/>
        <v>568</v>
      </c>
      <c r="M78" s="2">
        <v>16385</v>
      </c>
      <c r="N78" s="2">
        <v>32012</v>
      </c>
      <c r="O78" s="2">
        <f t="shared" si="13"/>
        <v>48397</v>
      </c>
      <c r="P78" s="2">
        <v>39959</v>
      </c>
      <c r="Q78" s="2">
        <v>41547</v>
      </c>
      <c r="R78" s="2">
        <f t="shared" si="14"/>
        <v>81506</v>
      </c>
      <c r="S78" s="2">
        <v>552</v>
      </c>
      <c r="T78" s="2">
        <v>574</v>
      </c>
      <c r="U78" s="2">
        <f t="shared" si="15"/>
        <v>1126</v>
      </c>
    </row>
    <row r="79" spans="1:25" x14ac:dyDescent="0.25">
      <c r="A79">
        <v>2013</v>
      </c>
      <c r="B79">
        <v>511</v>
      </c>
      <c r="C79" t="s">
        <v>74</v>
      </c>
      <c r="D79" s="2">
        <v>72504</v>
      </c>
      <c r="E79" s="2">
        <v>77474</v>
      </c>
      <c r="F79" s="2">
        <f t="shared" si="10"/>
        <v>149978</v>
      </c>
      <c r="G79" s="2">
        <v>31675</v>
      </c>
      <c r="H79" s="2">
        <v>16315</v>
      </c>
      <c r="I79" s="2">
        <f t="shared" si="11"/>
        <v>47990</v>
      </c>
      <c r="J79" s="2">
        <v>1144</v>
      </c>
      <c r="K79" s="2">
        <v>438</v>
      </c>
      <c r="L79" s="2">
        <f t="shared" si="12"/>
        <v>1582</v>
      </c>
      <c r="M79" s="2">
        <v>30349</v>
      </c>
      <c r="N79" s="2">
        <v>51601</v>
      </c>
      <c r="O79" s="2">
        <f t="shared" si="13"/>
        <v>81950</v>
      </c>
      <c r="P79" s="2">
        <v>66624</v>
      </c>
      <c r="Q79" s="2">
        <v>71570</v>
      </c>
      <c r="R79" s="2">
        <f t="shared" si="14"/>
        <v>138194</v>
      </c>
      <c r="S79" s="2">
        <v>5738</v>
      </c>
      <c r="T79" s="2">
        <v>5773</v>
      </c>
      <c r="U79" s="2">
        <f t="shared" si="15"/>
        <v>11511</v>
      </c>
      <c r="W79" s="87" t="s">
        <v>588</v>
      </c>
      <c r="X79" s="87"/>
      <c r="Y79" s="87"/>
    </row>
    <row r="80" spans="1:25" x14ac:dyDescent="0.25">
      <c r="A80">
        <v>2013</v>
      </c>
      <c r="B80">
        <v>512</v>
      </c>
      <c r="C80" t="s">
        <v>75</v>
      </c>
      <c r="D80" s="2">
        <v>34209</v>
      </c>
      <c r="E80" s="2">
        <v>37702</v>
      </c>
      <c r="F80" s="2">
        <f t="shared" si="10"/>
        <v>71911</v>
      </c>
      <c r="G80" s="2">
        <v>13472</v>
      </c>
      <c r="H80" s="2">
        <v>7426</v>
      </c>
      <c r="I80" s="2">
        <f t="shared" si="11"/>
        <v>20898</v>
      </c>
      <c r="J80" s="2">
        <v>695</v>
      </c>
      <c r="K80" s="2">
        <v>260</v>
      </c>
      <c r="L80" s="2">
        <f t="shared" si="12"/>
        <v>955</v>
      </c>
      <c r="M80" s="2">
        <v>16283</v>
      </c>
      <c r="N80" s="2">
        <v>26468</v>
      </c>
      <c r="O80" s="2">
        <f t="shared" si="13"/>
        <v>42751</v>
      </c>
      <c r="P80" s="2">
        <v>32692</v>
      </c>
      <c r="Q80" s="2">
        <v>36036</v>
      </c>
      <c r="R80" s="2">
        <f t="shared" si="14"/>
        <v>68728</v>
      </c>
      <c r="S80" s="2">
        <v>1490</v>
      </c>
      <c r="T80" s="2">
        <v>1646</v>
      </c>
      <c r="U80" s="2">
        <f t="shared" si="15"/>
        <v>3136</v>
      </c>
      <c r="W80" s="2" t="s">
        <v>570</v>
      </c>
      <c r="X80" s="2" t="s">
        <v>571</v>
      </c>
      <c r="Y80" s="2" t="s">
        <v>565</v>
      </c>
    </row>
    <row r="81" spans="1:25" x14ac:dyDescent="0.25">
      <c r="C81" t="s">
        <v>549</v>
      </c>
      <c r="D81" s="2">
        <f t="shared" ref="D81:O81" si="16">SUM(D69:D80)</f>
        <v>750811</v>
      </c>
      <c r="E81" s="2">
        <f t="shared" si="16"/>
        <v>811586</v>
      </c>
      <c r="F81" s="2">
        <f t="shared" si="16"/>
        <v>1562397</v>
      </c>
      <c r="G81" s="2">
        <f t="shared" si="16"/>
        <v>339512</v>
      </c>
      <c r="H81" s="2">
        <f t="shared" si="16"/>
        <v>168442</v>
      </c>
      <c r="I81" s="2">
        <f t="shared" si="16"/>
        <v>507954</v>
      </c>
      <c r="J81" s="2">
        <f t="shared" si="16"/>
        <v>11651</v>
      </c>
      <c r="K81" s="2">
        <f t="shared" si="16"/>
        <v>4407</v>
      </c>
      <c r="L81" s="2">
        <f t="shared" si="16"/>
        <v>16058</v>
      </c>
      <c r="M81" s="2">
        <f t="shared" si="16"/>
        <v>309483</v>
      </c>
      <c r="N81" s="2">
        <f t="shared" si="16"/>
        <v>551686</v>
      </c>
      <c r="O81" s="2">
        <f t="shared" si="16"/>
        <v>861169</v>
      </c>
      <c r="P81" s="2"/>
      <c r="Q81" s="2"/>
      <c r="R81" s="2"/>
      <c r="S81" s="2"/>
      <c r="T81" s="2"/>
      <c r="U81" s="2"/>
      <c r="W81" s="2">
        <v>69802</v>
      </c>
      <c r="X81" s="2">
        <v>72009</v>
      </c>
      <c r="Y81" s="2">
        <v>141811</v>
      </c>
    </row>
    <row r="82" spans="1:25" x14ac:dyDescent="0.25">
      <c r="A82">
        <v>2013</v>
      </c>
      <c r="B82">
        <v>601</v>
      </c>
      <c r="C82" t="s">
        <v>76</v>
      </c>
      <c r="D82" s="2">
        <v>73637</v>
      </c>
      <c r="E82" s="2">
        <v>78882</v>
      </c>
      <c r="F82" s="2">
        <f t="shared" si="10"/>
        <v>152519</v>
      </c>
      <c r="G82" s="2">
        <v>32138</v>
      </c>
      <c r="H82" s="2">
        <v>13846</v>
      </c>
      <c r="I82" s="2">
        <f t="shared" si="11"/>
        <v>45984</v>
      </c>
      <c r="J82" s="2">
        <v>1254</v>
      </c>
      <c r="K82" s="2">
        <v>369</v>
      </c>
      <c r="L82" s="2">
        <f t="shared" si="12"/>
        <v>1623</v>
      </c>
      <c r="M82" s="2">
        <v>31949</v>
      </c>
      <c r="N82" s="2">
        <v>56813</v>
      </c>
      <c r="O82" s="2">
        <f t="shared" si="13"/>
        <v>88762</v>
      </c>
      <c r="P82" s="2">
        <v>68902</v>
      </c>
      <c r="Q82" s="2">
        <v>74034</v>
      </c>
      <c r="R82" s="2">
        <f t="shared" si="14"/>
        <v>142936</v>
      </c>
      <c r="S82" s="2">
        <v>4582</v>
      </c>
      <c r="T82" s="2">
        <v>4730</v>
      </c>
      <c r="U82" s="2">
        <f t="shared" si="15"/>
        <v>9312</v>
      </c>
    </row>
    <row r="83" spans="1:25" x14ac:dyDescent="0.25">
      <c r="A83">
        <v>2013</v>
      </c>
      <c r="B83">
        <v>602</v>
      </c>
      <c r="C83" t="s">
        <v>77</v>
      </c>
      <c r="D83" s="2">
        <v>4576</v>
      </c>
      <c r="E83" s="2">
        <v>4489</v>
      </c>
      <c r="F83" s="2">
        <f t="shared" si="10"/>
        <v>9065</v>
      </c>
      <c r="G83" s="2">
        <v>2477</v>
      </c>
      <c r="H83" s="2">
        <v>175</v>
      </c>
      <c r="I83" s="2">
        <f t="shared" si="11"/>
        <v>2652</v>
      </c>
      <c r="J83" s="2">
        <v>34</v>
      </c>
      <c r="K83" s="2">
        <v>4</v>
      </c>
      <c r="L83" s="2">
        <f t="shared" si="12"/>
        <v>38</v>
      </c>
      <c r="M83" s="2">
        <v>1658</v>
      </c>
      <c r="N83" s="2">
        <v>3895</v>
      </c>
      <c r="O83" s="2">
        <f t="shared" si="13"/>
        <v>5553</v>
      </c>
      <c r="P83" s="2">
        <v>4569</v>
      </c>
      <c r="Q83" s="2">
        <v>4484</v>
      </c>
      <c r="R83" s="2">
        <f t="shared" si="14"/>
        <v>9053</v>
      </c>
      <c r="S83" s="2">
        <v>7</v>
      </c>
      <c r="T83" s="2">
        <v>5</v>
      </c>
      <c r="U83" s="2">
        <f t="shared" si="15"/>
        <v>12</v>
      </c>
      <c r="W83" s="87" t="s">
        <v>589</v>
      </c>
      <c r="X83" s="87"/>
      <c r="Y83" s="87"/>
    </row>
    <row r="84" spans="1:25" x14ac:dyDescent="0.25">
      <c r="A84">
        <v>2013</v>
      </c>
      <c r="B84">
        <v>603</v>
      </c>
      <c r="C84" t="s">
        <v>78</v>
      </c>
      <c r="D84" s="2">
        <v>13522</v>
      </c>
      <c r="E84" s="2">
        <v>13353</v>
      </c>
      <c r="F84" s="2">
        <f t="shared" si="10"/>
        <v>26875</v>
      </c>
      <c r="G84" s="2">
        <v>7181</v>
      </c>
      <c r="H84" s="2">
        <v>510</v>
      </c>
      <c r="I84" s="2">
        <f t="shared" si="11"/>
        <v>7691</v>
      </c>
      <c r="J84" s="2">
        <v>47</v>
      </c>
      <c r="K84" s="2">
        <v>14</v>
      </c>
      <c r="L84" s="2">
        <f t="shared" si="12"/>
        <v>61</v>
      </c>
      <c r="M84" s="2">
        <v>4842</v>
      </c>
      <c r="N84" s="2">
        <v>11409</v>
      </c>
      <c r="O84" s="2">
        <f t="shared" si="13"/>
        <v>16251</v>
      </c>
      <c r="P84" s="2">
        <v>13513</v>
      </c>
      <c r="Q84" s="2">
        <v>13344</v>
      </c>
      <c r="R84" s="2">
        <f t="shared" si="14"/>
        <v>26857</v>
      </c>
      <c r="S84" s="2">
        <v>0</v>
      </c>
      <c r="T84" s="2">
        <v>0</v>
      </c>
      <c r="U84" s="2">
        <f t="shared" si="15"/>
        <v>0</v>
      </c>
      <c r="W84" t="s">
        <v>570</v>
      </c>
      <c r="X84" t="s">
        <v>571</v>
      </c>
      <c r="Y84" t="s">
        <v>549</v>
      </c>
    </row>
    <row r="85" spans="1:25" x14ac:dyDescent="0.25">
      <c r="A85">
        <v>2013</v>
      </c>
      <c r="B85">
        <v>604</v>
      </c>
      <c r="C85" t="s">
        <v>79</v>
      </c>
      <c r="D85" s="2">
        <v>1824</v>
      </c>
      <c r="E85" s="2">
        <v>1695</v>
      </c>
      <c r="F85" s="2">
        <f t="shared" si="10"/>
        <v>3519</v>
      </c>
      <c r="G85" s="2">
        <v>1078</v>
      </c>
      <c r="H85" s="2">
        <v>117</v>
      </c>
      <c r="I85" s="2">
        <f t="shared" si="11"/>
        <v>1195</v>
      </c>
      <c r="J85" s="2">
        <v>17</v>
      </c>
      <c r="K85" s="2">
        <v>3</v>
      </c>
      <c r="L85" s="2">
        <f t="shared" si="12"/>
        <v>20</v>
      </c>
      <c r="M85" s="2">
        <v>568</v>
      </c>
      <c r="N85" s="2">
        <v>1412</v>
      </c>
      <c r="O85" s="2">
        <f t="shared" si="13"/>
        <v>1980</v>
      </c>
      <c r="P85" s="2">
        <v>1687</v>
      </c>
      <c r="Q85" s="2">
        <v>1557</v>
      </c>
      <c r="R85" s="2">
        <f t="shared" si="14"/>
        <v>3244</v>
      </c>
      <c r="S85" s="2">
        <v>137</v>
      </c>
      <c r="T85" s="2">
        <v>138</v>
      </c>
      <c r="U85" s="2">
        <f t="shared" si="15"/>
        <v>275</v>
      </c>
      <c r="W85" s="2">
        <v>218765</v>
      </c>
      <c r="X85" s="2">
        <v>221466</v>
      </c>
      <c r="Y85" s="2">
        <v>440231</v>
      </c>
    </row>
    <row r="86" spans="1:25" x14ac:dyDescent="0.25">
      <c r="A86">
        <v>2013</v>
      </c>
      <c r="B86">
        <v>605</v>
      </c>
      <c r="C86" t="s">
        <v>80</v>
      </c>
      <c r="D86" s="2">
        <v>12607</v>
      </c>
      <c r="E86" s="2">
        <v>12039</v>
      </c>
      <c r="F86" s="2">
        <f t="shared" si="10"/>
        <v>24646</v>
      </c>
      <c r="G86" s="2">
        <v>6505</v>
      </c>
      <c r="H86" s="2">
        <v>532</v>
      </c>
      <c r="I86" s="2">
        <f t="shared" si="11"/>
        <v>7037</v>
      </c>
      <c r="J86" s="2">
        <v>52</v>
      </c>
      <c r="K86" s="2">
        <v>12</v>
      </c>
      <c r="L86" s="2">
        <f t="shared" si="12"/>
        <v>64</v>
      </c>
      <c r="M86" s="2">
        <v>4692</v>
      </c>
      <c r="N86" s="2">
        <v>10223</v>
      </c>
      <c r="O86" s="2">
        <f t="shared" si="13"/>
        <v>14915</v>
      </c>
      <c r="P86" s="2">
        <v>12584</v>
      </c>
      <c r="Q86" s="2">
        <v>12021</v>
      </c>
      <c r="R86" s="2">
        <f t="shared" si="14"/>
        <v>24605</v>
      </c>
      <c r="S86" s="2">
        <v>8</v>
      </c>
      <c r="T86" s="2">
        <v>9</v>
      </c>
      <c r="U86" s="2">
        <f t="shared" si="15"/>
        <v>17</v>
      </c>
    </row>
    <row r="87" spans="1:25" x14ac:dyDescent="0.25">
      <c r="A87">
        <v>2013</v>
      </c>
      <c r="B87">
        <v>606</v>
      </c>
      <c r="C87" t="s">
        <v>81</v>
      </c>
      <c r="D87" s="2">
        <v>21760</v>
      </c>
      <c r="E87" s="2">
        <v>21910</v>
      </c>
      <c r="F87" s="2">
        <f t="shared" si="10"/>
        <v>43670</v>
      </c>
      <c r="G87" s="2">
        <v>9966</v>
      </c>
      <c r="H87" s="2">
        <v>1807</v>
      </c>
      <c r="I87" s="2">
        <f t="shared" si="11"/>
        <v>11773</v>
      </c>
      <c r="J87" s="2">
        <v>132</v>
      </c>
      <c r="K87" s="2">
        <v>49</v>
      </c>
      <c r="L87" s="2">
        <f t="shared" si="12"/>
        <v>181</v>
      </c>
      <c r="M87" s="2">
        <v>9172</v>
      </c>
      <c r="N87" s="2">
        <v>17699</v>
      </c>
      <c r="O87" s="2">
        <f t="shared" si="13"/>
        <v>26871</v>
      </c>
      <c r="P87" s="2">
        <v>20795</v>
      </c>
      <c r="Q87" s="2">
        <v>20909</v>
      </c>
      <c r="R87" s="2">
        <f t="shared" si="14"/>
        <v>41704</v>
      </c>
      <c r="S87" s="2">
        <v>890</v>
      </c>
      <c r="T87" s="2">
        <v>929</v>
      </c>
      <c r="U87" s="2">
        <f t="shared" si="15"/>
        <v>1819</v>
      </c>
    </row>
    <row r="88" spans="1:25" x14ac:dyDescent="0.25">
      <c r="A88">
        <v>2013</v>
      </c>
      <c r="B88">
        <v>607</v>
      </c>
      <c r="C88" t="s">
        <v>82</v>
      </c>
      <c r="D88" s="2">
        <v>22483</v>
      </c>
      <c r="E88" s="2">
        <v>23155</v>
      </c>
      <c r="F88" s="2">
        <f t="shared" si="10"/>
        <v>45638</v>
      </c>
      <c r="G88" s="2">
        <v>8955</v>
      </c>
      <c r="H88" s="2">
        <v>1977</v>
      </c>
      <c r="I88" s="2">
        <f t="shared" si="11"/>
        <v>10932</v>
      </c>
      <c r="J88" s="2">
        <v>370</v>
      </c>
      <c r="K88" s="2">
        <v>76</v>
      </c>
      <c r="L88" s="2">
        <f t="shared" si="12"/>
        <v>446</v>
      </c>
      <c r="M88" s="2">
        <v>10346</v>
      </c>
      <c r="N88" s="2">
        <v>18474</v>
      </c>
      <c r="O88" s="2">
        <f t="shared" si="13"/>
        <v>28820</v>
      </c>
      <c r="P88" s="2">
        <v>21013</v>
      </c>
      <c r="Q88" s="2">
        <v>21748</v>
      </c>
      <c r="R88" s="2">
        <f t="shared" si="14"/>
        <v>42761</v>
      </c>
      <c r="S88" s="2">
        <v>1416</v>
      </c>
      <c r="T88" s="2">
        <v>1334</v>
      </c>
      <c r="U88" s="2">
        <f t="shared" si="15"/>
        <v>2750</v>
      </c>
    </row>
    <row r="89" spans="1:25" x14ac:dyDescent="0.25">
      <c r="A89">
        <v>2013</v>
      </c>
      <c r="B89">
        <v>608</v>
      </c>
      <c r="C89" t="s">
        <v>83</v>
      </c>
      <c r="D89" s="2">
        <v>2640</v>
      </c>
      <c r="E89" s="2">
        <v>2360</v>
      </c>
      <c r="F89" s="2">
        <f t="shared" si="10"/>
        <v>5000</v>
      </c>
      <c r="G89" s="2">
        <v>1352</v>
      </c>
      <c r="H89" s="2">
        <v>125</v>
      </c>
      <c r="I89" s="2">
        <f t="shared" si="11"/>
        <v>1477</v>
      </c>
      <c r="J89" s="2">
        <v>32</v>
      </c>
      <c r="K89" s="2">
        <v>3</v>
      </c>
      <c r="L89" s="2">
        <f t="shared" si="12"/>
        <v>35</v>
      </c>
      <c r="M89" s="2">
        <v>1033</v>
      </c>
      <c r="N89" s="2">
        <v>1988</v>
      </c>
      <c r="O89" s="2">
        <f t="shared" si="13"/>
        <v>3021</v>
      </c>
      <c r="P89" s="2">
        <v>2636</v>
      </c>
      <c r="Q89" s="2">
        <v>2359</v>
      </c>
      <c r="R89" s="2">
        <f t="shared" si="14"/>
        <v>4995</v>
      </c>
      <c r="S89" s="2">
        <v>4</v>
      </c>
      <c r="T89" s="2">
        <v>1</v>
      </c>
      <c r="U89" s="2">
        <f t="shared" si="15"/>
        <v>5</v>
      </c>
    </row>
    <row r="90" spans="1:25" x14ac:dyDescent="0.25">
      <c r="A90">
        <v>2013</v>
      </c>
      <c r="B90">
        <v>609</v>
      </c>
      <c r="C90" t="s">
        <v>84</v>
      </c>
      <c r="D90" s="2">
        <v>15097</v>
      </c>
      <c r="E90" s="2">
        <v>14959</v>
      </c>
      <c r="F90" s="2">
        <f t="shared" si="10"/>
        <v>30056</v>
      </c>
      <c r="G90" s="2">
        <v>7158</v>
      </c>
      <c r="H90" s="2">
        <v>897</v>
      </c>
      <c r="I90" s="2">
        <f t="shared" si="11"/>
        <v>8055</v>
      </c>
      <c r="J90" s="2">
        <v>132</v>
      </c>
      <c r="K90" s="2">
        <v>9</v>
      </c>
      <c r="L90" s="2">
        <f t="shared" si="12"/>
        <v>141</v>
      </c>
      <c r="M90" s="2">
        <v>6042</v>
      </c>
      <c r="N90" s="2">
        <v>12359</v>
      </c>
      <c r="O90" s="2">
        <f t="shared" si="13"/>
        <v>18401</v>
      </c>
      <c r="P90" s="2">
        <v>14271</v>
      </c>
      <c r="Q90" s="2">
        <v>14100</v>
      </c>
      <c r="R90" s="2">
        <f t="shared" si="14"/>
        <v>28371</v>
      </c>
      <c r="S90" s="2">
        <v>816</v>
      </c>
      <c r="T90" s="2">
        <v>854</v>
      </c>
      <c r="U90" s="2">
        <f t="shared" si="15"/>
        <v>1670</v>
      </c>
    </row>
    <row r="91" spans="1:25" x14ac:dyDescent="0.25">
      <c r="A91">
        <v>2013</v>
      </c>
      <c r="B91">
        <v>610</v>
      </c>
      <c r="C91" t="s">
        <v>85</v>
      </c>
      <c r="D91" s="2">
        <v>9076</v>
      </c>
      <c r="E91" s="2">
        <v>9239</v>
      </c>
      <c r="F91" s="2">
        <f t="shared" si="10"/>
        <v>18315</v>
      </c>
      <c r="G91" s="2">
        <v>4250</v>
      </c>
      <c r="H91" s="2">
        <v>758</v>
      </c>
      <c r="I91" s="2">
        <f t="shared" si="11"/>
        <v>5008</v>
      </c>
      <c r="J91" s="2">
        <v>57</v>
      </c>
      <c r="K91" s="2">
        <v>7</v>
      </c>
      <c r="L91" s="2">
        <f t="shared" si="12"/>
        <v>64</v>
      </c>
      <c r="M91" s="2">
        <v>3822</v>
      </c>
      <c r="N91" s="2">
        <v>7546</v>
      </c>
      <c r="O91" s="2">
        <f t="shared" si="13"/>
        <v>11368</v>
      </c>
      <c r="P91" s="2">
        <v>9013</v>
      </c>
      <c r="Q91" s="2">
        <v>9151</v>
      </c>
      <c r="R91" s="2">
        <f t="shared" si="14"/>
        <v>18164</v>
      </c>
      <c r="S91" s="2">
        <v>63</v>
      </c>
      <c r="T91" s="2">
        <v>84</v>
      </c>
      <c r="U91" s="2">
        <f t="shared" si="15"/>
        <v>147</v>
      </c>
    </row>
    <row r="92" spans="1:25" x14ac:dyDescent="0.25">
      <c r="A92">
        <v>2013</v>
      </c>
      <c r="B92">
        <v>611</v>
      </c>
      <c r="C92" t="s">
        <v>86</v>
      </c>
      <c r="D92" s="2">
        <v>11802</v>
      </c>
      <c r="E92" s="2">
        <v>12111</v>
      </c>
      <c r="F92" s="2">
        <f t="shared" si="10"/>
        <v>23913</v>
      </c>
      <c r="G92" s="2">
        <v>6113</v>
      </c>
      <c r="H92" s="2">
        <v>824</v>
      </c>
      <c r="I92" s="2">
        <f t="shared" si="11"/>
        <v>6937</v>
      </c>
      <c r="J92" s="2">
        <v>117</v>
      </c>
      <c r="K92" s="2">
        <v>18</v>
      </c>
      <c r="L92" s="2">
        <f t="shared" si="12"/>
        <v>135</v>
      </c>
      <c r="M92" s="2">
        <v>4338</v>
      </c>
      <c r="N92" s="2">
        <v>10040</v>
      </c>
      <c r="O92" s="2">
        <f t="shared" si="13"/>
        <v>14378</v>
      </c>
      <c r="P92" s="2">
        <v>11703</v>
      </c>
      <c r="Q92" s="2">
        <v>12008</v>
      </c>
      <c r="R92" s="2">
        <f t="shared" si="14"/>
        <v>23711</v>
      </c>
      <c r="S92" s="2">
        <v>93</v>
      </c>
      <c r="T92" s="2">
        <v>98</v>
      </c>
      <c r="U92" s="2">
        <f t="shared" si="15"/>
        <v>191</v>
      </c>
    </row>
    <row r="93" spans="1:25" x14ac:dyDescent="0.25">
      <c r="A93">
        <v>2013</v>
      </c>
      <c r="B93">
        <v>612</v>
      </c>
      <c r="C93" t="s">
        <v>87</v>
      </c>
      <c r="D93" s="2">
        <v>2691</v>
      </c>
      <c r="E93" s="2">
        <v>2754</v>
      </c>
      <c r="F93" s="2">
        <f t="shared" si="10"/>
        <v>5445</v>
      </c>
      <c r="G93" s="2">
        <v>1123</v>
      </c>
      <c r="H93" s="2">
        <v>166</v>
      </c>
      <c r="I93" s="2">
        <f t="shared" si="11"/>
        <v>1289</v>
      </c>
      <c r="J93" s="2">
        <v>45</v>
      </c>
      <c r="K93" s="2">
        <v>4</v>
      </c>
      <c r="L93" s="2">
        <f t="shared" si="12"/>
        <v>49</v>
      </c>
      <c r="M93" s="2">
        <v>1263</v>
      </c>
      <c r="N93" s="2">
        <v>2342</v>
      </c>
      <c r="O93" s="2">
        <f t="shared" si="13"/>
        <v>3605</v>
      </c>
      <c r="P93" s="2">
        <v>2675</v>
      </c>
      <c r="Q93" s="2">
        <v>2747</v>
      </c>
      <c r="R93" s="2">
        <f t="shared" si="14"/>
        <v>5422</v>
      </c>
      <c r="S93" s="2">
        <v>11</v>
      </c>
      <c r="T93" s="2">
        <v>7</v>
      </c>
      <c r="U93" s="2">
        <f t="shared" si="15"/>
        <v>18</v>
      </c>
    </row>
    <row r="94" spans="1:25" x14ac:dyDescent="0.25">
      <c r="A94">
        <v>2013</v>
      </c>
      <c r="B94">
        <v>613</v>
      </c>
      <c r="C94" t="s">
        <v>88</v>
      </c>
      <c r="D94" s="2">
        <v>1940</v>
      </c>
      <c r="E94" s="2">
        <v>1750</v>
      </c>
      <c r="F94" s="2">
        <f t="shared" si="10"/>
        <v>3690</v>
      </c>
      <c r="G94" s="2">
        <v>1029</v>
      </c>
      <c r="H94" s="2">
        <v>97</v>
      </c>
      <c r="I94" s="2">
        <f t="shared" si="11"/>
        <v>1126</v>
      </c>
      <c r="J94" s="2">
        <v>4</v>
      </c>
      <c r="K94" s="2">
        <v>4</v>
      </c>
      <c r="L94" s="2">
        <f t="shared" si="12"/>
        <v>8</v>
      </c>
      <c r="M94" s="2">
        <v>684</v>
      </c>
      <c r="N94" s="2">
        <v>1460</v>
      </c>
      <c r="O94" s="2">
        <f t="shared" si="13"/>
        <v>2144</v>
      </c>
      <c r="P94" s="2">
        <v>1936</v>
      </c>
      <c r="Q94" s="2">
        <v>1750</v>
      </c>
      <c r="R94" s="2">
        <f t="shared" si="14"/>
        <v>3686</v>
      </c>
      <c r="S94" s="2">
        <v>1</v>
      </c>
      <c r="T94" s="2">
        <v>0</v>
      </c>
      <c r="U94" s="2">
        <f t="shared" si="15"/>
        <v>1</v>
      </c>
    </row>
    <row r="95" spans="1:25" x14ac:dyDescent="0.25">
      <c r="A95">
        <v>2013</v>
      </c>
      <c r="B95">
        <v>614</v>
      </c>
      <c r="C95" t="s">
        <v>57</v>
      </c>
      <c r="D95" s="2">
        <v>2202</v>
      </c>
      <c r="E95" s="2">
        <v>2098</v>
      </c>
      <c r="F95" s="2">
        <f t="shared" si="10"/>
        <v>4300</v>
      </c>
      <c r="G95" s="2">
        <v>1120</v>
      </c>
      <c r="H95" s="2">
        <v>98</v>
      </c>
      <c r="I95" s="2">
        <f t="shared" si="11"/>
        <v>1218</v>
      </c>
      <c r="J95" s="2">
        <v>3</v>
      </c>
      <c r="K95" s="2">
        <v>0</v>
      </c>
      <c r="L95" s="2">
        <f t="shared" si="12"/>
        <v>3</v>
      </c>
      <c r="M95" s="2">
        <v>814</v>
      </c>
      <c r="N95" s="2">
        <v>1805</v>
      </c>
      <c r="O95" s="2">
        <f t="shared" si="13"/>
        <v>2619</v>
      </c>
      <c r="P95" s="2">
        <v>2198</v>
      </c>
      <c r="Q95" s="2">
        <v>2095</v>
      </c>
      <c r="R95" s="2">
        <f t="shared" si="14"/>
        <v>4293</v>
      </c>
      <c r="S95" s="2">
        <v>4</v>
      </c>
      <c r="T95" s="2">
        <v>3</v>
      </c>
      <c r="U95" s="2">
        <f t="shared" si="15"/>
        <v>7</v>
      </c>
    </row>
    <row r="96" spans="1:25" x14ac:dyDescent="0.25">
      <c r="A96">
        <v>2013</v>
      </c>
      <c r="B96">
        <v>615</v>
      </c>
      <c r="C96" t="s">
        <v>89</v>
      </c>
      <c r="D96" s="2">
        <v>13406</v>
      </c>
      <c r="E96" s="2">
        <v>13088</v>
      </c>
      <c r="F96" s="2">
        <f t="shared" si="10"/>
        <v>26494</v>
      </c>
      <c r="G96" s="2">
        <v>6164</v>
      </c>
      <c r="H96" s="2">
        <v>1481</v>
      </c>
      <c r="I96" s="2">
        <f t="shared" si="11"/>
        <v>7645</v>
      </c>
      <c r="J96" s="2">
        <v>75</v>
      </c>
      <c r="K96" s="2">
        <v>23</v>
      </c>
      <c r="L96" s="2">
        <f t="shared" si="12"/>
        <v>98</v>
      </c>
      <c r="M96" s="2">
        <v>5686</v>
      </c>
      <c r="N96" s="2">
        <v>10212</v>
      </c>
      <c r="O96" s="2">
        <f t="shared" si="13"/>
        <v>15898</v>
      </c>
      <c r="P96" s="2">
        <v>10877</v>
      </c>
      <c r="Q96" s="2">
        <v>11755</v>
      </c>
      <c r="R96" s="2">
        <f t="shared" si="14"/>
        <v>22632</v>
      </c>
      <c r="S96" s="2">
        <v>1044</v>
      </c>
      <c r="T96" s="2">
        <v>1211</v>
      </c>
      <c r="U96" s="2">
        <f t="shared" si="15"/>
        <v>2255</v>
      </c>
    </row>
    <row r="97" spans="1:21" x14ac:dyDescent="0.25">
      <c r="A97">
        <v>2013</v>
      </c>
      <c r="B97">
        <v>616</v>
      </c>
      <c r="C97" t="s">
        <v>90</v>
      </c>
      <c r="D97" s="2">
        <v>7144</v>
      </c>
      <c r="E97" s="2">
        <v>7329</v>
      </c>
      <c r="F97" s="2">
        <f t="shared" si="10"/>
        <v>14473</v>
      </c>
      <c r="G97" s="2">
        <v>3150</v>
      </c>
      <c r="H97" s="2">
        <v>782</v>
      </c>
      <c r="I97" s="2">
        <f t="shared" si="11"/>
        <v>3932</v>
      </c>
      <c r="J97" s="2">
        <v>35</v>
      </c>
      <c r="K97" s="2">
        <v>14</v>
      </c>
      <c r="L97" s="2">
        <f t="shared" si="12"/>
        <v>49</v>
      </c>
      <c r="M97" s="2">
        <v>3129</v>
      </c>
      <c r="N97" s="2">
        <v>5743</v>
      </c>
      <c r="O97" s="2">
        <f t="shared" si="13"/>
        <v>8872</v>
      </c>
      <c r="P97" s="2">
        <v>6559</v>
      </c>
      <c r="Q97" s="2">
        <v>6720</v>
      </c>
      <c r="R97" s="2">
        <f t="shared" si="14"/>
        <v>13279</v>
      </c>
      <c r="S97" s="2">
        <v>578</v>
      </c>
      <c r="T97" s="2">
        <v>602</v>
      </c>
      <c r="U97" s="2">
        <f t="shared" si="15"/>
        <v>1180</v>
      </c>
    </row>
    <row r="98" spans="1:21" x14ac:dyDescent="0.25">
      <c r="C98" t="s">
        <v>549</v>
      </c>
      <c r="D98" s="2">
        <f t="shared" ref="D98:O98" si="17">SUM(D82:D97)</f>
        <v>216407</v>
      </c>
      <c r="E98" s="2">
        <f t="shared" si="17"/>
        <v>221211</v>
      </c>
      <c r="F98" s="2">
        <f t="shared" si="17"/>
        <v>437618</v>
      </c>
      <c r="G98" s="2">
        <f t="shared" si="17"/>
        <v>99759</v>
      </c>
      <c r="H98" s="2">
        <f t="shared" si="17"/>
        <v>24192</v>
      </c>
      <c r="I98" s="2">
        <f t="shared" si="17"/>
        <v>123951</v>
      </c>
      <c r="J98" s="2">
        <f t="shared" si="17"/>
        <v>2406</v>
      </c>
      <c r="K98" s="2">
        <f t="shared" si="17"/>
        <v>609</v>
      </c>
      <c r="L98" s="2">
        <f t="shared" si="17"/>
        <v>3015</v>
      </c>
      <c r="M98" s="2">
        <f t="shared" si="17"/>
        <v>90038</v>
      </c>
      <c r="N98" s="2">
        <f t="shared" si="17"/>
        <v>173420</v>
      </c>
      <c r="O98" s="2">
        <f t="shared" si="17"/>
        <v>263458</v>
      </c>
      <c r="P98" s="2"/>
      <c r="Q98" s="2"/>
      <c r="R98" s="2"/>
      <c r="S98" s="2"/>
      <c r="T98" s="2"/>
      <c r="U98" s="2"/>
    </row>
    <row r="99" spans="1:21" x14ac:dyDescent="0.25">
      <c r="A99">
        <v>2013</v>
      </c>
      <c r="B99">
        <v>701</v>
      </c>
      <c r="C99" t="s">
        <v>91</v>
      </c>
      <c r="D99" s="2">
        <v>7212</v>
      </c>
      <c r="E99" s="2">
        <v>6932</v>
      </c>
      <c r="F99" s="2">
        <f t="shared" si="10"/>
        <v>14144</v>
      </c>
      <c r="G99" s="2">
        <v>3709</v>
      </c>
      <c r="H99" s="2">
        <v>691</v>
      </c>
      <c r="I99" s="2">
        <f t="shared" si="11"/>
        <v>4400</v>
      </c>
      <c r="J99" s="2">
        <v>74</v>
      </c>
      <c r="K99" s="2">
        <v>14</v>
      </c>
      <c r="L99" s="2">
        <f t="shared" si="12"/>
        <v>88</v>
      </c>
      <c r="M99" s="2">
        <v>2686</v>
      </c>
      <c r="N99" s="2">
        <v>5522</v>
      </c>
      <c r="O99" s="2">
        <f t="shared" si="13"/>
        <v>8208</v>
      </c>
      <c r="P99" s="2">
        <v>6751</v>
      </c>
      <c r="Q99" s="2">
        <v>6521</v>
      </c>
      <c r="R99" s="2">
        <f t="shared" si="14"/>
        <v>13272</v>
      </c>
      <c r="S99" s="2">
        <v>416</v>
      </c>
      <c r="T99" s="2">
        <v>406</v>
      </c>
      <c r="U99" s="2">
        <f t="shared" si="15"/>
        <v>822</v>
      </c>
    </row>
    <row r="100" spans="1:21" x14ac:dyDescent="0.25">
      <c r="A100">
        <v>2013</v>
      </c>
      <c r="B100">
        <v>702</v>
      </c>
      <c r="C100" t="s">
        <v>92</v>
      </c>
      <c r="D100" s="2">
        <v>4520</v>
      </c>
      <c r="E100" s="2">
        <v>4589</v>
      </c>
      <c r="F100" s="2">
        <f t="shared" si="10"/>
        <v>9109</v>
      </c>
      <c r="G100" s="2">
        <v>2341</v>
      </c>
      <c r="H100" s="2">
        <v>246</v>
      </c>
      <c r="I100" s="2">
        <f t="shared" si="11"/>
        <v>2587</v>
      </c>
      <c r="J100" s="2">
        <v>49</v>
      </c>
      <c r="K100" s="2">
        <v>24</v>
      </c>
      <c r="L100" s="2">
        <f t="shared" si="12"/>
        <v>73</v>
      </c>
      <c r="M100" s="2">
        <v>1607</v>
      </c>
      <c r="N100" s="2">
        <v>3840</v>
      </c>
      <c r="O100" s="2">
        <f t="shared" si="13"/>
        <v>5447</v>
      </c>
      <c r="P100" s="2">
        <v>4508</v>
      </c>
      <c r="Q100" s="2">
        <v>4584</v>
      </c>
      <c r="R100" s="2">
        <f t="shared" si="14"/>
        <v>9092</v>
      </c>
      <c r="S100" s="2">
        <v>0</v>
      </c>
      <c r="T100" s="2">
        <v>0</v>
      </c>
      <c r="U100" s="2">
        <f t="shared" si="15"/>
        <v>0</v>
      </c>
    </row>
    <row r="101" spans="1:21" x14ac:dyDescent="0.25">
      <c r="A101">
        <v>2013</v>
      </c>
      <c r="B101">
        <v>703</v>
      </c>
      <c r="C101" t="s">
        <v>93</v>
      </c>
      <c r="D101" s="2">
        <v>97441</v>
      </c>
      <c r="E101" s="2">
        <v>98474</v>
      </c>
      <c r="F101" s="2">
        <f t="shared" si="10"/>
        <v>195915</v>
      </c>
      <c r="G101" s="2">
        <v>49184</v>
      </c>
      <c r="H101" s="2">
        <v>12884</v>
      </c>
      <c r="I101" s="2">
        <f t="shared" si="11"/>
        <v>62068</v>
      </c>
      <c r="J101" s="2">
        <v>1001</v>
      </c>
      <c r="K101" s="2">
        <v>240</v>
      </c>
      <c r="L101" s="2">
        <f t="shared" si="12"/>
        <v>1241</v>
      </c>
      <c r="M101" s="2">
        <v>35939</v>
      </c>
      <c r="N101" s="2">
        <v>74586</v>
      </c>
      <c r="O101" s="2">
        <f t="shared" si="13"/>
        <v>110525</v>
      </c>
      <c r="P101" s="2">
        <v>91119</v>
      </c>
      <c r="Q101" s="2">
        <v>92300</v>
      </c>
      <c r="R101" s="2">
        <f t="shared" si="14"/>
        <v>183419</v>
      </c>
      <c r="S101" s="2">
        <v>5542</v>
      </c>
      <c r="T101" s="2">
        <v>5836</v>
      </c>
      <c r="U101" s="2">
        <f t="shared" si="15"/>
        <v>11378</v>
      </c>
    </row>
    <row r="102" spans="1:21" x14ac:dyDescent="0.25">
      <c r="A102">
        <v>2013</v>
      </c>
      <c r="B102">
        <v>704</v>
      </c>
      <c r="C102" t="s">
        <v>50</v>
      </c>
      <c r="D102" s="2">
        <v>21942</v>
      </c>
      <c r="E102" s="2">
        <v>22828</v>
      </c>
      <c r="F102" s="2">
        <f t="shared" si="10"/>
        <v>44770</v>
      </c>
      <c r="G102" s="2">
        <v>10846</v>
      </c>
      <c r="H102" s="2">
        <v>3842</v>
      </c>
      <c r="I102" s="2">
        <f t="shared" si="11"/>
        <v>14688</v>
      </c>
      <c r="J102" s="2">
        <v>236</v>
      </c>
      <c r="K102" s="2">
        <v>117</v>
      </c>
      <c r="L102" s="2">
        <f t="shared" si="12"/>
        <v>353</v>
      </c>
      <c r="M102" s="2">
        <v>8366</v>
      </c>
      <c r="N102" s="2">
        <v>16438</v>
      </c>
      <c r="O102" s="2">
        <f t="shared" si="13"/>
        <v>24804</v>
      </c>
      <c r="P102" s="2">
        <v>19947</v>
      </c>
      <c r="Q102" s="2">
        <v>20796</v>
      </c>
      <c r="R102" s="2">
        <f t="shared" si="14"/>
        <v>40743</v>
      </c>
      <c r="S102" s="2">
        <v>1967</v>
      </c>
      <c r="T102" s="2">
        <v>1984</v>
      </c>
      <c r="U102" s="2">
        <f t="shared" si="15"/>
        <v>3951</v>
      </c>
    </row>
    <row r="103" spans="1:21" x14ac:dyDescent="0.25">
      <c r="A103">
        <v>2013</v>
      </c>
      <c r="B103">
        <v>705</v>
      </c>
      <c r="C103" t="s">
        <v>94</v>
      </c>
      <c r="D103" s="2">
        <v>4306</v>
      </c>
      <c r="E103" s="2">
        <v>4204</v>
      </c>
      <c r="F103" s="2">
        <f t="shared" si="10"/>
        <v>8510</v>
      </c>
      <c r="G103" s="2">
        <v>2462</v>
      </c>
      <c r="H103" s="2">
        <v>489</v>
      </c>
      <c r="I103" s="2">
        <f t="shared" si="11"/>
        <v>2951</v>
      </c>
      <c r="J103" s="2">
        <v>39</v>
      </c>
      <c r="K103" s="2">
        <v>12</v>
      </c>
      <c r="L103" s="2">
        <f t="shared" si="12"/>
        <v>51</v>
      </c>
      <c r="M103" s="2">
        <v>1357</v>
      </c>
      <c r="N103" s="2">
        <v>3271</v>
      </c>
      <c r="O103" s="2">
        <f t="shared" si="13"/>
        <v>4628</v>
      </c>
      <c r="P103" s="2">
        <v>4059</v>
      </c>
      <c r="Q103" s="2">
        <v>3989</v>
      </c>
      <c r="R103" s="2">
        <f t="shared" si="14"/>
        <v>8048</v>
      </c>
      <c r="S103" s="2">
        <v>224</v>
      </c>
      <c r="T103" s="2">
        <v>209</v>
      </c>
      <c r="U103" s="2">
        <f t="shared" si="15"/>
        <v>433</v>
      </c>
    </row>
    <row r="104" spans="1:21" x14ac:dyDescent="0.25">
      <c r="A104">
        <v>2013</v>
      </c>
      <c r="B104">
        <v>706</v>
      </c>
      <c r="C104" t="s">
        <v>95</v>
      </c>
      <c r="D104" s="2">
        <v>1932</v>
      </c>
      <c r="E104" s="2">
        <v>2033</v>
      </c>
      <c r="F104" s="2">
        <f t="shared" si="10"/>
        <v>3965</v>
      </c>
      <c r="G104" s="2">
        <v>1006</v>
      </c>
      <c r="H104" s="2">
        <v>356</v>
      </c>
      <c r="I104" s="2">
        <f t="shared" si="11"/>
        <v>1362</v>
      </c>
      <c r="J104" s="2">
        <v>25</v>
      </c>
      <c r="K104" s="2">
        <v>16</v>
      </c>
      <c r="L104" s="2">
        <f t="shared" si="12"/>
        <v>41</v>
      </c>
      <c r="M104" s="2">
        <v>731</v>
      </c>
      <c r="N104" s="2">
        <v>1501</v>
      </c>
      <c r="O104" s="2">
        <f t="shared" si="13"/>
        <v>2232</v>
      </c>
      <c r="P104" s="2">
        <v>1810</v>
      </c>
      <c r="Q104" s="2">
        <v>1919</v>
      </c>
      <c r="R104" s="2">
        <f t="shared" si="14"/>
        <v>3729</v>
      </c>
      <c r="S104" s="2">
        <v>119</v>
      </c>
      <c r="T104" s="2">
        <v>109</v>
      </c>
      <c r="U104" s="2">
        <f t="shared" si="15"/>
        <v>228</v>
      </c>
    </row>
    <row r="105" spans="1:21" x14ac:dyDescent="0.25">
      <c r="A105">
        <v>2013</v>
      </c>
      <c r="B105">
        <v>707</v>
      </c>
      <c r="C105" t="s">
        <v>96</v>
      </c>
      <c r="D105" s="2">
        <v>5335</v>
      </c>
      <c r="E105" s="2">
        <v>5319</v>
      </c>
      <c r="F105" s="2">
        <f t="shared" si="10"/>
        <v>10654</v>
      </c>
      <c r="G105" s="2">
        <v>2926</v>
      </c>
      <c r="H105" s="2">
        <v>474</v>
      </c>
      <c r="I105" s="2">
        <f t="shared" si="11"/>
        <v>3400</v>
      </c>
      <c r="J105" s="2">
        <v>22</v>
      </c>
      <c r="K105" s="2">
        <v>4</v>
      </c>
      <c r="L105" s="2">
        <f t="shared" si="12"/>
        <v>26</v>
      </c>
      <c r="M105" s="2">
        <v>1833</v>
      </c>
      <c r="N105" s="2">
        <v>4298</v>
      </c>
      <c r="O105" s="2">
        <f t="shared" si="13"/>
        <v>6131</v>
      </c>
      <c r="P105" s="2">
        <v>5333</v>
      </c>
      <c r="Q105" s="2">
        <v>5317</v>
      </c>
      <c r="R105" s="2">
        <f t="shared" si="14"/>
        <v>10650</v>
      </c>
      <c r="S105" s="2">
        <v>0</v>
      </c>
      <c r="T105" s="2">
        <v>0</v>
      </c>
      <c r="U105" s="2">
        <f t="shared" si="15"/>
        <v>0</v>
      </c>
    </row>
    <row r="106" spans="1:21" x14ac:dyDescent="0.25">
      <c r="A106">
        <v>2013</v>
      </c>
      <c r="B106">
        <v>708</v>
      </c>
      <c r="C106" t="s">
        <v>97</v>
      </c>
      <c r="D106" s="2">
        <v>8292</v>
      </c>
      <c r="E106" s="2">
        <v>8287</v>
      </c>
      <c r="F106" s="2">
        <f t="shared" si="10"/>
        <v>16579</v>
      </c>
      <c r="G106" s="2">
        <v>4184</v>
      </c>
      <c r="H106" s="2">
        <v>709</v>
      </c>
      <c r="I106" s="2">
        <f t="shared" si="11"/>
        <v>4893</v>
      </c>
      <c r="J106" s="2">
        <v>37</v>
      </c>
      <c r="K106" s="2">
        <v>5</v>
      </c>
      <c r="L106" s="2">
        <f t="shared" si="12"/>
        <v>42</v>
      </c>
      <c r="M106" s="2">
        <v>3140</v>
      </c>
      <c r="N106" s="2">
        <v>6639</v>
      </c>
      <c r="O106" s="2">
        <f t="shared" si="13"/>
        <v>9779</v>
      </c>
      <c r="P106" s="2">
        <v>7624</v>
      </c>
      <c r="Q106" s="2">
        <v>7612</v>
      </c>
      <c r="R106" s="2">
        <f t="shared" si="14"/>
        <v>15236</v>
      </c>
      <c r="S106" s="2">
        <v>636</v>
      </c>
      <c r="T106" s="2">
        <v>645</v>
      </c>
      <c r="U106" s="2">
        <f t="shared" si="15"/>
        <v>1281</v>
      </c>
    </row>
    <row r="107" spans="1:21" x14ac:dyDescent="0.25">
      <c r="A107">
        <v>2013</v>
      </c>
      <c r="B107">
        <v>709</v>
      </c>
      <c r="C107" t="s">
        <v>98</v>
      </c>
      <c r="D107" s="2">
        <v>3050</v>
      </c>
      <c r="E107" s="2">
        <v>2881</v>
      </c>
      <c r="F107" s="2">
        <f t="shared" si="10"/>
        <v>5931</v>
      </c>
      <c r="G107" s="2">
        <v>1595</v>
      </c>
      <c r="H107" s="2">
        <v>250</v>
      </c>
      <c r="I107" s="2">
        <f t="shared" si="11"/>
        <v>1845</v>
      </c>
      <c r="J107" s="2">
        <v>9</v>
      </c>
      <c r="K107" s="2">
        <v>3</v>
      </c>
      <c r="L107" s="2">
        <f t="shared" si="12"/>
        <v>12</v>
      </c>
      <c r="M107" s="2">
        <v>1136</v>
      </c>
      <c r="N107" s="2">
        <v>2320</v>
      </c>
      <c r="O107" s="2">
        <f t="shared" si="13"/>
        <v>3456</v>
      </c>
      <c r="P107" s="2">
        <v>3048</v>
      </c>
      <c r="Q107" s="2">
        <v>2881</v>
      </c>
      <c r="R107" s="2">
        <f t="shared" si="14"/>
        <v>5929</v>
      </c>
      <c r="S107" s="2">
        <v>0</v>
      </c>
      <c r="T107" s="2">
        <v>0</v>
      </c>
      <c r="U107" s="2">
        <f t="shared" si="15"/>
        <v>0</v>
      </c>
    </row>
    <row r="108" spans="1:21" x14ac:dyDescent="0.25">
      <c r="A108">
        <v>2013</v>
      </c>
      <c r="B108">
        <v>710</v>
      </c>
      <c r="C108" t="s">
        <v>68</v>
      </c>
      <c r="D108" s="2">
        <v>2164</v>
      </c>
      <c r="E108" s="2">
        <v>2078</v>
      </c>
      <c r="F108" s="2">
        <f t="shared" si="10"/>
        <v>4242</v>
      </c>
      <c r="G108" s="2">
        <v>1066</v>
      </c>
      <c r="H108" s="2">
        <v>83</v>
      </c>
      <c r="I108" s="2">
        <f t="shared" si="11"/>
        <v>1149</v>
      </c>
      <c r="J108" s="2">
        <v>8</v>
      </c>
      <c r="K108" s="2">
        <v>0</v>
      </c>
      <c r="L108" s="2">
        <f t="shared" si="12"/>
        <v>8</v>
      </c>
      <c r="M108" s="2">
        <v>821</v>
      </c>
      <c r="N108" s="2">
        <v>1765</v>
      </c>
      <c r="O108" s="2">
        <f t="shared" si="13"/>
        <v>2586</v>
      </c>
      <c r="P108" s="2">
        <v>2155</v>
      </c>
      <c r="Q108" s="2">
        <v>2060</v>
      </c>
      <c r="R108" s="2">
        <f t="shared" si="14"/>
        <v>4215</v>
      </c>
      <c r="S108" s="2">
        <v>0</v>
      </c>
      <c r="T108" s="2">
        <v>0</v>
      </c>
      <c r="U108" s="2">
        <f t="shared" si="15"/>
        <v>0</v>
      </c>
    </row>
    <row r="109" spans="1:21" x14ac:dyDescent="0.25">
      <c r="A109">
        <v>2013</v>
      </c>
      <c r="B109">
        <v>711</v>
      </c>
      <c r="C109" t="s">
        <v>87</v>
      </c>
      <c r="D109" s="2">
        <v>2939</v>
      </c>
      <c r="E109" s="2">
        <v>2626</v>
      </c>
      <c r="F109" s="2">
        <f t="shared" si="10"/>
        <v>5565</v>
      </c>
      <c r="G109" s="2">
        <v>1745</v>
      </c>
      <c r="H109" s="2">
        <v>139</v>
      </c>
      <c r="I109" s="2">
        <f t="shared" si="11"/>
        <v>1884</v>
      </c>
      <c r="J109" s="2">
        <v>3</v>
      </c>
      <c r="K109" s="2">
        <v>3</v>
      </c>
      <c r="L109" s="2">
        <f t="shared" si="12"/>
        <v>6</v>
      </c>
      <c r="M109" s="2">
        <v>885</v>
      </c>
      <c r="N109" s="2">
        <v>2221</v>
      </c>
      <c r="O109" s="2">
        <f t="shared" si="13"/>
        <v>3106</v>
      </c>
      <c r="P109" s="2">
        <v>2931</v>
      </c>
      <c r="Q109" s="2">
        <v>2624</v>
      </c>
      <c r="R109" s="2">
        <f t="shared" si="14"/>
        <v>5555</v>
      </c>
      <c r="S109" s="2">
        <v>0</v>
      </c>
      <c r="T109" s="2">
        <v>0</v>
      </c>
      <c r="U109" s="2">
        <f t="shared" si="15"/>
        <v>0</v>
      </c>
    </row>
    <row r="110" spans="1:21" x14ac:dyDescent="0.25">
      <c r="A110">
        <v>2013</v>
      </c>
      <c r="B110">
        <v>712</v>
      </c>
      <c r="C110" t="s">
        <v>99</v>
      </c>
      <c r="D110" s="2">
        <v>4006</v>
      </c>
      <c r="E110" s="2">
        <v>3706</v>
      </c>
      <c r="F110" s="2">
        <f t="shared" si="10"/>
        <v>7712</v>
      </c>
      <c r="G110" s="2">
        <v>2391</v>
      </c>
      <c r="H110" s="2">
        <v>144</v>
      </c>
      <c r="I110" s="2">
        <f t="shared" si="11"/>
        <v>2535</v>
      </c>
      <c r="J110" s="2">
        <v>23</v>
      </c>
      <c r="K110" s="2">
        <v>2</v>
      </c>
      <c r="L110" s="2">
        <f t="shared" si="12"/>
        <v>25</v>
      </c>
      <c r="M110" s="2">
        <v>1152</v>
      </c>
      <c r="N110" s="2">
        <v>3088</v>
      </c>
      <c r="O110" s="2">
        <f t="shared" si="13"/>
        <v>4240</v>
      </c>
      <c r="P110" s="2">
        <v>3648</v>
      </c>
      <c r="Q110" s="2">
        <v>3377</v>
      </c>
      <c r="R110" s="2">
        <f t="shared" si="14"/>
        <v>7025</v>
      </c>
      <c r="S110" s="2">
        <v>346</v>
      </c>
      <c r="T110" s="2">
        <v>317</v>
      </c>
      <c r="U110" s="2">
        <f t="shared" si="15"/>
        <v>663</v>
      </c>
    </row>
    <row r="111" spans="1:21" x14ac:dyDescent="0.25">
      <c r="A111">
        <v>2013</v>
      </c>
      <c r="B111">
        <v>713</v>
      </c>
      <c r="C111" t="s">
        <v>100</v>
      </c>
      <c r="D111" s="2">
        <v>2531</v>
      </c>
      <c r="E111" s="2">
        <v>2508</v>
      </c>
      <c r="F111" s="2">
        <f t="shared" si="10"/>
        <v>5039</v>
      </c>
      <c r="G111" s="2">
        <v>1407</v>
      </c>
      <c r="H111" s="2">
        <v>339</v>
      </c>
      <c r="I111" s="2">
        <f t="shared" si="11"/>
        <v>1746</v>
      </c>
      <c r="J111" s="2">
        <v>20</v>
      </c>
      <c r="K111" s="2">
        <v>1</v>
      </c>
      <c r="L111" s="2">
        <f t="shared" si="12"/>
        <v>21</v>
      </c>
      <c r="M111" s="2">
        <v>841</v>
      </c>
      <c r="N111" s="2">
        <v>1939</v>
      </c>
      <c r="O111" s="2">
        <f t="shared" si="13"/>
        <v>2780</v>
      </c>
      <c r="P111" s="2">
        <v>2526</v>
      </c>
      <c r="Q111" s="2">
        <v>2507</v>
      </c>
      <c r="R111" s="2">
        <f t="shared" si="14"/>
        <v>5033</v>
      </c>
      <c r="S111" s="2">
        <v>0</v>
      </c>
      <c r="T111" s="2">
        <v>0</v>
      </c>
      <c r="U111" s="2">
        <f t="shared" si="15"/>
        <v>0</v>
      </c>
    </row>
    <row r="112" spans="1:21" x14ac:dyDescent="0.25">
      <c r="A112">
        <v>2013</v>
      </c>
      <c r="B112">
        <v>714</v>
      </c>
      <c r="C112" t="s">
        <v>101</v>
      </c>
      <c r="D112" s="2">
        <v>4756</v>
      </c>
      <c r="E112" s="2">
        <v>4594</v>
      </c>
      <c r="F112" s="2">
        <f t="shared" si="10"/>
        <v>9350</v>
      </c>
      <c r="G112" s="2">
        <v>2631</v>
      </c>
      <c r="H112" s="2">
        <v>314</v>
      </c>
      <c r="I112" s="2">
        <f t="shared" si="11"/>
        <v>2945</v>
      </c>
      <c r="J112" s="2">
        <v>4</v>
      </c>
      <c r="K112" s="2">
        <v>4</v>
      </c>
      <c r="L112" s="2">
        <f t="shared" si="12"/>
        <v>8</v>
      </c>
      <c r="M112" s="2">
        <v>1660</v>
      </c>
      <c r="N112" s="2">
        <v>3856</v>
      </c>
      <c r="O112" s="2">
        <f t="shared" si="13"/>
        <v>5516</v>
      </c>
      <c r="P112" s="2">
        <v>4754</v>
      </c>
      <c r="Q112" s="2">
        <v>4592</v>
      </c>
      <c r="R112" s="2">
        <f t="shared" si="14"/>
        <v>9346</v>
      </c>
      <c r="S112" s="2">
        <v>0</v>
      </c>
      <c r="T112" s="2">
        <v>0</v>
      </c>
      <c r="U112" s="2">
        <f t="shared" si="15"/>
        <v>0</v>
      </c>
    </row>
    <row r="113" spans="1:21" x14ac:dyDescent="0.25">
      <c r="A113">
        <v>2013</v>
      </c>
      <c r="B113">
        <v>715</v>
      </c>
      <c r="C113" t="s">
        <v>102</v>
      </c>
      <c r="D113" s="2">
        <v>21384</v>
      </c>
      <c r="E113" s="2">
        <v>20299</v>
      </c>
      <c r="F113" s="2">
        <f t="shared" si="10"/>
        <v>41683</v>
      </c>
      <c r="G113" s="2">
        <v>11813</v>
      </c>
      <c r="H113" s="2">
        <v>848</v>
      </c>
      <c r="I113" s="2">
        <f t="shared" si="11"/>
        <v>12661</v>
      </c>
      <c r="J113" s="2">
        <v>61</v>
      </c>
      <c r="K113" s="2">
        <v>8</v>
      </c>
      <c r="L113" s="2">
        <f t="shared" si="12"/>
        <v>69</v>
      </c>
      <c r="M113" s="2">
        <v>6801</v>
      </c>
      <c r="N113" s="2">
        <v>16798</v>
      </c>
      <c r="O113" s="2">
        <f t="shared" si="13"/>
        <v>23599</v>
      </c>
      <c r="P113" s="2">
        <v>20637</v>
      </c>
      <c r="Q113" s="2">
        <v>19514</v>
      </c>
      <c r="R113" s="2">
        <f t="shared" si="14"/>
        <v>40151</v>
      </c>
      <c r="S113" s="2">
        <v>719</v>
      </c>
      <c r="T113" s="2">
        <v>762</v>
      </c>
      <c r="U113" s="2">
        <f t="shared" si="15"/>
        <v>1481</v>
      </c>
    </row>
    <row r="114" spans="1:21" x14ac:dyDescent="0.25">
      <c r="A114">
        <v>2013</v>
      </c>
      <c r="B114">
        <v>716</v>
      </c>
      <c r="C114" t="s">
        <v>103</v>
      </c>
      <c r="D114" s="2">
        <v>4532</v>
      </c>
      <c r="E114" s="2">
        <v>4195</v>
      </c>
      <c r="F114" s="2">
        <f t="shared" si="10"/>
        <v>8727</v>
      </c>
      <c r="G114" s="2">
        <v>2554</v>
      </c>
      <c r="H114" s="2">
        <v>171</v>
      </c>
      <c r="I114" s="2">
        <f t="shared" si="11"/>
        <v>2725</v>
      </c>
      <c r="J114" s="2">
        <v>1</v>
      </c>
      <c r="K114" s="2">
        <v>0</v>
      </c>
      <c r="L114" s="2">
        <f t="shared" si="12"/>
        <v>1</v>
      </c>
      <c r="M114" s="2">
        <v>1456</v>
      </c>
      <c r="N114" s="2">
        <v>3564</v>
      </c>
      <c r="O114" s="2">
        <f t="shared" si="13"/>
        <v>5020</v>
      </c>
      <c r="P114" s="2">
        <v>4513</v>
      </c>
      <c r="Q114" s="2">
        <v>4193</v>
      </c>
      <c r="R114" s="2">
        <f t="shared" si="14"/>
        <v>8706</v>
      </c>
      <c r="S114" s="2">
        <v>0</v>
      </c>
      <c r="T114" s="2">
        <v>0</v>
      </c>
      <c r="U114" s="2">
        <f t="shared" si="15"/>
        <v>0</v>
      </c>
    </row>
    <row r="115" spans="1:21" x14ac:dyDescent="0.25">
      <c r="A115">
        <v>2013</v>
      </c>
      <c r="B115">
        <v>717</v>
      </c>
      <c r="C115" t="s">
        <v>104</v>
      </c>
      <c r="D115" s="2">
        <v>2138</v>
      </c>
      <c r="E115" s="2">
        <v>1843</v>
      </c>
      <c r="F115" s="2">
        <f t="shared" si="10"/>
        <v>3981</v>
      </c>
      <c r="G115" s="2">
        <v>1228</v>
      </c>
      <c r="H115" s="2">
        <v>54</v>
      </c>
      <c r="I115" s="2">
        <f t="shared" si="11"/>
        <v>1282</v>
      </c>
      <c r="J115" s="2">
        <v>2</v>
      </c>
      <c r="K115" s="2">
        <v>0</v>
      </c>
      <c r="L115" s="2">
        <f t="shared" si="12"/>
        <v>2</v>
      </c>
      <c r="M115" s="2">
        <v>676</v>
      </c>
      <c r="N115" s="2">
        <v>1582</v>
      </c>
      <c r="O115" s="2">
        <f t="shared" si="13"/>
        <v>2258</v>
      </c>
      <c r="P115" s="2">
        <v>2138</v>
      </c>
      <c r="Q115" s="2">
        <v>1843</v>
      </c>
      <c r="R115" s="2">
        <f t="shared" si="14"/>
        <v>3981</v>
      </c>
      <c r="S115" s="2">
        <v>0</v>
      </c>
      <c r="T115" s="2">
        <v>0</v>
      </c>
      <c r="U115" s="2">
        <f t="shared" si="15"/>
        <v>0</v>
      </c>
    </row>
    <row r="116" spans="1:21" x14ac:dyDescent="0.25">
      <c r="A116">
        <v>2013</v>
      </c>
      <c r="B116">
        <v>718</v>
      </c>
      <c r="C116" t="s">
        <v>105</v>
      </c>
      <c r="D116" s="2">
        <v>697</v>
      </c>
      <c r="E116" s="2">
        <v>638</v>
      </c>
      <c r="F116" s="2">
        <f t="shared" si="10"/>
        <v>1335</v>
      </c>
      <c r="G116" s="2">
        <v>399</v>
      </c>
      <c r="H116" s="2">
        <v>71</v>
      </c>
      <c r="I116" s="2">
        <f t="shared" si="11"/>
        <v>470</v>
      </c>
      <c r="J116" s="2">
        <v>0</v>
      </c>
      <c r="K116" s="2">
        <v>0</v>
      </c>
      <c r="L116" s="2">
        <f t="shared" si="12"/>
        <v>0</v>
      </c>
      <c r="M116" s="2">
        <v>231</v>
      </c>
      <c r="N116" s="2">
        <v>487</v>
      </c>
      <c r="O116" s="2">
        <f t="shared" si="13"/>
        <v>718</v>
      </c>
      <c r="P116" s="2">
        <v>692</v>
      </c>
      <c r="Q116" s="2">
        <v>635</v>
      </c>
      <c r="R116" s="2">
        <f t="shared" si="14"/>
        <v>1327</v>
      </c>
      <c r="S116" s="2">
        <v>1</v>
      </c>
      <c r="T116" s="2">
        <v>2</v>
      </c>
      <c r="U116" s="2">
        <f t="shared" si="15"/>
        <v>3</v>
      </c>
    </row>
    <row r="117" spans="1:21" x14ac:dyDescent="0.25">
      <c r="A117">
        <v>2013</v>
      </c>
      <c r="B117">
        <v>719</v>
      </c>
      <c r="C117" t="s">
        <v>106</v>
      </c>
      <c r="D117" s="2">
        <v>24414</v>
      </c>
      <c r="E117" s="2">
        <v>22881</v>
      </c>
      <c r="F117" s="2">
        <f t="shared" si="10"/>
        <v>47295</v>
      </c>
      <c r="G117" s="2">
        <v>14181</v>
      </c>
      <c r="H117" s="2">
        <v>1566</v>
      </c>
      <c r="I117" s="2">
        <f t="shared" si="11"/>
        <v>15747</v>
      </c>
      <c r="J117" s="2">
        <v>29</v>
      </c>
      <c r="K117" s="2">
        <v>13</v>
      </c>
      <c r="L117" s="2">
        <f t="shared" si="12"/>
        <v>42</v>
      </c>
      <c r="M117" s="2">
        <v>6947</v>
      </c>
      <c r="N117" s="2">
        <v>18138</v>
      </c>
      <c r="O117" s="2">
        <f t="shared" si="13"/>
        <v>25085</v>
      </c>
      <c r="P117" s="2">
        <v>23368</v>
      </c>
      <c r="Q117" s="2">
        <v>21756</v>
      </c>
      <c r="R117" s="2">
        <f t="shared" si="14"/>
        <v>45124</v>
      </c>
      <c r="S117" s="2">
        <v>994</v>
      </c>
      <c r="T117" s="2">
        <v>1104</v>
      </c>
      <c r="U117" s="2">
        <f t="shared" si="15"/>
        <v>2098</v>
      </c>
    </row>
    <row r="118" spans="1:21" x14ac:dyDescent="0.25">
      <c r="C118" t="s">
        <v>565</v>
      </c>
      <c r="D118" s="2">
        <f t="shared" ref="D118:O118" si="18">SUM(D99:D117)</f>
        <v>223591</v>
      </c>
      <c r="E118" s="2">
        <f t="shared" si="18"/>
        <v>220915</v>
      </c>
      <c r="F118" s="2">
        <f t="shared" si="18"/>
        <v>444506</v>
      </c>
      <c r="G118" s="2">
        <f t="shared" si="18"/>
        <v>117668</v>
      </c>
      <c r="H118" s="2">
        <f t="shared" si="18"/>
        <v>23670</v>
      </c>
      <c r="I118" s="2">
        <f t="shared" si="18"/>
        <v>141338</v>
      </c>
      <c r="J118" s="2">
        <f t="shared" si="18"/>
        <v>1643</v>
      </c>
      <c r="K118" s="2">
        <f t="shared" si="18"/>
        <v>466</v>
      </c>
      <c r="L118" s="2">
        <f t="shared" si="18"/>
        <v>2109</v>
      </c>
      <c r="M118" s="2">
        <f t="shared" si="18"/>
        <v>78265</v>
      </c>
      <c r="N118" s="2">
        <f t="shared" si="18"/>
        <v>171853</v>
      </c>
      <c r="O118" s="2">
        <f t="shared" si="18"/>
        <v>250118</v>
      </c>
      <c r="P118" s="2"/>
      <c r="Q118" s="2"/>
      <c r="R118" s="2"/>
      <c r="S118" s="2"/>
      <c r="T118" s="2"/>
      <c r="U118" s="2"/>
    </row>
    <row r="119" spans="1:21" x14ac:dyDescent="0.25">
      <c r="A119">
        <v>2013</v>
      </c>
      <c r="B119">
        <v>801</v>
      </c>
      <c r="C119" t="s">
        <v>107</v>
      </c>
      <c r="D119" s="2">
        <v>544099</v>
      </c>
      <c r="E119" s="2">
        <v>613410</v>
      </c>
      <c r="F119" s="2">
        <f t="shared" si="10"/>
        <v>1157509</v>
      </c>
      <c r="G119" s="2">
        <v>248472</v>
      </c>
      <c r="H119" s="2">
        <v>165233</v>
      </c>
      <c r="I119" s="2">
        <f t="shared" si="11"/>
        <v>413705</v>
      </c>
      <c r="J119" s="2">
        <v>10529</v>
      </c>
      <c r="K119" s="2">
        <v>4698</v>
      </c>
      <c r="L119" s="2">
        <f t="shared" si="12"/>
        <v>15227</v>
      </c>
      <c r="M119" s="2">
        <v>225850</v>
      </c>
      <c r="N119" s="2">
        <v>386653</v>
      </c>
      <c r="O119" s="2">
        <f t="shared" si="13"/>
        <v>612503</v>
      </c>
      <c r="P119" s="2">
        <v>515419</v>
      </c>
      <c r="Q119" s="2">
        <v>583165</v>
      </c>
      <c r="R119" s="2">
        <f t="shared" si="14"/>
        <v>1098584</v>
      </c>
      <c r="S119" s="2">
        <v>27533</v>
      </c>
      <c r="T119" s="2">
        <v>29186</v>
      </c>
      <c r="U119" s="2">
        <f t="shared" si="15"/>
        <v>56719</v>
      </c>
    </row>
    <row r="120" spans="1:21" x14ac:dyDescent="0.25">
      <c r="A120">
        <v>2013</v>
      </c>
      <c r="B120">
        <v>802</v>
      </c>
      <c r="C120" t="s">
        <v>108</v>
      </c>
      <c r="D120" s="2">
        <v>2807</v>
      </c>
      <c r="E120" s="2">
        <v>2725</v>
      </c>
      <c r="F120" s="2">
        <f t="shared" si="10"/>
        <v>5532</v>
      </c>
      <c r="G120" s="2">
        <v>1417</v>
      </c>
      <c r="H120" s="2">
        <v>141</v>
      </c>
      <c r="I120" s="2">
        <f t="shared" si="11"/>
        <v>1558</v>
      </c>
      <c r="J120" s="2">
        <v>12</v>
      </c>
      <c r="K120" s="2">
        <v>1</v>
      </c>
      <c r="L120" s="2">
        <f t="shared" si="12"/>
        <v>13</v>
      </c>
      <c r="M120" s="2">
        <v>1037</v>
      </c>
      <c r="N120" s="2">
        <v>2275</v>
      </c>
      <c r="O120" s="2">
        <f t="shared" si="13"/>
        <v>3312</v>
      </c>
      <c r="P120" s="2">
        <v>2802</v>
      </c>
      <c r="Q120" s="2">
        <v>2725</v>
      </c>
      <c r="R120" s="2">
        <f t="shared" si="14"/>
        <v>5527</v>
      </c>
      <c r="S120" s="2">
        <v>0</v>
      </c>
      <c r="T120" s="2">
        <v>0</v>
      </c>
      <c r="U120" s="2">
        <f t="shared" si="15"/>
        <v>0</v>
      </c>
    </row>
    <row r="121" spans="1:21" x14ac:dyDescent="0.25">
      <c r="A121">
        <v>2013</v>
      </c>
      <c r="B121">
        <v>803</v>
      </c>
      <c r="C121" t="s">
        <v>109</v>
      </c>
      <c r="D121" s="2">
        <v>12277</v>
      </c>
      <c r="E121" s="2">
        <v>12028</v>
      </c>
      <c r="F121" s="2">
        <f t="shared" si="10"/>
        <v>24305</v>
      </c>
      <c r="G121" s="2">
        <v>6422</v>
      </c>
      <c r="H121" s="2">
        <v>748</v>
      </c>
      <c r="I121" s="2">
        <f t="shared" si="11"/>
        <v>7170</v>
      </c>
      <c r="J121" s="2">
        <v>101</v>
      </c>
      <c r="K121" s="2">
        <v>32</v>
      </c>
      <c r="L121" s="2">
        <f t="shared" si="12"/>
        <v>133</v>
      </c>
      <c r="M121" s="2">
        <v>4286</v>
      </c>
      <c r="N121" s="2">
        <v>9917</v>
      </c>
      <c r="O121" s="2">
        <f t="shared" si="13"/>
        <v>14203</v>
      </c>
      <c r="P121" s="2">
        <v>11403</v>
      </c>
      <c r="Q121" s="2">
        <v>11204</v>
      </c>
      <c r="R121" s="2">
        <f t="shared" si="14"/>
        <v>22607</v>
      </c>
      <c r="S121" s="2">
        <v>841</v>
      </c>
      <c r="T121" s="2">
        <v>816</v>
      </c>
      <c r="U121" s="2">
        <f t="shared" si="15"/>
        <v>1657</v>
      </c>
    </row>
    <row r="122" spans="1:21" x14ac:dyDescent="0.25">
      <c r="A122">
        <v>2013</v>
      </c>
      <c r="B122">
        <v>804</v>
      </c>
      <c r="C122" t="s">
        <v>110</v>
      </c>
      <c r="D122" s="2">
        <v>10314</v>
      </c>
      <c r="E122" s="2">
        <v>10021</v>
      </c>
      <c r="F122" s="2">
        <f t="shared" si="10"/>
        <v>20335</v>
      </c>
      <c r="G122" s="2">
        <v>5609</v>
      </c>
      <c r="H122" s="2">
        <v>218</v>
      </c>
      <c r="I122" s="2">
        <f t="shared" si="11"/>
        <v>5827</v>
      </c>
      <c r="J122" s="2">
        <v>48</v>
      </c>
      <c r="K122" s="2">
        <v>9</v>
      </c>
      <c r="L122" s="2">
        <f t="shared" si="12"/>
        <v>57</v>
      </c>
      <c r="M122" s="2">
        <v>3324</v>
      </c>
      <c r="N122" s="2">
        <v>8554</v>
      </c>
      <c r="O122" s="2">
        <f t="shared" si="13"/>
        <v>11878</v>
      </c>
      <c r="P122" s="2">
        <v>10314</v>
      </c>
      <c r="Q122" s="2">
        <v>10021</v>
      </c>
      <c r="R122" s="2">
        <f t="shared" si="14"/>
        <v>20335</v>
      </c>
      <c r="S122" s="2">
        <v>0</v>
      </c>
      <c r="T122" s="2">
        <v>0</v>
      </c>
      <c r="U122" s="2">
        <f t="shared" si="15"/>
        <v>0</v>
      </c>
    </row>
    <row r="123" spans="1:21" x14ac:dyDescent="0.25">
      <c r="A123">
        <v>2013</v>
      </c>
      <c r="B123">
        <v>805</v>
      </c>
      <c r="C123" t="s">
        <v>4</v>
      </c>
      <c r="D123" s="2">
        <v>9903</v>
      </c>
      <c r="E123" s="2">
        <v>10246</v>
      </c>
      <c r="F123" s="2">
        <f t="shared" si="10"/>
        <v>20149</v>
      </c>
      <c r="G123" s="2">
        <v>4237</v>
      </c>
      <c r="H123" s="2">
        <v>942</v>
      </c>
      <c r="I123" s="2">
        <f t="shared" si="11"/>
        <v>5179</v>
      </c>
      <c r="J123" s="2">
        <v>67</v>
      </c>
      <c r="K123" s="2">
        <v>6</v>
      </c>
      <c r="L123" s="2">
        <f t="shared" si="12"/>
        <v>73</v>
      </c>
      <c r="M123" s="2">
        <v>4326</v>
      </c>
      <c r="N123" s="2">
        <v>8027</v>
      </c>
      <c r="O123" s="2">
        <f t="shared" si="13"/>
        <v>12353</v>
      </c>
      <c r="P123" s="2">
        <v>8847</v>
      </c>
      <c r="Q123" s="2">
        <v>9151</v>
      </c>
      <c r="R123" s="2">
        <f t="shared" si="14"/>
        <v>17998</v>
      </c>
      <c r="S123" s="2">
        <v>1036</v>
      </c>
      <c r="T123" s="2">
        <v>1089</v>
      </c>
      <c r="U123" s="2">
        <f t="shared" si="15"/>
        <v>2125</v>
      </c>
    </row>
    <row r="124" spans="1:21" x14ac:dyDescent="0.25">
      <c r="A124">
        <v>2013</v>
      </c>
      <c r="B124">
        <v>806</v>
      </c>
      <c r="C124" t="s">
        <v>111</v>
      </c>
      <c r="D124" s="2">
        <v>13836</v>
      </c>
      <c r="E124" s="2">
        <v>14239</v>
      </c>
      <c r="F124" s="2">
        <f t="shared" si="10"/>
        <v>28075</v>
      </c>
      <c r="G124" s="2">
        <v>6779</v>
      </c>
      <c r="H124" s="2">
        <v>1557</v>
      </c>
      <c r="I124" s="2">
        <f t="shared" si="11"/>
        <v>8336</v>
      </c>
      <c r="J124" s="2">
        <v>141</v>
      </c>
      <c r="K124" s="2">
        <v>29</v>
      </c>
      <c r="L124" s="2">
        <f t="shared" si="12"/>
        <v>170</v>
      </c>
      <c r="M124" s="2">
        <v>5091</v>
      </c>
      <c r="N124" s="2">
        <v>10966</v>
      </c>
      <c r="O124" s="2">
        <f t="shared" si="13"/>
        <v>16057</v>
      </c>
      <c r="P124" s="2">
        <v>12637</v>
      </c>
      <c r="Q124" s="2">
        <v>13013</v>
      </c>
      <c r="R124" s="2">
        <f t="shared" si="14"/>
        <v>25650</v>
      </c>
      <c r="S124" s="2">
        <v>1176</v>
      </c>
      <c r="T124" s="2">
        <v>1213</v>
      </c>
      <c r="U124" s="2">
        <f t="shared" si="15"/>
        <v>2389</v>
      </c>
    </row>
    <row r="125" spans="1:21" x14ac:dyDescent="0.25">
      <c r="A125">
        <v>2013</v>
      </c>
      <c r="B125">
        <v>807</v>
      </c>
      <c r="C125" t="s">
        <v>26</v>
      </c>
      <c r="D125" s="2">
        <v>1394</v>
      </c>
      <c r="E125" s="2">
        <v>1396</v>
      </c>
      <c r="F125" s="2">
        <f t="shared" si="10"/>
        <v>2790</v>
      </c>
      <c r="G125" s="2">
        <v>851</v>
      </c>
      <c r="H125" s="2">
        <v>92</v>
      </c>
      <c r="I125" s="2">
        <f t="shared" si="11"/>
        <v>943</v>
      </c>
      <c r="J125" s="2">
        <v>34</v>
      </c>
      <c r="K125" s="2">
        <v>2</v>
      </c>
      <c r="L125" s="2">
        <f t="shared" si="12"/>
        <v>36</v>
      </c>
      <c r="M125" s="2">
        <v>381</v>
      </c>
      <c r="N125" s="2">
        <v>1171</v>
      </c>
      <c r="O125" s="2">
        <f t="shared" si="13"/>
        <v>1552</v>
      </c>
      <c r="P125" s="2">
        <v>1394</v>
      </c>
      <c r="Q125" s="2">
        <v>1396</v>
      </c>
      <c r="R125" s="2">
        <f t="shared" si="14"/>
        <v>2790</v>
      </c>
      <c r="S125" s="2">
        <v>0</v>
      </c>
      <c r="T125" s="2">
        <v>0</v>
      </c>
      <c r="U125" s="2">
        <f t="shared" si="15"/>
        <v>0</v>
      </c>
    </row>
    <row r="126" spans="1:21" x14ac:dyDescent="0.25">
      <c r="A126">
        <v>2013</v>
      </c>
      <c r="B126">
        <v>808</v>
      </c>
      <c r="C126" t="s">
        <v>112</v>
      </c>
      <c r="D126" s="2">
        <v>3209</v>
      </c>
      <c r="E126" s="2">
        <v>2964</v>
      </c>
      <c r="F126" s="2">
        <f t="shared" si="10"/>
        <v>6173</v>
      </c>
      <c r="G126" s="2">
        <v>1736</v>
      </c>
      <c r="H126" s="2">
        <v>158</v>
      </c>
      <c r="I126" s="2">
        <f t="shared" si="11"/>
        <v>1894</v>
      </c>
      <c r="J126" s="2">
        <v>8</v>
      </c>
      <c r="K126" s="2">
        <v>3</v>
      </c>
      <c r="L126" s="2">
        <f t="shared" si="12"/>
        <v>11</v>
      </c>
      <c r="M126" s="2">
        <v>1151</v>
      </c>
      <c r="N126" s="2">
        <v>2506</v>
      </c>
      <c r="O126" s="2">
        <f t="shared" si="13"/>
        <v>3657</v>
      </c>
      <c r="P126" s="2">
        <v>3206</v>
      </c>
      <c r="Q126" s="2">
        <v>2956</v>
      </c>
      <c r="R126" s="2">
        <f t="shared" si="14"/>
        <v>6162</v>
      </c>
      <c r="S126" s="2">
        <v>1</v>
      </c>
      <c r="T126" s="2">
        <v>0</v>
      </c>
      <c r="U126" s="2">
        <f t="shared" si="15"/>
        <v>1</v>
      </c>
    </row>
    <row r="127" spans="1:21" x14ac:dyDescent="0.25">
      <c r="A127">
        <v>2013</v>
      </c>
      <c r="B127">
        <v>809</v>
      </c>
      <c r="C127" t="s">
        <v>113</v>
      </c>
      <c r="D127" s="2">
        <v>9864</v>
      </c>
      <c r="E127" s="2">
        <v>9943</v>
      </c>
      <c r="F127" s="2">
        <f t="shared" si="10"/>
        <v>19807</v>
      </c>
      <c r="G127" s="2">
        <v>5252</v>
      </c>
      <c r="H127" s="2">
        <v>737</v>
      </c>
      <c r="I127" s="2">
        <f t="shared" si="11"/>
        <v>5989</v>
      </c>
      <c r="J127" s="2">
        <v>51</v>
      </c>
      <c r="K127" s="2">
        <v>7</v>
      </c>
      <c r="L127" s="2">
        <f t="shared" si="12"/>
        <v>58</v>
      </c>
      <c r="M127" s="2">
        <v>3141</v>
      </c>
      <c r="N127" s="2">
        <v>7801</v>
      </c>
      <c r="O127" s="2">
        <f t="shared" si="13"/>
        <v>10942</v>
      </c>
      <c r="P127" s="2">
        <v>9503</v>
      </c>
      <c r="Q127" s="2">
        <v>9536</v>
      </c>
      <c r="R127" s="2">
        <f t="shared" si="14"/>
        <v>19039</v>
      </c>
      <c r="S127" s="2">
        <v>352</v>
      </c>
      <c r="T127" s="2">
        <v>397</v>
      </c>
      <c r="U127" s="2">
        <f t="shared" si="15"/>
        <v>749</v>
      </c>
    </row>
    <row r="128" spans="1:21" x14ac:dyDescent="0.25">
      <c r="A128">
        <v>2013</v>
      </c>
      <c r="B128">
        <v>810</v>
      </c>
      <c r="C128" t="s">
        <v>114</v>
      </c>
      <c r="D128" s="2">
        <v>3553</v>
      </c>
      <c r="E128" s="2">
        <v>3137</v>
      </c>
      <c r="F128" s="2">
        <f t="shared" si="10"/>
        <v>6690</v>
      </c>
      <c r="G128" s="2">
        <v>1918</v>
      </c>
      <c r="H128" s="2">
        <v>197</v>
      </c>
      <c r="I128" s="2">
        <f t="shared" si="11"/>
        <v>2115</v>
      </c>
      <c r="J128" s="2">
        <v>9</v>
      </c>
      <c r="K128" s="2">
        <v>5</v>
      </c>
      <c r="L128" s="2">
        <f t="shared" si="12"/>
        <v>14</v>
      </c>
      <c r="M128" s="2">
        <v>1265</v>
      </c>
      <c r="N128" s="2">
        <v>2605</v>
      </c>
      <c r="O128" s="2">
        <f t="shared" si="13"/>
        <v>3870</v>
      </c>
      <c r="P128" s="2">
        <v>3549</v>
      </c>
      <c r="Q128" s="2">
        <v>3137</v>
      </c>
      <c r="R128" s="2">
        <f t="shared" si="14"/>
        <v>6686</v>
      </c>
      <c r="S128" s="2">
        <v>0</v>
      </c>
      <c r="T128" s="2">
        <v>0</v>
      </c>
      <c r="U128" s="2">
        <f t="shared" si="15"/>
        <v>0</v>
      </c>
    </row>
    <row r="129" spans="1:21" x14ac:dyDescent="0.25">
      <c r="A129">
        <v>2013</v>
      </c>
      <c r="B129">
        <v>811</v>
      </c>
      <c r="C129" t="s">
        <v>115</v>
      </c>
      <c r="D129" s="2">
        <v>4688</v>
      </c>
      <c r="E129" s="2">
        <v>4444</v>
      </c>
      <c r="F129" s="2">
        <f t="shared" si="10"/>
        <v>9132</v>
      </c>
      <c r="G129" s="2">
        <v>2352</v>
      </c>
      <c r="H129" s="2">
        <v>199</v>
      </c>
      <c r="I129" s="2">
        <f t="shared" si="11"/>
        <v>2551</v>
      </c>
      <c r="J129" s="2">
        <v>9</v>
      </c>
      <c r="K129" s="2">
        <v>4</v>
      </c>
      <c r="L129" s="2">
        <f t="shared" si="12"/>
        <v>13</v>
      </c>
      <c r="M129" s="2">
        <v>1682</v>
      </c>
      <c r="N129" s="2">
        <v>3634</v>
      </c>
      <c r="O129" s="2">
        <f t="shared" si="13"/>
        <v>5316</v>
      </c>
      <c r="P129" s="2">
        <v>4590</v>
      </c>
      <c r="Q129" s="2">
        <v>4336</v>
      </c>
      <c r="R129" s="2">
        <f t="shared" si="14"/>
        <v>8926</v>
      </c>
      <c r="S129" s="2">
        <v>94</v>
      </c>
      <c r="T129" s="2">
        <v>102</v>
      </c>
      <c r="U129" s="2">
        <f t="shared" si="15"/>
        <v>196</v>
      </c>
    </row>
    <row r="130" spans="1:21" x14ac:dyDescent="0.25">
      <c r="A130">
        <v>2013</v>
      </c>
      <c r="B130">
        <v>812</v>
      </c>
      <c r="C130" t="s">
        <v>116</v>
      </c>
      <c r="D130" s="2">
        <v>1763</v>
      </c>
      <c r="E130" s="2">
        <v>1752</v>
      </c>
      <c r="F130" s="2">
        <f t="shared" si="10"/>
        <v>3515</v>
      </c>
      <c r="G130" s="2">
        <v>1014</v>
      </c>
      <c r="H130" s="2">
        <v>126</v>
      </c>
      <c r="I130" s="2">
        <f t="shared" si="11"/>
        <v>1140</v>
      </c>
      <c r="J130" s="2">
        <v>4</v>
      </c>
      <c r="K130" s="2">
        <v>0</v>
      </c>
      <c r="L130" s="2">
        <f t="shared" si="12"/>
        <v>4</v>
      </c>
      <c r="M130" s="2">
        <v>606</v>
      </c>
      <c r="N130" s="2">
        <v>1469</v>
      </c>
      <c r="O130" s="2">
        <f t="shared" si="13"/>
        <v>2075</v>
      </c>
      <c r="P130" s="2">
        <v>1763</v>
      </c>
      <c r="Q130" s="2">
        <v>1752</v>
      </c>
      <c r="R130" s="2">
        <f t="shared" si="14"/>
        <v>3515</v>
      </c>
      <c r="S130" s="2">
        <v>0</v>
      </c>
      <c r="T130" s="2">
        <v>0</v>
      </c>
      <c r="U130" s="2">
        <f t="shared" si="15"/>
        <v>0</v>
      </c>
    </row>
    <row r="131" spans="1:21" x14ac:dyDescent="0.25">
      <c r="A131">
        <v>2013</v>
      </c>
      <c r="B131">
        <v>813</v>
      </c>
      <c r="C131" t="s">
        <v>117</v>
      </c>
      <c r="D131" s="2">
        <v>5222</v>
      </c>
      <c r="E131" s="2">
        <v>5235</v>
      </c>
      <c r="F131" s="2">
        <f t="shared" si="10"/>
        <v>10457</v>
      </c>
      <c r="G131" s="2">
        <v>2691</v>
      </c>
      <c r="H131" s="2">
        <v>712</v>
      </c>
      <c r="I131" s="2">
        <f t="shared" si="11"/>
        <v>3403</v>
      </c>
      <c r="J131" s="2">
        <v>75</v>
      </c>
      <c r="K131" s="2">
        <v>17</v>
      </c>
      <c r="L131" s="2">
        <f t="shared" si="12"/>
        <v>92</v>
      </c>
      <c r="M131" s="2">
        <v>1868</v>
      </c>
      <c r="N131" s="2">
        <v>3913</v>
      </c>
      <c r="O131" s="2">
        <f t="shared" si="13"/>
        <v>5781</v>
      </c>
      <c r="P131" s="2">
        <v>4788</v>
      </c>
      <c r="Q131" s="2">
        <v>4747</v>
      </c>
      <c r="R131" s="2">
        <f t="shared" si="14"/>
        <v>9535</v>
      </c>
      <c r="S131" s="2">
        <v>423</v>
      </c>
      <c r="T131" s="2">
        <v>472</v>
      </c>
      <c r="U131" s="2">
        <f t="shared" si="15"/>
        <v>895</v>
      </c>
    </row>
    <row r="132" spans="1:21" x14ac:dyDescent="0.25">
      <c r="A132">
        <v>2013</v>
      </c>
      <c r="B132">
        <v>814</v>
      </c>
      <c r="C132" t="s">
        <v>118</v>
      </c>
      <c r="D132" s="2">
        <v>6775</v>
      </c>
      <c r="E132" s="2">
        <v>7040</v>
      </c>
      <c r="F132" s="2">
        <f t="shared" si="10"/>
        <v>13815</v>
      </c>
      <c r="G132" s="2">
        <v>3184</v>
      </c>
      <c r="H132" s="2">
        <v>445</v>
      </c>
      <c r="I132" s="2">
        <f t="shared" si="11"/>
        <v>3629</v>
      </c>
      <c r="J132" s="2">
        <v>39</v>
      </c>
      <c r="K132" s="2">
        <v>3</v>
      </c>
      <c r="L132" s="2">
        <f t="shared" si="12"/>
        <v>42</v>
      </c>
      <c r="M132" s="2">
        <v>2686</v>
      </c>
      <c r="N132" s="2">
        <v>5761</v>
      </c>
      <c r="O132" s="2">
        <f t="shared" si="13"/>
        <v>8447</v>
      </c>
      <c r="P132" s="2">
        <v>6500</v>
      </c>
      <c r="Q132" s="2">
        <v>6783</v>
      </c>
      <c r="R132" s="2">
        <f t="shared" si="14"/>
        <v>13283</v>
      </c>
      <c r="S132" s="2">
        <v>264</v>
      </c>
      <c r="T132" s="2">
        <v>250</v>
      </c>
      <c r="U132" s="2">
        <f t="shared" si="15"/>
        <v>514</v>
      </c>
    </row>
    <row r="133" spans="1:21" x14ac:dyDescent="0.25">
      <c r="A133">
        <v>2013</v>
      </c>
      <c r="B133">
        <v>815</v>
      </c>
      <c r="C133" t="s">
        <v>119</v>
      </c>
      <c r="D133" s="2">
        <v>5491</v>
      </c>
      <c r="E133" s="2">
        <v>5159</v>
      </c>
      <c r="F133" s="2">
        <f t="shared" si="10"/>
        <v>10650</v>
      </c>
      <c r="G133" s="2">
        <v>2916</v>
      </c>
      <c r="H133" s="2">
        <v>218</v>
      </c>
      <c r="I133" s="2">
        <f t="shared" si="11"/>
        <v>3134</v>
      </c>
      <c r="J133" s="2">
        <v>16</v>
      </c>
      <c r="K133" s="2">
        <v>5</v>
      </c>
      <c r="L133" s="2">
        <f t="shared" si="12"/>
        <v>21</v>
      </c>
      <c r="M133" s="2">
        <v>1965</v>
      </c>
      <c r="N133" s="2">
        <v>4331</v>
      </c>
      <c r="O133" s="2">
        <f t="shared" si="13"/>
        <v>6296</v>
      </c>
      <c r="P133" s="2">
        <v>5473</v>
      </c>
      <c r="Q133" s="2">
        <v>5144</v>
      </c>
      <c r="R133" s="2">
        <f t="shared" si="14"/>
        <v>10617</v>
      </c>
      <c r="S133" s="2">
        <v>0</v>
      </c>
      <c r="T133" s="2">
        <v>0</v>
      </c>
      <c r="U133" s="2">
        <f t="shared" si="15"/>
        <v>0</v>
      </c>
    </row>
    <row r="134" spans="1:21" x14ac:dyDescent="0.25">
      <c r="A134">
        <v>2013</v>
      </c>
      <c r="B134">
        <v>816</v>
      </c>
      <c r="C134" t="s">
        <v>120</v>
      </c>
      <c r="D134" s="2">
        <v>10177</v>
      </c>
      <c r="E134" s="2">
        <v>10319</v>
      </c>
      <c r="F134" s="2">
        <f t="shared" si="10"/>
        <v>20496</v>
      </c>
      <c r="G134" s="2">
        <v>5021</v>
      </c>
      <c r="H134" s="2">
        <v>1116</v>
      </c>
      <c r="I134" s="2">
        <f t="shared" si="11"/>
        <v>6137</v>
      </c>
      <c r="J134" s="2">
        <v>88</v>
      </c>
      <c r="K134" s="2">
        <v>17</v>
      </c>
      <c r="L134" s="2">
        <f t="shared" si="12"/>
        <v>105</v>
      </c>
      <c r="M134" s="2">
        <v>3956</v>
      </c>
      <c r="N134" s="2">
        <v>8142</v>
      </c>
      <c r="O134" s="2">
        <f t="shared" si="13"/>
        <v>12098</v>
      </c>
      <c r="P134" s="2">
        <v>9955</v>
      </c>
      <c r="Q134" s="2">
        <v>10086</v>
      </c>
      <c r="R134" s="2">
        <f t="shared" si="14"/>
        <v>20041</v>
      </c>
      <c r="S134" s="2">
        <v>191</v>
      </c>
      <c r="T134" s="2">
        <v>205</v>
      </c>
      <c r="U134" s="2">
        <f t="shared" si="15"/>
        <v>396</v>
      </c>
    </row>
    <row r="135" spans="1:21" x14ac:dyDescent="0.25">
      <c r="A135">
        <v>2013</v>
      </c>
      <c r="B135">
        <v>817</v>
      </c>
      <c r="C135" t="s">
        <v>121</v>
      </c>
      <c r="D135" s="2">
        <v>7675</v>
      </c>
      <c r="E135" s="2">
        <v>7331</v>
      </c>
      <c r="F135" s="2">
        <f t="shared" si="10"/>
        <v>15006</v>
      </c>
      <c r="G135" s="2">
        <v>3634</v>
      </c>
      <c r="H135" s="2">
        <v>961</v>
      </c>
      <c r="I135" s="2">
        <f t="shared" si="11"/>
        <v>4595</v>
      </c>
      <c r="J135" s="2">
        <v>46</v>
      </c>
      <c r="K135" s="2">
        <v>3</v>
      </c>
      <c r="L135" s="2">
        <f t="shared" si="12"/>
        <v>49</v>
      </c>
      <c r="M135" s="2">
        <v>3117</v>
      </c>
      <c r="N135" s="2">
        <v>5620</v>
      </c>
      <c r="O135" s="2">
        <f t="shared" si="13"/>
        <v>8737</v>
      </c>
      <c r="P135" s="2">
        <v>7248</v>
      </c>
      <c r="Q135" s="2">
        <v>7063</v>
      </c>
      <c r="R135" s="2">
        <f t="shared" si="14"/>
        <v>14311</v>
      </c>
      <c r="S135" s="2">
        <v>257</v>
      </c>
      <c r="T135" s="2">
        <v>244</v>
      </c>
      <c r="U135" s="2">
        <f t="shared" si="15"/>
        <v>501</v>
      </c>
    </row>
    <row r="136" spans="1:21" x14ac:dyDescent="0.25">
      <c r="A136">
        <v>2013</v>
      </c>
      <c r="B136">
        <v>818</v>
      </c>
      <c r="C136" t="s">
        <v>122</v>
      </c>
      <c r="D136" s="2">
        <v>1344</v>
      </c>
      <c r="E136" s="2">
        <v>1436</v>
      </c>
      <c r="F136" s="2">
        <f t="shared" si="10"/>
        <v>2780</v>
      </c>
      <c r="G136" s="2">
        <v>721</v>
      </c>
      <c r="H136" s="2">
        <v>328</v>
      </c>
      <c r="I136" s="2">
        <f t="shared" si="11"/>
        <v>1049</v>
      </c>
      <c r="J136" s="2">
        <v>4</v>
      </c>
      <c r="K136" s="2">
        <v>1</v>
      </c>
      <c r="L136" s="2">
        <f t="shared" si="12"/>
        <v>5</v>
      </c>
      <c r="M136" s="2">
        <v>489</v>
      </c>
      <c r="N136" s="2">
        <v>974</v>
      </c>
      <c r="O136" s="2">
        <f t="shared" si="13"/>
        <v>1463</v>
      </c>
      <c r="P136" s="2">
        <v>1298</v>
      </c>
      <c r="Q136" s="2">
        <v>1398</v>
      </c>
      <c r="R136" s="2">
        <f t="shared" si="14"/>
        <v>2696</v>
      </c>
      <c r="S136" s="2">
        <v>0</v>
      </c>
      <c r="T136" s="2">
        <v>0</v>
      </c>
      <c r="U136" s="2">
        <f t="shared" si="15"/>
        <v>0</v>
      </c>
    </row>
    <row r="137" spans="1:21" x14ac:dyDescent="0.25">
      <c r="A137">
        <v>2013</v>
      </c>
      <c r="B137">
        <v>819</v>
      </c>
      <c r="C137" t="s">
        <v>123</v>
      </c>
      <c r="D137" s="2">
        <v>4318</v>
      </c>
      <c r="E137" s="2">
        <v>4478</v>
      </c>
      <c r="F137" s="2">
        <f t="shared" si="10"/>
        <v>8796</v>
      </c>
      <c r="G137" s="2">
        <v>2027</v>
      </c>
      <c r="H137" s="2">
        <v>342</v>
      </c>
      <c r="I137" s="2">
        <f t="shared" si="11"/>
        <v>2369</v>
      </c>
      <c r="J137" s="2">
        <v>38</v>
      </c>
      <c r="K137" s="2">
        <v>3</v>
      </c>
      <c r="L137" s="2">
        <f t="shared" si="12"/>
        <v>41</v>
      </c>
      <c r="M137" s="2">
        <v>1774</v>
      </c>
      <c r="N137" s="2">
        <v>3667</v>
      </c>
      <c r="O137" s="2">
        <f t="shared" si="13"/>
        <v>5441</v>
      </c>
      <c r="P137" s="2">
        <v>4153</v>
      </c>
      <c r="Q137" s="2">
        <v>4318</v>
      </c>
      <c r="R137" s="2">
        <f t="shared" si="14"/>
        <v>8471</v>
      </c>
      <c r="S137" s="2">
        <v>155</v>
      </c>
      <c r="T137" s="2">
        <v>154</v>
      </c>
      <c r="U137" s="2">
        <f t="shared" si="15"/>
        <v>309</v>
      </c>
    </row>
    <row r="138" spans="1:21" x14ac:dyDescent="0.25">
      <c r="A138">
        <v>2013</v>
      </c>
      <c r="B138">
        <v>820</v>
      </c>
      <c r="C138" t="s">
        <v>124</v>
      </c>
      <c r="D138" s="2">
        <v>7813</v>
      </c>
      <c r="E138" s="2">
        <v>7542</v>
      </c>
      <c r="F138" s="2">
        <f t="shared" si="10"/>
        <v>15355</v>
      </c>
      <c r="G138" s="2">
        <v>3965</v>
      </c>
      <c r="H138" s="2">
        <v>467</v>
      </c>
      <c r="I138" s="2">
        <f t="shared" si="11"/>
        <v>4432</v>
      </c>
      <c r="J138" s="2">
        <v>43</v>
      </c>
      <c r="K138" s="2">
        <v>8</v>
      </c>
      <c r="L138" s="2">
        <f t="shared" si="12"/>
        <v>51</v>
      </c>
      <c r="M138" s="2">
        <v>2817</v>
      </c>
      <c r="N138" s="2">
        <v>6142</v>
      </c>
      <c r="O138" s="2">
        <f t="shared" si="13"/>
        <v>8959</v>
      </c>
      <c r="P138" s="2">
        <v>7373</v>
      </c>
      <c r="Q138" s="2">
        <v>7135</v>
      </c>
      <c r="R138" s="2">
        <f t="shared" si="14"/>
        <v>14508</v>
      </c>
      <c r="S138" s="2">
        <v>413</v>
      </c>
      <c r="T138" s="2">
        <v>380</v>
      </c>
      <c r="U138" s="2">
        <f t="shared" si="15"/>
        <v>793</v>
      </c>
    </row>
    <row r="139" spans="1:21" x14ac:dyDescent="0.25">
      <c r="A139">
        <v>2013</v>
      </c>
      <c r="B139">
        <v>821</v>
      </c>
      <c r="C139" t="s">
        <v>125</v>
      </c>
      <c r="D139" s="2">
        <v>948</v>
      </c>
      <c r="E139" s="2">
        <v>962</v>
      </c>
      <c r="F139" s="2">
        <f t="shared" ref="F139:F207" si="19">SUM(D139,E139)</f>
        <v>1910</v>
      </c>
      <c r="G139" s="2">
        <v>476</v>
      </c>
      <c r="H139" s="2">
        <v>51</v>
      </c>
      <c r="I139" s="2">
        <f t="shared" ref="I139:I207" si="20">SUM(G139:H139)</f>
        <v>527</v>
      </c>
      <c r="J139" s="2">
        <v>6</v>
      </c>
      <c r="K139" s="2">
        <v>1</v>
      </c>
      <c r="L139" s="2">
        <f t="shared" ref="L139:L207" si="21">SUM(J139:K139)</f>
        <v>7</v>
      </c>
      <c r="M139" s="2">
        <v>352</v>
      </c>
      <c r="N139" s="2">
        <v>807</v>
      </c>
      <c r="O139" s="2">
        <f t="shared" ref="O139:O207" si="22">SUM(M139:N139)</f>
        <v>1159</v>
      </c>
      <c r="P139" s="2">
        <v>946</v>
      </c>
      <c r="Q139" s="2">
        <v>961</v>
      </c>
      <c r="R139" s="2">
        <f t="shared" ref="R139:R207" si="23">SUM(P139:Q139)</f>
        <v>1907</v>
      </c>
      <c r="S139" s="2">
        <v>0</v>
      </c>
      <c r="T139" s="2">
        <v>0</v>
      </c>
      <c r="U139" s="2">
        <f t="shared" ref="U139:U207" si="24">SUM(S139:T139)</f>
        <v>0</v>
      </c>
    </row>
    <row r="140" spans="1:21" x14ac:dyDescent="0.25">
      <c r="A140">
        <v>2013</v>
      </c>
      <c r="B140">
        <v>822</v>
      </c>
      <c r="C140" t="s">
        <v>126</v>
      </c>
      <c r="D140" s="2">
        <v>7881</v>
      </c>
      <c r="E140" s="2">
        <v>8128</v>
      </c>
      <c r="F140" s="2">
        <f t="shared" si="19"/>
        <v>16009</v>
      </c>
      <c r="G140" s="2">
        <v>3824</v>
      </c>
      <c r="H140" s="2">
        <v>1769</v>
      </c>
      <c r="I140" s="2">
        <f t="shared" si="20"/>
        <v>5593</v>
      </c>
      <c r="J140" s="2">
        <v>86</v>
      </c>
      <c r="K140" s="2">
        <v>9</v>
      </c>
      <c r="L140" s="2">
        <f t="shared" si="21"/>
        <v>95</v>
      </c>
      <c r="M140" s="2">
        <v>3078</v>
      </c>
      <c r="N140" s="2">
        <v>5512</v>
      </c>
      <c r="O140" s="2">
        <f t="shared" si="22"/>
        <v>8590</v>
      </c>
      <c r="P140" s="2">
        <v>7499</v>
      </c>
      <c r="Q140" s="2">
        <v>7764</v>
      </c>
      <c r="R140" s="2">
        <f t="shared" si="23"/>
        <v>15263</v>
      </c>
      <c r="S140" s="2">
        <v>364</v>
      </c>
      <c r="T140" s="2">
        <v>345</v>
      </c>
      <c r="U140" s="2">
        <f t="shared" si="24"/>
        <v>709</v>
      </c>
    </row>
    <row r="141" spans="1:21" x14ac:dyDescent="0.25">
      <c r="A141">
        <v>2013</v>
      </c>
      <c r="B141">
        <v>823</v>
      </c>
      <c r="C141" t="s">
        <v>127</v>
      </c>
      <c r="D141" s="2">
        <v>5752</v>
      </c>
      <c r="E141" s="2">
        <v>6154</v>
      </c>
      <c r="F141" s="2">
        <f t="shared" si="19"/>
        <v>11906</v>
      </c>
      <c r="G141" s="2">
        <v>3026</v>
      </c>
      <c r="H141" s="2">
        <v>1789</v>
      </c>
      <c r="I141" s="2">
        <f t="shared" si="20"/>
        <v>4815</v>
      </c>
      <c r="J141" s="2">
        <v>72</v>
      </c>
      <c r="K141" s="2">
        <v>23</v>
      </c>
      <c r="L141" s="2">
        <f t="shared" si="21"/>
        <v>95</v>
      </c>
      <c r="M141" s="2">
        <v>2078</v>
      </c>
      <c r="N141" s="2">
        <v>3724</v>
      </c>
      <c r="O141" s="2">
        <f t="shared" si="22"/>
        <v>5802</v>
      </c>
      <c r="P141" s="2">
        <v>5605</v>
      </c>
      <c r="Q141" s="2">
        <v>6000</v>
      </c>
      <c r="R141" s="2">
        <f t="shared" si="23"/>
        <v>11605</v>
      </c>
      <c r="S141" s="2">
        <v>130</v>
      </c>
      <c r="T141" s="2">
        <v>136</v>
      </c>
      <c r="U141" s="2">
        <f t="shared" si="24"/>
        <v>266</v>
      </c>
    </row>
    <row r="142" spans="1:21" x14ac:dyDescent="0.25">
      <c r="A142">
        <v>2013</v>
      </c>
      <c r="B142">
        <v>824</v>
      </c>
      <c r="C142" t="s">
        <v>128</v>
      </c>
      <c r="D142" s="2">
        <v>17276</v>
      </c>
      <c r="E142" s="2">
        <v>17721</v>
      </c>
      <c r="F142" s="2">
        <f t="shared" si="19"/>
        <v>34997</v>
      </c>
      <c r="G142" s="2">
        <v>7989</v>
      </c>
      <c r="H142" s="2">
        <v>2249</v>
      </c>
      <c r="I142" s="2">
        <f t="shared" si="20"/>
        <v>10238</v>
      </c>
      <c r="J142" s="2">
        <v>241</v>
      </c>
      <c r="K142" s="2">
        <v>48</v>
      </c>
      <c r="L142" s="2">
        <f t="shared" si="21"/>
        <v>289</v>
      </c>
      <c r="M142" s="2">
        <v>6869</v>
      </c>
      <c r="N142" s="2">
        <v>13356</v>
      </c>
      <c r="O142" s="2">
        <f t="shared" si="22"/>
        <v>20225</v>
      </c>
      <c r="P142" s="2">
        <v>15454</v>
      </c>
      <c r="Q142" s="2">
        <v>15905</v>
      </c>
      <c r="R142" s="2">
        <f t="shared" si="23"/>
        <v>31359</v>
      </c>
      <c r="S142" s="2">
        <v>1753</v>
      </c>
      <c r="T142" s="2">
        <v>1755</v>
      </c>
      <c r="U142" s="2">
        <f t="shared" si="24"/>
        <v>3508</v>
      </c>
    </row>
    <row r="143" spans="1:21" x14ac:dyDescent="0.25">
      <c r="A143">
        <v>2013</v>
      </c>
      <c r="B143">
        <v>825</v>
      </c>
      <c r="C143" t="s">
        <v>129</v>
      </c>
      <c r="D143" s="2">
        <v>3614</v>
      </c>
      <c r="E143" s="2">
        <v>3584</v>
      </c>
      <c r="F143" s="2">
        <f t="shared" si="19"/>
        <v>7198</v>
      </c>
      <c r="G143" s="2">
        <v>2049</v>
      </c>
      <c r="H143" s="2">
        <v>693</v>
      </c>
      <c r="I143" s="2">
        <f t="shared" si="20"/>
        <v>2742</v>
      </c>
      <c r="J143" s="2">
        <v>22</v>
      </c>
      <c r="K143" s="2">
        <v>7</v>
      </c>
      <c r="L143" s="2">
        <f t="shared" si="21"/>
        <v>29</v>
      </c>
      <c r="M143" s="2">
        <v>1160</v>
      </c>
      <c r="N143" s="2">
        <v>2508</v>
      </c>
      <c r="O143" s="2">
        <f t="shared" si="22"/>
        <v>3668</v>
      </c>
      <c r="P143" s="2">
        <v>3585</v>
      </c>
      <c r="Q143" s="2">
        <v>3579</v>
      </c>
      <c r="R143" s="2">
        <f t="shared" si="23"/>
        <v>7164</v>
      </c>
      <c r="S143" s="2">
        <v>0</v>
      </c>
      <c r="T143" s="2">
        <v>0</v>
      </c>
      <c r="U143" s="2">
        <f t="shared" si="24"/>
        <v>0</v>
      </c>
    </row>
    <row r="144" spans="1:21" x14ac:dyDescent="0.25">
      <c r="A144">
        <v>2013</v>
      </c>
      <c r="B144">
        <v>826</v>
      </c>
      <c r="C144" t="s">
        <v>130</v>
      </c>
      <c r="D144" s="2">
        <v>8226</v>
      </c>
      <c r="E144" s="2">
        <v>8452</v>
      </c>
      <c r="F144" s="2">
        <f t="shared" si="19"/>
        <v>16678</v>
      </c>
      <c r="G144" s="2">
        <v>3886</v>
      </c>
      <c r="H144" s="2">
        <v>1814</v>
      </c>
      <c r="I144" s="2">
        <f t="shared" si="20"/>
        <v>5700</v>
      </c>
      <c r="J144" s="2">
        <v>83</v>
      </c>
      <c r="K144" s="2">
        <v>41</v>
      </c>
      <c r="L144" s="2">
        <f t="shared" si="21"/>
        <v>124</v>
      </c>
      <c r="M144" s="2">
        <v>3318</v>
      </c>
      <c r="N144" s="2">
        <v>5681</v>
      </c>
      <c r="O144" s="2">
        <f t="shared" si="22"/>
        <v>8999</v>
      </c>
      <c r="P144" s="2">
        <v>7847</v>
      </c>
      <c r="Q144" s="2">
        <v>8087</v>
      </c>
      <c r="R144" s="2">
        <f t="shared" si="23"/>
        <v>15934</v>
      </c>
      <c r="S144" s="2">
        <v>275</v>
      </c>
      <c r="T144" s="2">
        <v>230</v>
      </c>
      <c r="U144" s="2">
        <f t="shared" si="24"/>
        <v>505</v>
      </c>
    </row>
    <row r="145" spans="1:21" x14ac:dyDescent="0.25">
      <c r="A145">
        <v>2013</v>
      </c>
      <c r="B145">
        <v>827</v>
      </c>
      <c r="C145" t="s">
        <v>131</v>
      </c>
      <c r="D145" s="2">
        <v>5248</v>
      </c>
      <c r="E145" s="2">
        <v>5259</v>
      </c>
      <c r="F145" s="2">
        <f t="shared" si="19"/>
        <v>10507</v>
      </c>
      <c r="G145" s="2">
        <v>2303</v>
      </c>
      <c r="H145" s="2">
        <v>556</v>
      </c>
      <c r="I145" s="2">
        <f t="shared" si="20"/>
        <v>2859</v>
      </c>
      <c r="J145" s="2">
        <v>62</v>
      </c>
      <c r="K145" s="2">
        <v>16</v>
      </c>
      <c r="L145" s="2">
        <f t="shared" si="21"/>
        <v>78</v>
      </c>
      <c r="M145" s="2">
        <v>2278</v>
      </c>
      <c r="N145" s="2">
        <v>4077</v>
      </c>
      <c r="O145" s="2">
        <f t="shared" si="22"/>
        <v>6355</v>
      </c>
      <c r="P145" s="2">
        <v>4536</v>
      </c>
      <c r="Q145" s="2">
        <v>4615</v>
      </c>
      <c r="R145" s="2">
        <f t="shared" si="23"/>
        <v>9151</v>
      </c>
      <c r="S145" s="2">
        <v>699</v>
      </c>
      <c r="T145" s="2">
        <v>633</v>
      </c>
      <c r="U145" s="2">
        <f t="shared" si="24"/>
        <v>1332</v>
      </c>
    </row>
    <row r="146" spans="1:21" x14ac:dyDescent="0.25">
      <c r="A146">
        <v>2013</v>
      </c>
      <c r="B146">
        <v>828</v>
      </c>
      <c r="C146" t="s">
        <v>132</v>
      </c>
      <c r="D146" s="2">
        <v>4059</v>
      </c>
      <c r="E146" s="2">
        <v>4278</v>
      </c>
      <c r="F146" s="2">
        <f t="shared" si="19"/>
        <v>8337</v>
      </c>
      <c r="G146" s="2">
        <v>2335</v>
      </c>
      <c r="H146" s="2">
        <v>207</v>
      </c>
      <c r="I146" s="2">
        <f t="shared" si="20"/>
        <v>2542</v>
      </c>
      <c r="J146" s="2">
        <v>14</v>
      </c>
      <c r="K146" s="2">
        <v>3</v>
      </c>
      <c r="L146" s="2">
        <f t="shared" si="21"/>
        <v>17</v>
      </c>
      <c r="M146" s="2">
        <v>1189</v>
      </c>
      <c r="N146" s="2">
        <v>3539</v>
      </c>
      <c r="O146" s="2">
        <f t="shared" si="22"/>
        <v>4728</v>
      </c>
      <c r="P146" s="2">
        <v>3526</v>
      </c>
      <c r="Q146" s="2">
        <v>3736</v>
      </c>
      <c r="R146" s="2">
        <f t="shared" si="23"/>
        <v>7262</v>
      </c>
      <c r="S146" s="2">
        <v>526</v>
      </c>
      <c r="T146" s="2">
        <v>539</v>
      </c>
      <c r="U146" s="2">
        <f t="shared" si="24"/>
        <v>1065</v>
      </c>
    </row>
    <row r="147" spans="1:21" x14ac:dyDescent="0.25">
      <c r="C147" t="s">
        <v>549</v>
      </c>
      <c r="D147" s="2">
        <f t="shared" ref="D147:N147" si="25">SUM(D119:D146)</f>
        <v>719526</v>
      </c>
      <c r="E147" s="2">
        <f t="shared" si="25"/>
        <v>789383</v>
      </c>
      <c r="F147" s="2">
        <f t="shared" si="25"/>
        <v>1508909</v>
      </c>
      <c r="G147" s="2">
        <f t="shared" si="25"/>
        <v>336106</v>
      </c>
      <c r="H147" s="2">
        <f t="shared" si="25"/>
        <v>184065</v>
      </c>
      <c r="I147" s="2">
        <f t="shared" si="25"/>
        <v>520171</v>
      </c>
      <c r="J147" s="2">
        <f t="shared" si="25"/>
        <v>11948</v>
      </c>
      <c r="K147" s="2">
        <f t="shared" si="25"/>
        <v>5001</v>
      </c>
      <c r="L147" s="2">
        <f t="shared" si="25"/>
        <v>16949</v>
      </c>
      <c r="M147" s="2">
        <f t="shared" si="25"/>
        <v>291134</v>
      </c>
      <c r="N147" s="2">
        <f t="shared" si="25"/>
        <v>523332</v>
      </c>
      <c r="O147" s="2">
        <f>SUM(O119:O146)</f>
        <v>814466</v>
      </c>
      <c r="P147" s="2"/>
      <c r="Q147" s="2"/>
      <c r="R147" s="2"/>
      <c r="S147" s="2"/>
      <c r="T147" s="2"/>
      <c r="U147" s="2"/>
    </row>
    <row r="148" spans="1:21" x14ac:dyDescent="0.25">
      <c r="A148">
        <v>2013</v>
      </c>
      <c r="B148">
        <v>901</v>
      </c>
      <c r="C148" t="s">
        <v>133</v>
      </c>
      <c r="D148" s="2">
        <v>22932</v>
      </c>
      <c r="E148" s="2">
        <v>24596</v>
      </c>
      <c r="F148" s="2">
        <f t="shared" si="19"/>
        <v>47528</v>
      </c>
      <c r="G148" s="2">
        <v>8452</v>
      </c>
      <c r="H148" s="2">
        <v>5626</v>
      </c>
      <c r="I148" s="2">
        <f t="shared" si="20"/>
        <v>14078</v>
      </c>
      <c r="J148" s="2">
        <v>307</v>
      </c>
      <c r="K148" s="2">
        <v>197</v>
      </c>
      <c r="L148" s="2">
        <f t="shared" si="21"/>
        <v>504</v>
      </c>
      <c r="M148" s="2">
        <v>11061</v>
      </c>
      <c r="N148" s="2">
        <v>15510</v>
      </c>
      <c r="O148" s="2">
        <f t="shared" si="22"/>
        <v>26571</v>
      </c>
      <c r="P148" s="2">
        <v>22307</v>
      </c>
      <c r="Q148" s="2">
        <v>24358</v>
      </c>
      <c r="R148" s="2">
        <f t="shared" si="23"/>
        <v>46665</v>
      </c>
      <c r="S148" s="2">
        <v>110</v>
      </c>
      <c r="T148" s="2">
        <v>102</v>
      </c>
      <c r="U148" s="2">
        <f t="shared" si="24"/>
        <v>212</v>
      </c>
    </row>
    <row r="149" spans="1:21" x14ac:dyDescent="0.25">
      <c r="A149">
        <v>2013</v>
      </c>
      <c r="B149">
        <v>902</v>
      </c>
      <c r="C149" t="s">
        <v>134</v>
      </c>
      <c r="D149" s="2">
        <v>6305</v>
      </c>
      <c r="E149" s="2">
        <v>6415</v>
      </c>
      <c r="F149" s="2">
        <f t="shared" si="19"/>
        <v>12720</v>
      </c>
      <c r="G149" s="2">
        <v>1242</v>
      </c>
      <c r="H149" s="2">
        <v>335</v>
      </c>
      <c r="I149" s="2">
        <f t="shared" si="20"/>
        <v>1577</v>
      </c>
      <c r="J149" s="2">
        <v>164</v>
      </c>
      <c r="K149" s="2">
        <v>74</v>
      </c>
      <c r="L149" s="2">
        <f t="shared" si="21"/>
        <v>238</v>
      </c>
      <c r="M149" s="2">
        <v>3991</v>
      </c>
      <c r="N149" s="2">
        <v>5140</v>
      </c>
      <c r="O149" s="2">
        <f t="shared" si="22"/>
        <v>9131</v>
      </c>
      <c r="P149" s="2">
        <v>6269</v>
      </c>
      <c r="Q149" s="2">
        <v>6383</v>
      </c>
      <c r="R149" s="2">
        <f t="shared" si="23"/>
        <v>12652</v>
      </c>
      <c r="S149" s="2">
        <v>25</v>
      </c>
      <c r="T149" s="2">
        <v>25</v>
      </c>
      <c r="U149" s="2">
        <f t="shared" si="24"/>
        <v>50</v>
      </c>
    </row>
    <row r="150" spans="1:21" x14ac:dyDescent="0.25">
      <c r="A150">
        <v>2013</v>
      </c>
      <c r="B150">
        <v>903</v>
      </c>
      <c r="C150" t="s">
        <v>135</v>
      </c>
      <c r="D150" s="2">
        <v>3200</v>
      </c>
      <c r="E150" s="2">
        <v>3192</v>
      </c>
      <c r="F150" s="2">
        <f t="shared" si="19"/>
        <v>6392</v>
      </c>
      <c r="G150" s="2">
        <v>1139</v>
      </c>
      <c r="H150" s="2">
        <v>385</v>
      </c>
      <c r="I150" s="2">
        <f t="shared" si="20"/>
        <v>1524</v>
      </c>
      <c r="J150" s="2">
        <v>204</v>
      </c>
      <c r="K150" s="2">
        <v>137</v>
      </c>
      <c r="L150" s="2">
        <f t="shared" si="21"/>
        <v>341</v>
      </c>
      <c r="M150" s="2">
        <v>1443</v>
      </c>
      <c r="N150" s="2">
        <v>2250</v>
      </c>
      <c r="O150" s="2">
        <f t="shared" si="22"/>
        <v>3693</v>
      </c>
      <c r="P150" s="2">
        <v>3193</v>
      </c>
      <c r="Q150" s="2">
        <v>3188</v>
      </c>
      <c r="R150" s="2">
        <f t="shared" si="23"/>
        <v>6381</v>
      </c>
      <c r="S150" s="2">
        <v>1</v>
      </c>
      <c r="T150" s="2">
        <v>0</v>
      </c>
      <c r="U150" s="2">
        <f t="shared" si="24"/>
        <v>1</v>
      </c>
    </row>
    <row r="151" spans="1:21" x14ac:dyDescent="0.25">
      <c r="A151">
        <v>2013</v>
      </c>
      <c r="B151">
        <v>904</v>
      </c>
      <c r="C151" t="s">
        <v>136</v>
      </c>
      <c r="D151" s="2">
        <v>3979</v>
      </c>
      <c r="E151" s="2">
        <v>4116</v>
      </c>
      <c r="F151" s="2">
        <f t="shared" si="19"/>
        <v>8095</v>
      </c>
      <c r="G151" s="2">
        <v>1130</v>
      </c>
      <c r="H151" s="2">
        <v>508</v>
      </c>
      <c r="I151" s="2">
        <f t="shared" si="20"/>
        <v>1638</v>
      </c>
      <c r="J151" s="2">
        <v>20</v>
      </c>
      <c r="K151" s="2">
        <v>12</v>
      </c>
      <c r="L151" s="2">
        <f t="shared" si="21"/>
        <v>32</v>
      </c>
      <c r="M151" s="2">
        <v>2309</v>
      </c>
      <c r="N151" s="2">
        <v>3048</v>
      </c>
      <c r="O151" s="2">
        <f t="shared" si="22"/>
        <v>5357</v>
      </c>
      <c r="P151" s="2">
        <v>3876</v>
      </c>
      <c r="Q151" s="2">
        <v>4033</v>
      </c>
      <c r="R151" s="2">
        <f t="shared" si="23"/>
        <v>7909</v>
      </c>
      <c r="S151" s="2">
        <v>60</v>
      </c>
      <c r="T151" s="2">
        <v>49</v>
      </c>
      <c r="U151" s="2">
        <f t="shared" si="24"/>
        <v>109</v>
      </c>
    </row>
    <row r="152" spans="1:21" x14ac:dyDescent="0.25">
      <c r="A152">
        <v>2013</v>
      </c>
      <c r="B152">
        <v>905</v>
      </c>
      <c r="C152" t="s">
        <v>137</v>
      </c>
      <c r="D152" s="2">
        <v>2916</v>
      </c>
      <c r="E152" s="2">
        <v>2830</v>
      </c>
      <c r="F152" s="2">
        <f t="shared" si="19"/>
        <v>5746</v>
      </c>
      <c r="G152" s="2">
        <v>821</v>
      </c>
      <c r="H152" s="2">
        <v>107</v>
      </c>
      <c r="I152" s="2">
        <f t="shared" si="20"/>
        <v>928</v>
      </c>
      <c r="J152" s="2">
        <v>67</v>
      </c>
      <c r="K152" s="2">
        <v>40</v>
      </c>
      <c r="L152" s="2">
        <f t="shared" si="21"/>
        <v>107</v>
      </c>
      <c r="M152" s="2">
        <v>1601</v>
      </c>
      <c r="N152" s="2">
        <v>2228</v>
      </c>
      <c r="O152" s="2">
        <f t="shared" si="22"/>
        <v>3829</v>
      </c>
      <c r="P152" s="2">
        <v>2900</v>
      </c>
      <c r="Q152" s="2">
        <v>2814</v>
      </c>
      <c r="R152" s="2">
        <f t="shared" si="23"/>
        <v>5714</v>
      </c>
      <c r="S152" s="2">
        <v>11</v>
      </c>
      <c r="T152" s="2">
        <v>11</v>
      </c>
      <c r="U152" s="2">
        <f t="shared" si="24"/>
        <v>22</v>
      </c>
    </row>
    <row r="153" spans="1:21" x14ac:dyDescent="0.25">
      <c r="A153">
        <v>2013</v>
      </c>
      <c r="B153">
        <v>906</v>
      </c>
      <c r="C153" t="s">
        <v>138</v>
      </c>
      <c r="D153" s="2">
        <v>4942</v>
      </c>
      <c r="E153" s="2">
        <v>5372</v>
      </c>
      <c r="F153" s="2">
        <f t="shared" si="19"/>
        <v>10314</v>
      </c>
      <c r="G153" s="2">
        <v>1537</v>
      </c>
      <c r="H153" s="2">
        <v>933</v>
      </c>
      <c r="I153" s="2">
        <f t="shared" si="20"/>
        <v>2470</v>
      </c>
      <c r="J153" s="2">
        <v>57</v>
      </c>
      <c r="K153" s="2">
        <v>50</v>
      </c>
      <c r="L153" s="2">
        <f t="shared" si="21"/>
        <v>107</v>
      </c>
      <c r="M153" s="2">
        <v>2687</v>
      </c>
      <c r="N153" s="2">
        <v>3693</v>
      </c>
      <c r="O153" s="2">
        <f t="shared" si="22"/>
        <v>6380</v>
      </c>
      <c r="P153" s="2">
        <v>4941</v>
      </c>
      <c r="Q153" s="2">
        <v>5371</v>
      </c>
      <c r="R153" s="2">
        <f t="shared" si="23"/>
        <v>10312</v>
      </c>
      <c r="S153" s="2">
        <v>1</v>
      </c>
      <c r="T153" s="2">
        <v>1</v>
      </c>
      <c r="U153" s="2">
        <f t="shared" si="24"/>
        <v>2</v>
      </c>
    </row>
    <row r="154" spans="1:21" x14ac:dyDescent="0.25">
      <c r="C154" t="s">
        <v>549</v>
      </c>
      <c r="D154" s="2">
        <f t="shared" ref="D154:N154" si="26">SUM(D148:D153)</f>
        <v>44274</v>
      </c>
      <c r="E154" s="2">
        <f t="shared" si="26"/>
        <v>46521</v>
      </c>
      <c r="F154" s="2">
        <f t="shared" si="26"/>
        <v>90795</v>
      </c>
      <c r="G154" s="2">
        <f t="shared" si="26"/>
        <v>14321</v>
      </c>
      <c r="H154" s="2">
        <f t="shared" si="26"/>
        <v>7894</v>
      </c>
      <c r="I154" s="2">
        <f t="shared" si="26"/>
        <v>22215</v>
      </c>
      <c r="J154" s="2">
        <f t="shared" si="26"/>
        <v>819</v>
      </c>
      <c r="K154" s="2">
        <f t="shared" si="26"/>
        <v>510</v>
      </c>
      <c r="L154" s="2">
        <f t="shared" si="26"/>
        <v>1329</v>
      </c>
      <c r="M154" s="2">
        <f t="shared" si="26"/>
        <v>23092</v>
      </c>
      <c r="N154" s="2">
        <f t="shared" si="26"/>
        <v>31869</v>
      </c>
      <c r="O154" s="2">
        <f>SUM(O148:O153)</f>
        <v>54961</v>
      </c>
      <c r="P154" s="2"/>
      <c r="Q154" s="2"/>
      <c r="R154" s="2"/>
      <c r="S154" s="2"/>
      <c r="T154" s="2"/>
      <c r="U154" s="2"/>
    </row>
    <row r="155" spans="1:21" x14ac:dyDescent="0.25">
      <c r="A155">
        <v>2013</v>
      </c>
      <c r="B155">
        <v>1001</v>
      </c>
      <c r="C155" t="s">
        <v>139</v>
      </c>
      <c r="D155" s="2">
        <v>5300</v>
      </c>
      <c r="E155" s="2">
        <v>6331</v>
      </c>
      <c r="F155" s="2">
        <f t="shared" si="19"/>
        <v>11631</v>
      </c>
      <c r="G155" s="2">
        <v>2582</v>
      </c>
      <c r="H155" s="2">
        <v>1540</v>
      </c>
      <c r="I155" s="2">
        <f t="shared" si="20"/>
        <v>4122</v>
      </c>
      <c r="J155" s="2">
        <v>55</v>
      </c>
      <c r="K155" s="2">
        <v>19</v>
      </c>
      <c r="L155" s="2">
        <f t="shared" si="21"/>
        <v>74</v>
      </c>
      <c r="M155" s="2">
        <v>2090</v>
      </c>
      <c r="N155" s="2">
        <v>4185</v>
      </c>
      <c r="O155" s="2">
        <f t="shared" si="22"/>
        <v>6275</v>
      </c>
      <c r="P155" s="2">
        <v>5107</v>
      </c>
      <c r="Q155" s="2">
        <v>6106</v>
      </c>
      <c r="R155" s="2">
        <f t="shared" si="23"/>
        <v>11213</v>
      </c>
      <c r="S155" s="2">
        <v>180</v>
      </c>
      <c r="T155" s="2">
        <v>217</v>
      </c>
      <c r="U155" s="2">
        <f t="shared" si="24"/>
        <v>397</v>
      </c>
    </row>
    <row r="156" spans="1:21" x14ac:dyDescent="0.25">
      <c r="A156">
        <v>2013</v>
      </c>
      <c r="B156">
        <v>1002</v>
      </c>
      <c r="C156" t="s">
        <v>140</v>
      </c>
      <c r="D156" s="2">
        <v>3268</v>
      </c>
      <c r="E156" s="2">
        <v>3512</v>
      </c>
      <c r="F156" s="2">
        <f t="shared" si="19"/>
        <v>6780</v>
      </c>
      <c r="G156" s="2">
        <v>1740</v>
      </c>
      <c r="H156" s="2">
        <v>167</v>
      </c>
      <c r="I156" s="2">
        <f t="shared" si="20"/>
        <v>1907</v>
      </c>
      <c r="J156" s="2">
        <v>21</v>
      </c>
      <c r="K156" s="2">
        <v>6</v>
      </c>
      <c r="L156" s="2">
        <f t="shared" si="21"/>
        <v>27</v>
      </c>
      <c r="M156" s="2">
        <v>1102</v>
      </c>
      <c r="N156" s="2">
        <v>2962</v>
      </c>
      <c r="O156" s="2">
        <f t="shared" si="22"/>
        <v>4064</v>
      </c>
      <c r="P156" s="2">
        <v>3268</v>
      </c>
      <c r="Q156" s="2">
        <v>3512</v>
      </c>
      <c r="R156" s="2">
        <f t="shared" si="23"/>
        <v>6780</v>
      </c>
      <c r="S156" s="2">
        <v>0</v>
      </c>
      <c r="T156" s="2">
        <v>0</v>
      </c>
      <c r="U156" s="2">
        <f t="shared" si="24"/>
        <v>0</v>
      </c>
    </row>
    <row r="157" spans="1:21" x14ac:dyDescent="0.25">
      <c r="A157">
        <v>2013</v>
      </c>
      <c r="B157">
        <v>1003</v>
      </c>
      <c r="C157" t="s">
        <v>141</v>
      </c>
      <c r="D157" s="2">
        <v>8923</v>
      </c>
      <c r="E157" s="2">
        <v>9292</v>
      </c>
      <c r="F157" s="2">
        <f t="shared" si="19"/>
        <v>18215</v>
      </c>
      <c r="G157" s="2">
        <v>4322</v>
      </c>
      <c r="H157" s="2">
        <v>317</v>
      </c>
      <c r="I157" s="2">
        <f t="shared" si="20"/>
        <v>4639</v>
      </c>
      <c r="J157" s="2">
        <v>5</v>
      </c>
      <c r="K157" s="2">
        <v>4</v>
      </c>
      <c r="L157" s="2">
        <f t="shared" si="21"/>
        <v>9</v>
      </c>
      <c r="M157" s="2">
        <v>3487</v>
      </c>
      <c r="N157" s="2">
        <v>7887</v>
      </c>
      <c r="O157" s="2">
        <f t="shared" si="22"/>
        <v>11374</v>
      </c>
      <c r="P157" s="2">
        <v>8911</v>
      </c>
      <c r="Q157" s="2">
        <v>9289</v>
      </c>
      <c r="R157" s="2">
        <f t="shared" si="23"/>
        <v>18200</v>
      </c>
      <c r="S157" s="2">
        <v>0</v>
      </c>
      <c r="T157" s="2">
        <v>0</v>
      </c>
      <c r="U157" s="2">
        <f t="shared" si="24"/>
        <v>0</v>
      </c>
    </row>
    <row r="158" spans="1:21" x14ac:dyDescent="0.25">
      <c r="A158">
        <v>2013</v>
      </c>
      <c r="B158">
        <v>1004</v>
      </c>
      <c r="C158" t="s">
        <v>44</v>
      </c>
      <c r="D158" s="2">
        <v>4733</v>
      </c>
      <c r="E158" s="2">
        <v>5172</v>
      </c>
      <c r="F158" s="2">
        <f t="shared" si="19"/>
        <v>9905</v>
      </c>
      <c r="G158" s="2">
        <v>2493</v>
      </c>
      <c r="H158" s="2">
        <v>222</v>
      </c>
      <c r="I158" s="2">
        <f t="shared" si="20"/>
        <v>2715</v>
      </c>
      <c r="J158" s="2">
        <v>28</v>
      </c>
      <c r="K158" s="2">
        <v>6</v>
      </c>
      <c r="L158" s="2">
        <f t="shared" si="21"/>
        <v>34</v>
      </c>
      <c r="M158" s="2">
        <v>1682</v>
      </c>
      <c r="N158" s="2">
        <v>4442</v>
      </c>
      <c r="O158" s="2">
        <f t="shared" si="22"/>
        <v>6124</v>
      </c>
      <c r="P158" s="2">
        <v>4371</v>
      </c>
      <c r="Q158" s="2">
        <v>4837</v>
      </c>
      <c r="R158" s="2">
        <f t="shared" si="23"/>
        <v>9208</v>
      </c>
      <c r="S158" s="2">
        <v>356</v>
      </c>
      <c r="T158" s="2">
        <v>331</v>
      </c>
      <c r="U158" s="2">
        <f t="shared" si="24"/>
        <v>687</v>
      </c>
    </row>
    <row r="159" spans="1:21" x14ac:dyDescent="0.25">
      <c r="A159">
        <v>2013</v>
      </c>
      <c r="B159">
        <v>1005</v>
      </c>
      <c r="C159" t="s">
        <v>48</v>
      </c>
      <c r="D159" s="2">
        <v>2654</v>
      </c>
      <c r="E159" s="2">
        <v>2485</v>
      </c>
      <c r="F159" s="2">
        <f t="shared" si="19"/>
        <v>5139</v>
      </c>
      <c r="G159" s="2">
        <v>1472</v>
      </c>
      <c r="H159" s="2">
        <v>66</v>
      </c>
      <c r="I159" s="2">
        <f t="shared" si="20"/>
        <v>1538</v>
      </c>
      <c r="J159" s="2">
        <v>8</v>
      </c>
      <c r="K159" s="2">
        <v>5</v>
      </c>
      <c r="L159" s="2">
        <f t="shared" si="21"/>
        <v>13</v>
      </c>
      <c r="M159" s="2">
        <v>834</v>
      </c>
      <c r="N159" s="2">
        <v>2111</v>
      </c>
      <c r="O159" s="2">
        <f t="shared" si="22"/>
        <v>2945</v>
      </c>
      <c r="P159" s="2">
        <v>2651</v>
      </c>
      <c r="Q159" s="2">
        <v>2484</v>
      </c>
      <c r="R159" s="2">
        <f t="shared" si="23"/>
        <v>5135</v>
      </c>
      <c r="S159" s="2">
        <v>0</v>
      </c>
      <c r="T159" s="2">
        <v>0</v>
      </c>
      <c r="U159" s="2">
        <f t="shared" si="24"/>
        <v>0</v>
      </c>
    </row>
    <row r="160" spans="1:21" x14ac:dyDescent="0.25">
      <c r="A160">
        <v>2013</v>
      </c>
      <c r="B160">
        <v>1006</v>
      </c>
      <c r="C160" t="s">
        <v>142</v>
      </c>
      <c r="D160" s="2">
        <v>26998</v>
      </c>
      <c r="E160" s="2">
        <v>29018</v>
      </c>
      <c r="F160" s="2">
        <f t="shared" si="19"/>
        <v>56016</v>
      </c>
      <c r="G160" s="2">
        <v>13975</v>
      </c>
      <c r="H160" s="2">
        <v>5806</v>
      </c>
      <c r="I160" s="2">
        <f t="shared" si="20"/>
        <v>19781</v>
      </c>
      <c r="J160" s="2">
        <v>105</v>
      </c>
      <c r="K160" s="2">
        <v>30</v>
      </c>
      <c r="L160" s="2">
        <f t="shared" si="21"/>
        <v>135</v>
      </c>
      <c r="M160" s="2">
        <v>9479</v>
      </c>
      <c r="N160" s="2">
        <v>19827</v>
      </c>
      <c r="O160" s="2">
        <f t="shared" si="22"/>
        <v>29306</v>
      </c>
      <c r="P160" s="2">
        <v>25465</v>
      </c>
      <c r="Q160" s="2">
        <v>27306</v>
      </c>
      <c r="R160" s="2">
        <f t="shared" si="23"/>
        <v>52771</v>
      </c>
      <c r="S160" s="2">
        <v>1520</v>
      </c>
      <c r="T160" s="2">
        <v>1694</v>
      </c>
      <c r="U160" s="2">
        <f t="shared" si="24"/>
        <v>3214</v>
      </c>
    </row>
    <row r="161" spans="1:21" x14ac:dyDescent="0.25">
      <c r="A161">
        <v>2013</v>
      </c>
      <c r="B161">
        <v>1007</v>
      </c>
      <c r="C161" t="s">
        <v>143</v>
      </c>
      <c r="D161" s="2">
        <v>14112</v>
      </c>
      <c r="E161" s="2">
        <v>14189</v>
      </c>
      <c r="F161" s="2">
        <f t="shared" si="19"/>
        <v>28301</v>
      </c>
      <c r="G161" s="2">
        <v>7527</v>
      </c>
      <c r="H161" s="2">
        <v>1300</v>
      </c>
      <c r="I161" s="2">
        <f t="shared" si="20"/>
        <v>8827</v>
      </c>
      <c r="J161" s="2">
        <v>72</v>
      </c>
      <c r="K161" s="2">
        <v>15</v>
      </c>
      <c r="L161" s="2">
        <f t="shared" si="21"/>
        <v>87</v>
      </c>
      <c r="M161" s="2">
        <v>4711</v>
      </c>
      <c r="N161" s="2">
        <v>11164</v>
      </c>
      <c r="O161" s="2">
        <f t="shared" si="22"/>
        <v>15875</v>
      </c>
      <c r="P161" s="2">
        <v>13818</v>
      </c>
      <c r="Q161" s="2">
        <v>13920</v>
      </c>
      <c r="R161" s="2">
        <f t="shared" si="23"/>
        <v>27738</v>
      </c>
      <c r="S161" s="2">
        <v>264</v>
      </c>
      <c r="T161" s="2">
        <v>254</v>
      </c>
      <c r="U161" s="2">
        <f t="shared" si="24"/>
        <v>518</v>
      </c>
    </row>
    <row r="162" spans="1:21" x14ac:dyDescent="0.25">
      <c r="A162">
        <v>2013</v>
      </c>
      <c r="B162">
        <v>1008</v>
      </c>
      <c r="C162" t="s">
        <v>144</v>
      </c>
      <c r="D162" s="2">
        <v>2092</v>
      </c>
      <c r="E162" s="2">
        <v>2269</v>
      </c>
      <c r="F162" s="2">
        <f t="shared" si="19"/>
        <v>4361</v>
      </c>
      <c r="G162" s="2">
        <v>999</v>
      </c>
      <c r="H162" s="2">
        <v>176</v>
      </c>
      <c r="I162" s="2">
        <f t="shared" si="20"/>
        <v>1175</v>
      </c>
      <c r="J162" s="2">
        <v>10</v>
      </c>
      <c r="K162" s="2">
        <v>0</v>
      </c>
      <c r="L162" s="2">
        <f t="shared" si="21"/>
        <v>10</v>
      </c>
      <c r="M162" s="2">
        <v>828</v>
      </c>
      <c r="N162" s="2">
        <v>1856</v>
      </c>
      <c r="O162" s="2">
        <f t="shared" si="22"/>
        <v>2684</v>
      </c>
      <c r="P162" s="2">
        <v>2081</v>
      </c>
      <c r="Q162" s="2">
        <v>2265</v>
      </c>
      <c r="R162" s="2">
        <f t="shared" si="23"/>
        <v>4346</v>
      </c>
      <c r="S162" s="2">
        <v>2</v>
      </c>
      <c r="T162" s="2">
        <v>2</v>
      </c>
      <c r="U162" s="2">
        <f t="shared" si="24"/>
        <v>4</v>
      </c>
    </row>
    <row r="163" spans="1:21" x14ac:dyDescent="0.25">
      <c r="A163">
        <v>2013</v>
      </c>
      <c r="B163">
        <v>1009</v>
      </c>
      <c r="C163" t="s">
        <v>145</v>
      </c>
      <c r="D163" s="2">
        <v>7764</v>
      </c>
      <c r="E163" s="2">
        <v>8128</v>
      </c>
      <c r="F163" s="2">
        <f t="shared" si="19"/>
        <v>15892</v>
      </c>
      <c r="G163" s="2">
        <v>4300</v>
      </c>
      <c r="H163" s="2">
        <v>379</v>
      </c>
      <c r="I163" s="2">
        <f t="shared" si="20"/>
        <v>4679</v>
      </c>
      <c r="J163" s="2">
        <v>14</v>
      </c>
      <c r="K163" s="2">
        <v>7</v>
      </c>
      <c r="L163" s="2">
        <f t="shared" si="21"/>
        <v>21</v>
      </c>
      <c r="M163" s="2">
        <v>2399</v>
      </c>
      <c r="N163" s="2">
        <v>6691</v>
      </c>
      <c r="O163" s="2">
        <f t="shared" si="22"/>
        <v>9090</v>
      </c>
      <c r="P163" s="2">
        <v>7739</v>
      </c>
      <c r="Q163" s="2">
        <v>8116</v>
      </c>
      <c r="R163" s="2">
        <f t="shared" si="23"/>
        <v>15855</v>
      </c>
      <c r="S163" s="2">
        <v>3</v>
      </c>
      <c r="T163" s="2">
        <v>2</v>
      </c>
      <c r="U163" s="2">
        <f t="shared" si="24"/>
        <v>5</v>
      </c>
    </row>
    <row r="164" spans="1:21" x14ac:dyDescent="0.25">
      <c r="A164">
        <v>2013</v>
      </c>
      <c r="B164">
        <v>1010</v>
      </c>
      <c r="C164" t="s">
        <v>56</v>
      </c>
      <c r="D164" s="2">
        <v>2619</v>
      </c>
      <c r="E164" s="2">
        <v>2873</v>
      </c>
      <c r="F164" s="2">
        <f t="shared" si="19"/>
        <v>5492</v>
      </c>
      <c r="G164" s="2">
        <v>1385</v>
      </c>
      <c r="H164" s="2">
        <v>122</v>
      </c>
      <c r="I164" s="2">
        <f t="shared" si="20"/>
        <v>1507</v>
      </c>
      <c r="J164" s="2">
        <v>1</v>
      </c>
      <c r="K164" s="2">
        <v>2</v>
      </c>
      <c r="L164" s="2">
        <f t="shared" si="21"/>
        <v>3</v>
      </c>
      <c r="M164" s="2">
        <v>894</v>
      </c>
      <c r="N164" s="2">
        <v>2438</v>
      </c>
      <c r="O164" s="2">
        <f t="shared" si="22"/>
        <v>3332</v>
      </c>
      <c r="P164" s="2">
        <v>2616</v>
      </c>
      <c r="Q164" s="2">
        <v>2871</v>
      </c>
      <c r="R164" s="2">
        <f t="shared" si="23"/>
        <v>5487</v>
      </c>
      <c r="S164" s="2">
        <v>0</v>
      </c>
      <c r="T164" s="2">
        <v>0</v>
      </c>
      <c r="U164" s="2">
        <f t="shared" si="24"/>
        <v>0</v>
      </c>
    </row>
    <row r="165" spans="1:21" x14ac:dyDescent="0.25">
      <c r="A165">
        <v>2013</v>
      </c>
      <c r="B165">
        <v>1011</v>
      </c>
      <c r="C165" t="s">
        <v>88</v>
      </c>
      <c r="D165" s="2">
        <v>2259</v>
      </c>
      <c r="E165" s="2">
        <v>2128</v>
      </c>
      <c r="F165" s="2">
        <f t="shared" si="19"/>
        <v>4387</v>
      </c>
      <c r="G165" s="2">
        <v>1305</v>
      </c>
      <c r="H165" s="2">
        <v>79</v>
      </c>
      <c r="I165" s="2">
        <f t="shared" si="20"/>
        <v>1384</v>
      </c>
      <c r="J165" s="2">
        <v>2</v>
      </c>
      <c r="K165" s="2">
        <v>0</v>
      </c>
      <c r="L165" s="2">
        <f t="shared" si="21"/>
        <v>2</v>
      </c>
      <c r="M165" s="2">
        <v>658</v>
      </c>
      <c r="N165" s="2">
        <v>1748</v>
      </c>
      <c r="O165" s="2">
        <f t="shared" si="22"/>
        <v>2406</v>
      </c>
      <c r="P165" s="2">
        <v>2256</v>
      </c>
      <c r="Q165" s="2">
        <v>2126</v>
      </c>
      <c r="R165" s="2">
        <f t="shared" si="23"/>
        <v>4382</v>
      </c>
      <c r="S165" s="2">
        <v>0</v>
      </c>
      <c r="T165" s="2">
        <v>0</v>
      </c>
      <c r="U165" s="2">
        <f t="shared" si="24"/>
        <v>0</v>
      </c>
    </row>
    <row r="166" spans="1:21" x14ac:dyDescent="0.25">
      <c r="A166">
        <v>2013</v>
      </c>
      <c r="B166">
        <v>1012</v>
      </c>
      <c r="C166" t="s">
        <v>146</v>
      </c>
      <c r="D166" s="2">
        <v>6620</v>
      </c>
      <c r="E166" s="2">
        <v>6785</v>
      </c>
      <c r="F166" s="2">
        <f t="shared" si="19"/>
        <v>13405</v>
      </c>
      <c r="G166" s="2">
        <v>3462</v>
      </c>
      <c r="H166" s="2">
        <v>479</v>
      </c>
      <c r="I166" s="2">
        <f t="shared" si="20"/>
        <v>3941</v>
      </c>
      <c r="J166" s="2">
        <v>30</v>
      </c>
      <c r="K166" s="2">
        <v>2</v>
      </c>
      <c r="L166" s="2">
        <f t="shared" si="21"/>
        <v>32</v>
      </c>
      <c r="M166" s="2">
        <v>2148</v>
      </c>
      <c r="N166" s="2">
        <v>5356</v>
      </c>
      <c r="O166" s="2">
        <f t="shared" si="22"/>
        <v>7504</v>
      </c>
      <c r="P166" s="2">
        <v>6412</v>
      </c>
      <c r="Q166" s="2">
        <v>6582</v>
      </c>
      <c r="R166" s="2">
        <f t="shared" si="23"/>
        <v>12994</v>
      </c>
      <c r="S166" s="2">
        <v>195</v>
      </c>
      <c r="T166" s="2">
        <v>194</v>
      </c>
      <c r="U166" s="2">
        <f t="shared" si="24"/>
        <v>389</v>
      </c>
    </row>
    <row r="167" spans="1:21" x14ac:dyDescent="0.25">
      <c r="A167">
        <v>2013</v>
      </c>
      <c r="B167">
        <v>1013</v>
      </c>
      <c r="C167" t="s">
        <v>147</v>
      </c>
      <c r="D167" s="2">
        <v>4495</v>
      </c>
      <c r="E167" s="2">
        <v>4158</v>
      </c>
      <c r="F167" s="2">
        <f t="shared" si="19"/>
        <v>8653</v>
      </c>
      <c r="G167" s="2">
        <v>2483</v>
      </c>
      <c r="H167" s="2">
        <v>1330</v>
      </c>
      <c r="I167" s="2">
        <f t="shared" si="20"/>
        <v>3813</v>
      </c>
      <c r="J167" s="2">
        <v>7</v>
      </c>
      <c r="K167" s="2">
        <v>3</v>
      </c>
      <c r="L167" s="2">
        <f t="shared" si="21"/>
        <v>10</v>
      </c>
      <c r="M167" s="2">
        <v>1369</v>
      </c>
      <c r="N167" s="2">
        <v>2262</v>
      </c>
      <c r="O167" s="2">
        <f t="shared" si="22"/>
        <v>3631</v>
      </c>
      <c r="P167" s="2">
        <v>4487</v>
      </c>
      <c r="Q167" s="2">
        <v>4154</v>
      </c>
      <c r="R167" s="2">
        <f t="shared" si="23"/>
        <v>8641</v>
      </c>
      <c r="S167" s="2">
        <v>0</v>
      </c>
      <c r="T167" s="2">
        <v>0</v>
      </c>
      <c r="U167" s="2">
        <f t="shared" si="24"/>
        <v>0</v>
      </c>
    </row>
    <row r="168" spans="1:21" x14ac:dyDescent="0.25">
      <c r="A168">
        <v>2013</v>
      </c>
      <c r="B168">
        <v>1014</v>
      </c>
      <c r="C168" t="s">
        <v>125</v>
      </c>
      <c r="D168" s="2">
        <v>3685</v>
      </c>
      <c r="E168" s="2">
        <v>3683</v>
      </c>
      <c r="F168" s="2">
        <f t="shared" si="19"/>
        <v>7368</v>
      </c>
      <c r="G168" s="2">
        <v>2045</v>
      </c>
      <c r="H168" s="2">
        <v>158</v>
      </c>
      <c r="I168" s="2">
        <f t="shared" si="20"/>
        <v>2203</v>
      </c>
      <c r="J168" s="2">
        <v>1</v>
      </c>
      <c r="K168" s="2">
        <v>2</v>
      </c>
      <c r="L168" s="2">
        <f t="shared" si="21"/>
        <v>3</v>
      </c>
      <c r="M168" s="2">
        <v>1124</v>
      </c>
      <c r="N168" s="2">
        <v>3035</v>
      </c>
      <c r="O168" s="2">
        <f t="shared" si="22"/>
        <v>4159</v>
      </c>
      <c r="P168" s="2">
        <v>3675</v>
      </c>
      <c r="Q168" s="2">
        <v>3673</v>
      </c>
      <c r="R168" s="2">
        <f t="shared" si="23"/>
        <v>7348</v>
      </c>
      <c r="S168" s="2">
        <v>0</v>
      </c>
      <c r="T168" s="2">
        <v>0</v>
      </c>
      <c r="U168" s="2">
        <f t="shared" si="24"/>
        <v>0</v>
      </c>
    </row>
    <row r="169" spans="1:21" x14ac:dyDescent="0.25">
      <c r="A169">
        <v>2013</v>
      </c>
      <c r="B169">
        <v>1015</v>
      </c>
      <c r="C169" t="s">
        <v>127</v>
      </c>
      <c r="D169" s="2">
        <v>2361</v>
      </c>
      <c r="E169" s="2">
        <v>2878</v>
      </c>
      <c r="F169" s="2">
        <f t="shared" si="19"/>
        <v>5239</v>
      </c>
      <c r="G169" s="2">
        <v>1174</v>
      </c>
      <c r="H169" s="2">
        <v>196</v>
      </c>
      <c r="I169" s="2">
        <f t="shared" si="20"/>
        <v>1370</v>
      </c>
      <c r="J169" s="2">
        <v>42</v>
      </c>
      <c r="K169" s="2">
        <v>1</v>
      </c>
      <c r="L169" s="2">
        <f t="shared" si="21"/>
        <v>43</v>
      </c>
      <c r="M169" s="2">
        <v>804</v>
      </c>
      <c r="N169" s="2">
        <v>2328</v>
      </c>
      <c r="O169" s="2">
        <f t="shared" si="22"/>
        <v>3132</v>
      </c>
      <c r="P169" s="2">
        <v>2338</v>
      </c>
      <c r="Q169" s="2">
        <v>2851</v>
      </c>
      <c r="R169" s="2">
        <f t="shared" si="23"/>
        <v>5189</v>
      </c>
      <c r="S169" s="2">
        <v>0</v>
      </c>
      <c r="T169" s="2">
        <v>0</v>
      </c>
      <c r="U169" s="2">
        <f t="shared" si="24"/>
        <v>0</v>
      </c>
    </row>
    <row r="170" spans="1:21" x14ac:dyDescent="0.25">
      <c r="A170">
        <v>2013</v>
      </c>
      <c r="B170">
        <v>1016</v>
      </c>
      <c r="C170" t="s">
        <v>148</v>
      </c>
      <c r="D170" s="2">
        <v>10387</v>
      </c>
      <c r="E170" s="2">
        <v>10637</v>
      </c>
      <c r="F170" s="2">
        <f t="shared" si="19"/>
        <v>21024</v>
      </c>
      <c r="G170" s="2">
        <v>5340</v>
      </c>
      <c r="H170" s="2">
        <v>997</v>
      </c>
      <c r="I170" s="2">
        <f t="shared" si="20"/>
        <v>6337</v>
      </c>
      <c r="J170" s="2">
        <v>66</v>
      </c>
      <c r="K170" s="2">
        <v>17</v>
      </c>
      <c r="L170" s="2">
        <f t="shared" si="21"/>
        <v>83</v>
      </c>
      <c r="M170" s="2">
        <v>3610</v>
      </c>
      <c r="N170" s="2">
        <v>8208</v>
      </c>
      <c r="O170" s="2">
        <f t="shared" si="22"/>
        <v>11818</v>
      </c>
      <c r="P170" s="2">
        <v>10259</v>
      </c>
      <c r="Q170" s="2">
        <v>10484</v>
      </c>
      <c r="R170" s="2">
        <f t="shared" si="23"/>
        <v>20743</v>
      </c>
      <c r="S170" s="2">
        <v>115</v>
      </c>
      <c r="T170" s="2">
        <v>119</v>
      </c>
      <c r="U170" s="2">
        <f t="shared" si="24"/>
        <v>234</v>
      </c>
    </row>
    <row r="171" spans="1:21" x14ac:dyDescent="0.25">
      <c r="A171">
        <v>2013</v>
      </c>
      <c r="B171">
        <v>1017</v>
      </c>
      <c r="C171" t="s">
        <v>149</v>
      </c>
      <c r="D171" s="2">
        <v>5474</v>
      </c>
      <c r="E171" s="2">
        <v>5269</v>
      </c>
      <c r="F171" s="2">
        <f t="shared" si="19"/>
        <v>10743</v>
      </c>
      <c r="G171" s="2">
        <v>3109</v>
      </c>
      <c r="H171" s="2">
        <v>468</v>
      </c>
      <c r="I171" s="2">
        <f t="shared" si="20"/>
        <v>3577</v>
      </c>
      <c r="J171" s="2">
        <v>6</v>
      </c>
      <c r="K171" s="2">
        <v>4</v>
      </c>
      <c r="L171" s="2">
        <f t="shared" si="21"/>
        <v>10</v>
      </c>
      <c r="M171" s="2">
        <v>1661</v>
      </c>
      <c r="N171" s="2">
        <v>4023</v>
      </c>
      <c r="O171" s="2">
        <f t="shared" si="22"/>
        <v>5684</v>
      </c>
      <c r="P171" s="2">
        <v>5443</v>
      </c>
      <c r="Q171" s="2">
        <v>5237</v>
      </c>
      <c r="R171" s="2">
        <f t="shared" si="23"/>
        <v>10680</v>
      </c>
      <c r="S171" s="2">
        <v>11</v>
      </c>
      <c r="T171" s="2">
        <v>7</v>
      </c>
      <c r="U171" s="2">
        <f t="shared" si="24"/>
        <v>18</v>
      </c>
    </row>
    <row r="172" spans="1:21" x14ac:dyDescent="0.25">
      <c r="C172" t="s">
        <v>549</v>
      </c>
      <c r="D172" s="2">
        <f t="shared" ref="D172:O172" si="27">SUM(D155:D171)</f>
        <v>113744</v>
      </c>
      <c r="E172" s="2">
        <f t="shared" si="27"/>
        <v>118807</v>
      </c>
      <c r="F172" s="2">
        <f t="shared" si="27"/>
        <v>232551</v>
      </c>
      <c r="G172" s="2">
        <f t="shared" si="27"/>
        <v>59713</v>
      </c>
      <c r="H172" s="2">
        <f t="shared" si="27"/>
        <v>13802</v>
      </c>
      <c r="I172" s="2">
        <f t="shared" si="27"/>
        <v>73515</v>
      </c>
      <c r="J172" s="2">
        <f t="shared" si="27"/>
        <v>473</v>
      </c>
      <c r="K172" s="2">
        <f t="shared" si="27"/>
        <v>123</v>
      </c>
      <c r="L172" s="2">
        <f t="shared" si="27"/>
        <v>596</v>
      </c>
      <c r="M172" s="2">
        <f t="shared" si="27"/>
        <v>38880</v>
      </c>
      <c r="N172" s="2">
        <f t="shared" si="27"/>
        <v>90523</v>
      </c>
      <c r="O172" s="2">
        <f t="shared" si="27"/>
        <v>129403</v>
      </c>
      <c r="P172" s="2"/>
      <c r="Q172" s="2"/>
      <c r="R172" s="2"/>
      <c r="S172" s="2"/>
      <c r="T172" s="2"/>
      <c r="U172" s="2"/>
    </row>
    <row r="173" spans="1:21" x14ac:dyDescent="0.25">
      <c r="A173">
        <v>2013</v>
      </c>
      <c r="B173">
        <v>1101</v>
      </c>
      <c r="C173" t="s">
        <v>150</v>
      </c>
      <c r="D173" s="2">
        <v>20441</v>
      </c>
      <c r="E173" s="2">
        <v>21389</v>
      </c>
      <c r="F173" s="2">
        <f t="shared" si="19"/>
        <v>41830</v>
      </c>
      <c r="G173" s="2">
        <v>9337</v>
      </c>
      <c r="H173" s="2">
        <v>4978</v>
      </c>
      <c r="I173" s="2">
        <f t="shared" si="20"/>
        <v>14315</v>
      </c>
      <c r="J173" s="2">
        <v>327</v>
      </c>
      <c r="K173" s="2">
        <v>177</v>
      </c>
      <c r="L173" s="2">
        <f t="shared" si="21"/>
        <v>504</v>
      </c>
      <c r="M173" s="2">
        <v>7938</v>
      </c>
      <c r="N173" s="2">
        <v>13459</v>
      </c>
      <c r="O173" s="2">
        <f t="shared" si="22"/>
        <v>21397</v>
      </c>
      <c r="P173" s="2">
        <v>19704</v>
      </c>
      <c r="Q173" s="2">
        <v>20708</v>
      </c>
      <c r="R173" s="2">
        <f t="shared" si="23"/>
        <v>40412</v>
      </c>
      <c r="S173" s="2">
        <v>620</v>
      </c>
      <c r="T173" s="2">
        <v>565</v>
      </c>
      <c r="U173" s="2">
        <f t="shared" si="24"/>
        <v>1185</v>
      </c>
    </row>
    <row r="174" spans="1:21" x14ac:dyDescent="0.25">
      <c r="A174">
        <v>2013</v>
      </c>
      <c r="B174">
        <v>1102</v>
      </c>
      <c r="C174" t="s">
        <v>151</v>
      </c>
      <c r="D174" s="2">
        <v>2707</v>
      </c>
      <c r="E174" s="2">
        <v>2739</v>
      </c>
      <c r="F174" s="2">
        <f t="shared" si="19"/>
        <v>5446</v>
      </c>
      <c r="G174" s="2">
        <v>1207</v>
      </c>
      <c r="H174" s="2">
        <v>545</v>
      </c>
      <c r="I174" s="2">
        <f t="shared" si="20"/>
        <v>1752</v>
      </c>
      <c r="J174" s="2">
        <v>42</v>
      </c>
      <c r="K174" s="2">
        <v>12</v>
      </c>
      <c r="L174" s="2">
        <f t="shared" si="21"/>
        <v>54</v>
      </c>
      <c r="M174" s="2">
        <v>1161</v>
      </c>
      <c r="N174" s="2">
        <v>1882</v>
      </c>
      <c r="O174" s="2">
        <f t="shared" si="22"/>
        <v>3043</v>
      </c>
      <c r="P174" s="2">
        <v>2647</v>
      </c>
      <c r="Q174" s="2">
        <v>2688</v>
      </c>
      <c r="R174" s="2">
        <f t="shared" si="23"/>
        <v>5335</v>
      </c>
      <c r="S174" s="2">
        <v>9</v>
      </c>
      <c r="T174" s="2">
        <v>5</v>
      </c>
      <c r="U174" s="2">
        <f t="shared" si="24"/>
        <v>14</v>
      </c>
    </row>
    <row r="175" spans="1:21" x14ac:dyDescent="0.25">
      <c r="A175">
        <v>2013</v>
      </c>
      <c r="B175">
        <v>1103</v>
      </c>
      <c r="C175" t="s">
        <v>152</v>
      </c>
      <c r="D175" s="2">
        <v>5527</v>
      </c>
      <c r="E175" s="2">
        <v>5807</v>
      </c>
      <c r="F175" s="2">
        <f t="shared" si="19"/>
        <v>11334</v>
      </c>
      <c r="G175" s="2">
        <v>1951</v>
      </c>
      <c r="H175" s="2">
        <v>836</v>
      </c>
      <c r="I175" s="2">
        <f t="shared" si="20"/>
        <v>2787</v>
      </c>
      <c r="J175" s="2">
        <v>90</v>
      </c>
      <c r="K175" s="2">
        <v>26</v>
      </c>
      <c r="L175" s="2">
        <f t="shared" si="21"/>
        <v>116</v>
      </c>
      <c r="M175" s="2">
        <v>2751</v>
      </c>
      <c r="N175" s="2">
        <v>4249</v>
      </c>
      <c r="O175" s="2">
        <f t="shared" si="22"/>
        <v>7000</v>
      </c>
      <c r="P175" s="2">
        <v>5345</v>
      </c>
      <c r="Q175" s="2">
        <v>5610</v>
      </c>
      <c r="R175" s="2">
        <f t="shared" si="23"/>
        <v>10955</v>
      </c>
      <c r="S175" s="2">
        <v>146</v>
      </c>
      <c r="T175" s="2">
        <v>160</v>
      </c>
      <c r="U175" s="2">
        <f t="shared" si="24"/>
        <v>306</v>
      </c>
    </row>
    <row r="176" spans="1:21" x14ac:dyDescent="0.25">
      <c r="A176">
        <v>2013</v>
      </c>
      <c r="B176">
        <v>1104</v>
      </c>
      <c r="C176" t="s">
        <v>153</v>
      </c>
      <c r="D176" s="2">
        <v>1931</v>
      </c>
      <c r="E176" s="2">
        <v>2016</v>
      </c>
      <c r="F176" s="2">
        <f t="shared" si="19"/>
        <v>3947</v>
      </c>
      <c r="G176" s="2">
        <v>968</v>
      </c>
      <c r="H176" s="2">
        <v>582</v>
      </c>
      <c r="I176" s="2">
        <f t="shared" si="20"/>
        <v>1550</v>
      </c>
      <c r="J176" s="2">
        <v>21</v>
      </c>
      <c r="K176" s="2">
        <v>1</v>
      </c>
      <c r="L176" s="2">
        <f t="shared" si="21"/>
        <v>22</v>
      </c>
      <c r="M176" s="2">
        <v>733</v>
      </c>
      <c r="N176" s="2">
        <v>1234</v>
      </c>
      <c r="O176" s="2">
        <f t="shared" si="22"/>
        <v>1967</v>
      </c>
      <c r="P176" s="2">
        <v>1787</v>
      </c>
      <c r="Q176" s="2">
        <v>1888</v>
      </c>
      <c r="R176" s="2">
        <f t="shared" si="23"/>
        <v>3675</v>
      </c>
      <c r="S176" s="2">
        <v>102</v>
      </c>
      <c r="T176" s="2">
        <v>92</v>
      </c>
      <c r="U176" s="2">
        <f t="shared" si="24"/>
        <v>194</v>
      </c>
    </row>
    <row r="177" spans="1:21" x14ac:dyDescent="0.25">
      <c r="C177" t="s">
        <v>549</v>
      </c>
      <c r="D177" s="2">
        <f t="shared" ref="D177:O177" si="28">SUM(D173:D176)</f>
        <v>30606</v>
      </c>
      <c r="E177" s="2">
        <f t="shared" si="28"/>
        <v>31951</v>
      </c>
      <c r="F177" s="2">
        <f t="shared" si="28"/>
        <v>62557</v>
      </c>
      <c r="G177" s="2">
        <f t="shared" si="28"/>
        <v>13463</v>
      </c>
      <c r="H177" s="2">
        <f t="shared" si="28"/>
        <v>6941</v>
      </c>
      <c r="I177" s="2">
        <f t="shared" si="28"/>
        <v>20404</v>
      </c>
      <c r="J177" s="2">
        <f t="shared" si="28"/>
        <v>480</v>
      </c>
      <c r="K177" s="2">
        <f t="shared" si="28"/>
        <v>216</v>
      </c>
      <c r="L177" s="2">
        <f t="shared" si="28"/>
        <v>696</v>
      </c>
      <c r="M177" s="2">
        <f t="shared" si="28"/>
        <v>12583</v>
      </c>
      <c r="N177" s="2">
        <f t="shared" si="28"/>
        <v>20824</v>
      </c>
      <c r="O177" s="2">
        <f t="shared" si="28"/>
        <v>33407</v>
      </c>
      <c r="P177" s="2"/>
      <c r="Q177" s="2"/>
      <c r="R177" s="2"/>
      <c r="S177" s="2"/>
      <c r="T177" s="2"/>
      <c r="U177" s="2"/>
    </row>
    <row r="178" spans="1:21" x14ac:dyDescent="0.25">
      <c r="A178">
        <v>2013</v>
      </c>
      <c r="B178">
        <v>1201</v>
      </c>
      <c r="C178" t="s">
        <v>154</v>
      </c>
      <c r="D178" s="2">
        <v>20998</v>
      </c>
      <c r="E178" s="2">
        <v>22982</v>
      </c>
      <c r="F178" s="2">
        <f t="shared" si="19"/>
        <v>43980</v>
      </c>
      <c r="G178" s="2">
        <v>9853</v>
      </c>
      <c r="H178" s="2">
        <v>3568</v>
      </c>
      <c r="I178" s="2">
        <f t="shared" si="20"/>
        <v>13421</v>
      </c>
      <c r="J178" s="2">
        <v>248</v>
      </c>
      <c r="K178" s="2">
        <v>47</v>
      </c>
      <c r="L178" s="2">
        <f t="shared" si="21"/>
        <v>295</v>
      </c>
      <c r="M178" s="2">
        <v>8381</v>
      </c>
      <c r="N178" s="2">
        <v>16867</v>
      </c>
      <c r="O178" s="2">
        <f t="shared" si="22"/>
        <v>25248</v>
      </c>
      <c r="P178" s="2">
        <v>19383</v>
      </c>
      <c r="Q178" s="2">
        <v>21201</v>
      </c>
      <c r="R178" s="2">
        <f t="shared" si="23"/>
        <v>40584</v>
      </c>
      <c r="S178" s="2">
        <v>1550</v>
      </c>
      <c r="T178" s="2">
        <v>1612</v>
      </c>
      <c r="U178" s="2">
        <f t="shared" si="24"/>
        <v>3162</v>
      </c>
    </row>
    <row r="179" spans="1:21" x14ac:dyDescent="0.25">
      <c r="A179">
        <v>2013</v>
      </c>
      <c r="B179">
        <v>1202</v>
      </c>
      <c r="C179" t="s">
        <v>155</v>
      </c>
      <c r="D179" s="2">
        <v>2308</v>
      </c>
      <c r="E179" s="2">
        <v>2430</v>
      </c>
      <c r="F179" s="2">
        <f t="shared" si="19"/>
        <v>4738</v>
      </c>
      <c r="G179" s="2">
        <v>1481</v>
      </c>
      <c r="H179" s="2">
        <v>149</v>
      </c>
      <c r="I179" s="2">
        <f t="shared" si="20"/>
        <v>1630</v>
      </c>
      <c r="J179" s="2">
        <v>4</v>
      </c>
      <c r="K179" s="2">
        <v>3</v>
      </c>
      <c r="L179" s="2">
        <f t="shared" si="21"/>
        <v>7</v>
      </c>
      <c r="M179" s="2">
        <v>567</v>
      </c>
      <c r="N179" s="2">
        <v>2042</v>
      </c>
      <c r="O179" s="2">
        <f t="shared" si="22"/>
        <v>2609</v>
      </c>
      <c r="P179" s="2">
        <v>2306</v>
      </c>
      <c r="Q179" s="2">
        <v>2430</v>
      </c>
      <c r="R179" s="2">
        <f t="shared" si="23"/>
        <v>4736</v>
      </c>
      <c r="S179" s="2">
        <v>0</v>
      </c>
      <c r="T179" s="2">
        <v>0</v>
      </c>
      <c r="U179" s="2">
        <f t="shared" si="24"/>
        <v>0</v>
      </c>
    </row>
    <row r="180" spans="1:21" x14ac:dyDescent="0.25">
      <c r="A180">
        <v>2013</v>
      </c>
      <c r="B180">
        <v>1203</v>
      </c>
      <c r="C180" t="s">
        <v>43</v>
      </c>
      <c r="D180" s="2">
        <v>1631</v>
      </c>
      <c r="E180" s="2">
        <v>1622</v>
      </c>
      <c r="F180" s="2">
        <f t="shared" si="19"/>
        <v>3253</v>
      </c>
      <c r="G180" s="2">
        <v>811</v>
      </c>
      <c r="H180" s="2">
        <v>124</v>
      </c>
      <c r="I180" s="2">
        <f t="shared" si="20"/>
        <v>935</v>
      </c>
      <c r="J180" s="2">
        <v>1</v>
      </c>
      <c r="K180" s="2">
        <v>0</v>
      </c>
      <c r="L180" s="2">
        <f t="shared" si="21"/>
        <v>1</v>
      </c>
      <c r="M180" s="2">
        <v>569</v>
      </c>
      <c r="N180" s="2">
        <v>1262</v>
      </c>
      <c r="O180" s="2">
        <f t="shared" si="22"/>
        <v>1831</v>
      </c>
      <c r="P180" s="2">
        <v>1630</v>
      </c>
      <c r="Q180" s="2">
        <v>1621</v>
      </c>
      <c r="R180" s="2">
        <f t="shared" si="23"/>
        <v>3251</v>
      </c>
      <c r="S180" s="2">
        <v>0</v>
      </c>
      <c r="T180" s="2">
        <v>0</v>
      </c>
      <c r="U180" s="2">
        <f t="shared" si="24"/>
        <v>0</v>
      </c>
    </row>
    <row r="181" spans="1:21" x14ac:dyDescent="0.25">
      <c r="A181">
        <v>2013</v>
      </c>
      <c r="B181">
        <v>1204</v>
      </c>
      <c r="C181" t="s">
        <v>156</v>
      </c>
      <c r="D181" s="2">
        <v>1724</v>
      </c>
      <c r="E181" s="2">
        <v>1868</v>
      </c>
      <c r="F181" s="2">
        <f t="shared" si="19"/>
        <v>3592</v>
      </c>
      <c r="G181" s="2">
        <v>723</v>
      </c>
      <c r="H181" s="2">
        <v>330</v>
      </c>
      <c r="I181" s="2">
        <f t="shared" si="20"/>
        <v>1053</v>
      </c>
      <c r="J181" s="2">
        <v>22</v>
      </c>
      <c r="K181" s="2">
        <v>4</v>
      </c>
      <c r="L181" s="2">
        <f t="shared" si="21"/>
        <v>26</v>
      </c>
      <c r="M181" s="2">
        <v>791</v>
      </c>
      <c r="N181" s="2">
        <v>1353</v>
      </c>
      <c r="O181" s="2">
        <f t="shared" si="22"/>
        <v>2144</v>
      </c>
      <c r="P181" s="2">
        <v>1540</v>
      </c>
      <c r="Q181" s="2">
        <v>1715</v>
      </c>
      <c r="R181" s="2">
        <f t="shared" si="23"/>
        <v>3255</v>
      </c>
      <c r="S181" s="2">
        <v>173</v>
      </c>
      <c r="T181" s="2">
        <v>141</v>
      </c>
      <c r="U181" s="2">
        <f t="shared" si="24"/>
        <v>314</v>
      </c>
    </row>
    <row r="182" spans="1:21" x14ac:dyDescent="0.25">
      <c r="A182">
        <v>2013</v>
      </c>
      <c r="B182">
        <v>1205</v>
      </c>
      <c r="C182" t="s">
        <v>157</v>
      </c>
      <c r="D182" s="2">
        <v>3928</v>
      </c>
      <c r="E182" s="2">
        <v>3908</v>
      </c>
      <c r="F182" s="2">
        <f t="shared" si="19"/>
        <v>7836</v>
      </c>
      <c r="G182" s="2">
        <v>1813</v>
      </c>
      <c r="H182" s="2">
        <v>294</v>
      </c>
      <c r="I182" s="2">
        <f t="shared" si="20"/>
        <v>2107</v>
      </c>
      <c r="J182" s="2">
        <v>11</v>
      </c>
      <c r="K182" s="2">
        <v>0</v>
      </c>
      <c r="L182" s="2">
        <f t="shared" si="21"/>
        <v>11</v>
      </c>
      <c r="M182" s="2">
        <v>1541</v>
      </c>
      <c r="N182" s="2">
        <v>3042</v>
      </c>
      <c r="O182" s="2">
        <f t="shared" si="22"/>
        <v>4583</v>
      </c>
      <c r="P182" s="2">
        <v>3926</v>
      </c>
      <c r="Q182" s="2">
        <v>3907</v>
      </c>
      <c r="R182" s="2">
        <f t="shared" si="23"/>
        <v>7833</v>
      </c>
      <c r="S182" s="2">
        <v>1</v>
      </c>
      <c r="T182" s="2">
        <v>1</v>
      </c>
      <c r="U182" s="2">
        <f t="shared" si="24"/>
        <v>2</v>
      </c>
    </row>
    <row r="183" spans="1:21" x14ac:dyDescent="0.25">
      <c r="A183">
        <v>2013</v>
      </c>
      <c r="B183">
        <v>1206</v>
      </c>
      <c r="C183" t="s">
        <v>158</v>
      </c>
      <c r="D183" s="2">
        <v>6950</v>
      </c>
      <c r="E183" s="2">
        <v>7666</v>
      </c>
      <c r="F183" s="2">
        <f t="shared" si="19"/>
        <v>14616</v>
      </c>
      <c r="G183" s="2">
        <v>3697</v>
      </c>
      <c r="H183" s="2">
        <v>1746</v>
      </c>
      <c r="I183" s="2">
        <f t="shared" si="20"/>
        <v>5443</v>
      </c>
      <c r="J183" s="2">
        <v>7</v>
      </c>
      <c r="K183" s="2">
        <v>8</v>
      </c>
      <c r="L183" s="2">
        <f t="shared" si="21"/>
        <v>15</v>
      </c>
      <c r="M183" s="2">
        <v>2377</v>
      </c>
      <c r="N183" s="2">
        <v>4976</v>
      </c>
      <c r="O183" s="2">
        <f t="shared" si="22"/>
        <v>7353</v>
      </c>
      <c r="P183" s="2">
        <v>6921</v>
      </c>
      <c r="Q183" s="2">
        <v>7648</v>
      </c>
      <c r="R183" s="2">
        <f t="shared" si="23"/>
        <v>14569</v>
      </c>
      <c r="S183" s="2">
        <v>1</v>
      </c>
      <c r="T183" s="2">
        <v>1</v>
      </c>
      <c r="U183" s="2">
        <f t="shared" si="24"/>
        <v>2</v>
      </c>
    </row>
    <row r="184" spans="1:21" x14ac:dyDescent="0.25">
      <c r="A184">
        <v>2013</v>
      </c>
      <c r="B184">
        <v>1207</v>
      </c>
      <c r="C184" t="s">
        <v>159</v>
      </c>
      <c r="D184" s="2">
        <v>1459</v>
      </c>
      <c r="E184" s="2">
        <v>1527</v>
      </c>
      <c r="F184" s="2">
        <f t="shared" si="19"/>
        <v>2986</v>
      </c>
      <c r="G184" s="2">
        <v>874</v>
      </c>
      <c r="H184" s="2">
        <v>78</v>
      </c>
      <c r="I184" s="2">
        <f t="shared" si="20"/>
        <v>952</v>
      </c>
      <c r="J184" s="2">
        <v>1</v>
      </c>
      <c r="K184" s="2">
        <v>0</v>
      </c>
      <c r="L184" s="2">
        <f t="shared" si="21"/>
        <v>1</v>
      </c>
      <c r="M184" s="2">
        <v>426</v>
      </c>
      <c r="N184" s="2">
        <v>1279</v>
      </c>
      <c r="O184" s="2">
        <f t="shared" si="22"/>
        <v>1705</v>
      </c>
      <c r="P184" s="2">
        <v>1459</v>
      </c>
      <c r="Q184" s="2">
        <v>1527</v>
      </c>
      <c r="R184" s="2">
        <f t="shared" si="23"/>
        <v>2986</v>
      </c>
      <c r="S184" s="2">
        <v>0</v>
      </c>
      <c r="T184" s="2">
        <v>0</v>
      </c>
      <c r="U184" s="2">
        <f t="shared" si="24"/>
        <v>0</v>
      </c>
    </row>
    <row r="185" spans="1:21" x14ac:dyDescent="0.25">
      <c r="A185">
        <v>2013</v>
      </c>
      <c r="B185">
        <v>1208</v>
      </c>
      <c r="C185" t="s">
        <v>160</v>
      </c>
      <c r="D185" s="2">
        <v>13844</v>
      </c>
      <c r="E185" s="2">
        <v>14770</v>
      </c>
      <c r="F185" s="2">
        <f t="shared" si="19"/>
        <v>28614</v>
      </c>
      <c r="G185" s="2">
        <v>7073</v>
      </c>
      <c r="H185" s="2">
        <v>2753</v>
      </c>
      <c r="I185" s="2">
        <f t="shared" si="20"/>
        <v>9826</v>
      </c>
      <c r="J185" s="2">
        <v>90</v>
      </c>
      <c r="K185" s="2">
        <v>25</v>
      </c>
      <c r="L185" s="2">
        <f t="shared" si="21"/>
        <v>115</v>
      </c>
      <c r="M185" s="2">
        <v>4899</v>
      </c>
      <c r="N185" s="2">
        <v>10189</v>
      </c>
      <c r="O185" s="2">
        <f t="shared" si="22"/>
        <v>15088</v>
      </c>
      <c r="P185" s="2">
        <v>12547</v>
      </c>
      <c r="Q185" s="2">
        <v>13760</v>
      </c>
      <c r="R185" s="2">
        <f t="shared" si="23"/>
        <v>26307</v>
      </c>
      <c r="S185" s="2">
        <v>777</v>
      </c>
      <c r="T185" s="2">
        <v>945</v>
      </c>
      <c r="U185" s="2">
        <f t="shared" si="24"/>
        <v>1722</v>
      </c>
    </row>
    <row r="186" spans="1:21" x14ac:dyDescent="0.25">
      <c r="A186">
        <v>2013</v>
      </c>
      <c r="B186">
        <v>1209</v>
      </c>
      <c r="C186" t="s">
        <v>161</v>
      </c>
      <c r="D186" s="2">
        <v>516</v>
      </c>
      <c r="E186" s="2">
        <v>571</v>
      </c>
      <c r="F186" s="2">
        <f t="shared" si="19"/>
        <v>1087</v>
      </c>
      <c r="G186" s="2">
        <v>281</v>
      </c>
      <c r="H186" s="2">
        <v>47</v>
      </c>
      <c r="I186" s="2">
        <f t="shared" si="20"/>
        <v>328</v>
      </c>
      <c r="J186" s="2">
        <v>0</v>
      </c>
      <c r="K186" s="2">
        <v>0</v>
      </c>
      <c r="L186" s="2">
        <f t="shared" si="21"/>
        <v>0</v>
      </c>
      <c r="M186" s="2">
        <v>167</v>
      </c>
      <c r="N186" s="2">
        <v>449</v>
      </c>
      <c r="O186" s="2">
        <f t="shared" si="22"/>
        <v>616</v>
      </c>
      <c r="P186" s="2">
        <v>514</v>
      </c>
      <c r="Q186" s="2">
        <v>569</v>
      </c>
      <c r="R186" s="2">
        <f t="shared" si="23"/>
        <v>1083</v>
      </c>
      <c r="S186" s="2">
        <v>0</v>
      </c>
      <c r="T186" s="2">
        <v>0</v>
      </c>
      <c r="U186" s="2">
        <f t="shared" si="24"/>
        <v>0</v>
      </c>
    </row>
    <row r="187" spans="1:21" x14ac:dyDescent="0.25">
      <c r="A187">
        <v>2013</v>
      </c>
      <c r="B187">
        <v>1210</v>
      </c>
      <c r="C187" t="s">
        <v>162</v>
      </c>
      <c r="D187" s="2">
        <v>3633</v>
      </c>
      <c r="E187" s="2">
        <v>3775</v>
      </c>
      <c r="F187" s="2">
        <f t="shared" si="19"/>
        <v>7408</v>
      </c>
      <c r="G187" s="2">
        <v>1753</v>
      </c>
      <c r="H187" s="2">
        <v>378</v>
      </c>
      <c r="I187" s="2">
        <f t="shared" si="20"/>
        <v>2131</v>
      </c>
      <c r="J187" s="2">
        <v>13</v>
      </c>
      <c r="K187" s="2">
        <v>1</v>
      </c>
      <c r="L187" s="2">
        <f t="shared" si="21"/>
        <v>14</v>
      </c>
      <c r="M187" s="2">
        <v>1467</v>
      </c>
      <c r="N187" s="2">
        <v>3014</v>
      </c>
      <c r="O187" s="2">
        <f t="shared" si="22"/>
        <v>4481</v>
      </c>
      <c r="P187" s="2">
        <v>3618</v>
      </c>
      <c r="Q187" s="2">
        <v>3769</v>
      </c>
      <c r="R187" s="2">
        <f t="shared" si="23"/>
        <v>7387</v>
      </c>
      <c r="S187" s="2">
        <v>0</v>
      </c>
      <c r="T187" s="2">
        <v>0</v>
      </c>
      <c r="U187" s="2">
        <f t="shared" si="24"/>
        <v>0</v>
      </c>
    </row>
    <row r="188" spans="1:21" x14ac:dyDescent="0.25">
      <c r="A188">
        <v>2013</v>
      </c>
      <c r="B188">
        <v>1211</v>
      </c>
      <c r="C188" t="s">
        <v>163</v>
      </c>
      <c r="D188" s="2">
        <v>1294</v>
      </c>
      <c r="E188" s="2">
        <v>1431</v>
      </c>
      <c r="F188" s="2">
        <f t="shared" si="19"/>
        <v>2725</v>
      </c>
      <c r="G188" s="2">
        <v>697</v>
      </c>
      <c r="H188" s="2">
        <v>160</v>
      </c>
      <c r="I188" s="2">
        <f t="shared" si="20"/>
        <v>857</v>
      </c>
      <c r="J188" s="2">
        <v>3</v>
      </c>
      <c r="K188" s="2">
        <v>1</v>
      </c>
      <c r="L188" s="2">
        <f t="shared" si="21"/>
        <v>4</v>
      </c>
      <c r="M188" s="2">
        <v>447</v>
      </c>
      <c r="N188" s="2">
        <v>1131</v>
      </c>
      <c r="O188" s="2">
        <f t="shared" si="22"/>
        <v>1578</v>
      </c>
      <c r="P188" s="2">
        <v>1286</v>
      </c>
      <c r="Q188" s="2">
        <v>1418</v>
      </c>
      <c r="R188" s="2">
        <f t="shared" si="23"/>
        <v>2704</v>
      </c>
      <c r="S188" s="2">
        <v>0</v>
      </c>
      <c r="T188" s="2">
        <v>0</v>
      </c>
      <c r="U188" s="2">
        <f t="shared" si="24"/>
        <v>0</v>
      </c>
    </row>
    <row r="189" spans="1:21" x14ac:dyDescent="0.25">
      <c r="A189">
        <v>2013</v>
      </c>
      <c r="B189">
        <v>1212</v>
      </c>
      <c r="C189" t="s">
        <v>57</v>
      </c>
      <c r="D189" s="2">
        <v>4252</v>
      </c>
      <c r="E189" s="2">
        <v>4676</v>
      </c>
      <c r="F189" s="2">
        <f t="shared" si="19"/>
        <v>8928</v>
      </c>
      <c r="G189" s="2">
        <v>1963</v>
      </c>
      <c r="H189" s="2">
        <v>324</v>
      </c>
      <c r="I189" s="2">
        <f t="shared" si="20"/>
        <v>2287</v>
      </c>
      <c r="J189" s="2">
        <v>17</v>
      </c>
      <c r="K189" s="2">
        <v>0</v>
      </c>
      <c r="L189" s="2">
        <f t="shared" si="21"/>
        <v>17</v>
      </c>
      <c r="M189" s="2">
        <v>1701</v>
      </c>
      <c r="N189" s="2">
        <v>3754</v>
      </c>
      <c r="O189" s="2">
        <f t="shared" si="22"/>
        <v>5455</v>
      </c>
      <c r="P189" s="2">
        <v>3968</v>
      </c>
      <c r="Q189" s="2">
        <v>4398</v>
      </c>
      <c r="R189" s="2">
        <f t="shared" si="23"/>
        <v>8366</v>
      </c>
      <c r="S189" s="2">
        <v>282</v>
      </c>
      <c r="T189" s="2">
        <v>275</v>
      </c>
      <c r="U189" s="2">
        <f t="shared" si="24"/>
        <v>557</v>
      </c>
    </row>
    <row r="190" spans="1:21" x14ac:dyDescent="0.25">
      <c r="A190">
        <v>2013</v>
      </c>
      <c r="B190">
        <v>1213</v>
      </c>
      <c r="C190" t="s">
        <v>146</v>
      </c>
      <c r="D190" s="2">
        <v>1194</v>
      </c>
      <c r="E190" s="2">
        <v>1253</v>
      </c>
      <c r="F190" s="2">
        <f t="shared" si="19"/>
        <v>2447</v>
      </c>
      <c r="G190" s="2">
        <v>643</v>
      </c>
      <c r="H190" s="2">
        <v>84</v>
      </c>
      <c r="I190" s="2">
        <f t="shared" si="20"/>
        <v>727</v>
      </c>
      <c r="J190" s="2">
        <v>0</v>
      </c>
      <c r="K190" s="2">
        <v>0</v>
      </c>
      <c r="L190" s="2">
        <f t="shared" si="21"/>
        <v>0</v>
      </c>
      <c r="M190" s="2">
        <v>396</v>
      </c>
      <c r="N190" s="2">
        <v>1036</v>
      </c>
      <c r="O190" s="2">
        <f t="shared" si="22"/>
        <v>1432</v>
      </c>
      <c r="P190" s="2">
        <v>1194</v>
      </c>
      <c r="Q190" s="2">
        <v>1253</v>
      </c>
      <c r="R190" s="2">
        <f t="shared" si="23"/>
        <v>2447</v>
      </c>
      <c r="S190" s="2">
        <v>0</v>
      </c>
      <c r="T190" s="2">
        <v>0</v>
      </c>
      <c r="U190" s="2">
        <f t="shared" si="24"/>
        <v>0</v>
      </c>
    </row>
    <row r="191" spans="1:21" x14ac:dyDescent="0.25">
      <c r="A191">
        <v>2013</v>
      </c>
      <c r="B191">
        <v>1214</v>
      </c>
      <c r="C191" t="s">
        <v>164</v>
      </c>
      <c r="D191" s="2">
        <v>3524</v>
      </c>
      <c r="E191" s="2">
        <v>3416</v>
      </c>
      <c r="F191" s="2">
        <f t="shared" si="19"/>
        <v>6940</v>
      </c>
      <c r="G191" s="2">
        <v>1684</v>
      </c>
      <c r="H191" s="2">
        <v>207</v>
      </c>
      <c r="I191" s="2">
        <f t="shared" si="20"/>
        <v>1891</v>
      </c>
      <c r="J191" s="2">
        <v>41</v>
      </c>
      <c r="K191" s="2">
        <v>2</v>
      </c>
      <c r="L191" s="2">
        <f t="shared" si="21"/>
        <v>43</v>
      </c>
      <c r="M191" s="2">
        <v>1306</v>
      </c>
      <c r="N191" s="2">
        <v>2765</v>
      </c>
      <c r="O191" s="2">
        <f t="shared" si="22"/>
        <v>4071</v>
      </c>
      <c r="P191" s="2">
        <v>3264</v>
      </c>
      <c r="Q191" s="2">
        <v>3180</v>
      </c>
      <c r="R191" s="2">
        <f t="shared" si="23"/>
        <v>6444</v>
      </c>
      <c r="S191" s="2">
        <v>242</v>
      </c>
      <c r="T191" s="2">
        <v>236</v>
      </c>
      <c r="U191" s="2">
        <f t="shared" si="24"/>
        <v>478</v>
      </c>
    </row>
    <row r="192" spans="1:21" x14ac:dyDescent="0.25">
      <c r="A192">
        <v>2013</v>
      </c>
      <c r="B192">
        <v>1215</v>
      </c>
      <c r="C192" t="s">
        <v>126</v>
      </c>
      <c r="D192" s="2">
        <v>5798</v>
      </c>
      <c r="E192" s="2">
        <v>5979</v>
      </c>
      <c r="F192" s="2">
        <f t="shared" si="19"/>
        <v>11777</v>
      </c>
      <c r="G192" s="2">
        <v>2935</v>
      </c>
      <c r="H192" s="2">
        <v>317</v>
      </c>
      <c r="I192" s="2">
        <f t="shared" si="20"/>
        <v>3252</v>
      </c>
      <c r="J192" s="2">
        <v>47</v>
      </c>
      <c r="K192" s="2">
        <v>2</v>
      </c>
      <c r="L192" s="2">
        <f t="shared" si="21"/>
        <v>49</v>
      </c>
      <c r="M192" s="2">
        <v>1995</v>
      </c>
      <c r="N192" s="2">
        <v>4770</v>
      </c>
      <c r="O192" s="2">
        <f t="shared" si="22"/>
        <v>6765</v>
      </c>
      <c r="P192" s="2">
        <v>5786</v>
      </c>
      <c r="Q192" s="2">
        <v>5979</v>
      </c>
      <c r="R192" s="2">
        <f t="shared" si="23"/>
        <v>11765</v>
      </c>
      <c r="S192" s="2">
        <v>0</v>
      </c>
      <c r="T192" s="2">
        <v>0</v>
      </c>
      <c r="U192" s="2">
        <f t="shared" si="24"/>
        <v>0</v>
      </c>
    </row>
    <row r="193" spans="1:21" x14ac:dyDescent="0.25">
      <c r="A193">
        <v>2013</v>
      </c>
      <c r="B193">
        <v>1216</v>
      </c>
      <c r="C193" t="s">
        <v>165</v>
      </c>
      <c r="D193" s="2">
        <v>5999</v>
      </c>
      <c r="E193" s="2">
        <v>6162</v>
      </c>
      <c r="F193" s="2">
        <f t="shared" si="19"/>
        <v>12161</v>
      </c>
      <c r="G193" s="2">
        <v>2939</v>
      </c>
      <c r="H193" s="2">
        <v>180</v>
      </c>
      <c r="I193" s="2">
        <f t="shared" si="20"/>
        <v>3119</v>
      </c>
      <c r="J193" s="2">
        <v>23</v>
      </c>
      <c r="K193" s="2">
        <v>0</v>
      </c>
      <c r="L193" s="2">
        <f t="shared" si="21"/>
        <v>23</v>
      </c>
      <c r="M193" s="2">
        <v>2177</v>
      </c>
      <c r="N193" s="2">
        <v>5082</v>
      </c>
      <c r="O193" s="2">
        <f t="shared" si="22"/>
        <v>7259</v>
      </c>
      <c r="P193" s="2">
        <v>5997</v>
      </c>
      <c r="Q193" s="2">
        <v>6157</v>
      </c>
      <c r="R193" s="2">
        <f t="shared" si="23"/>
        <v>12154</v>
      </c>
      <c r="S193" s="2">
        <v>0</v>
      </c>
      <c r="T193" s="2">
        <v>0</v>
      </c>
      <c r="U193" s="2">
        <f t="shared" si="24"/>
        <v>0</v>
      </c>
    </row>
    <row r="194" spans="1:21" x14ac:dyDescent="0.25">
      <c r="A194">
        <v>2013</v>
      </c>
      <c r="B194">
        <v>1217</v>
      </c>
      <c r="C194" t="s">
        <v>166</v>
      </c>
      <c r="D194" s="2">
        <v>5319</v>
      </c>
      <c r="E194" s="2">
        <v>5494</v>
      </c>
      <c r="F194" s="2">
        <f t="shared" si="19"/>
        <v>10813</v>
      </c>
      <c r="G194" s="2">
        <v>2641</v>
      </c>
      <c r="H194" s="2">
        <v>390</v>
      </c>
      <c r="I194" s="2">
        <f t="shared" si="20"/>
        <v>3031</v>
      </c>
      <c r="J194" s="2">
        <v>31</v>
      </c>
      <c r="K194" s="2">
        <v>2</v>
      </c>
      <c r="L194" s="2">
        <f t="shared" si="21"/>
        <v>33</v>
      </c>
      <c r="M194" s="2">
        <v>1916</v>
      </c>
      <c r="N194" s="2">
        <v>4364</v>
      </c>
      <c r="O194" s="2">
        <f t="shared" si="22"/>
        <v>6280</v>
      </c>
      <c r="P194" s="2">
        <v>5074</v>
      </c>
      <c r="Q194" s="2">
        <v>5265</v>
      </c>
      <c r="R194" s="2">
        <f t="shared" si="23"/>
        <v>10339</v>
      </c>
      <c r="S194" s="2">
        <v>243</v>
      </c>
      <c r="T194" s="2">
        <v>227</v>
      </c>
      <c r="U194" s="2">
        <f t="shared" si="24"/>
        <v>470</v>
      </c>
    </row>
    <row r="195" spans="1:21" x14ac:dyDescent="0.25">
      <c r="A195">
        <v>2013</v>
      </c>
      <c r="B195">
        <v>1218</v>
      </c>
      <c r="C195" t="s">
        <v>167</v>
      </c>
      <c r="D195" s="2">
        <v>8113</v>
      </c>
      <c r="E195" s="2">
        <v>8069</v>
      </c>
      <c r="F195" s="2">
        <f t="shared" si="19"/>
        <v>16182</v>
      </c>
      <c r="G195" s="2">
        <v>4348</v>
      </c>
      <c r="H195" s="2">
        <v>455</v>
      </c>
      <c r="I195" s="2">
        <f t="shared" si="20"/>
        <v>4803</v>
      </c>
      <c r="J195" s="2">
        <v>51</v>
      </c>
      <c r="K195" s="2">
        <v>4</v>
      </c>
      <c r="L195" s="2">
        <f t="shared" si="21"/>
        <v>55</v>
      </c>
      <c r="M195" s="2">
        <v>2583</v>
      </c>
      <c r="N195" s="2">
        <v>6507</v>
      </c>
      <c r="O195" s="2">
        <f t="shared" si="22"/>
        <v>9090</v>
      </c>
      <c r="P195" s="2">
        <v>7934</v>
      </c>
      <c r="Q195" s="2">
        <v>7905</v>
      </c>
      <c r="R195" s="2">
        <f t="shared" si="23"/>
        <v>15839</v>
      </c>
      <c r="S195" s="2">
        <v>165</v>
      </c>
      <c r="T195" s="2">
        <v>156</v>
      </c>
      <c r="U195" s="2">
        <f t="shared" si="24"/>
        <v>321</v>
      </c>
    </row>
    <row r="196" spans="1:21" x14ac:dyDescent="0.25">
      <c r="A196">
        <v>2013</v>
      </c>
      <c r="B196">
        <v>1219</v>
      </c>
      <c r="C196" t="s">
        <v>168</v>
      </c>
      <c r="D196" s="2">
        <v>4323</v>
      </c>
      <c r="E196" s="2">
        <v>4522</v>
      </c>
      <c r="F196" s="2">
        <f t="shared" si="19"/>
        <v>8845</v>
      </c>
      <c r="G196" s="2">
        <v>1959</v>
      </c>
      <c r="H196" s="2">
        <v>264</v>
      </c>
      <c r="I196" s="2">
        <f t="shared" si="20"/>
        <v>2223</v>
      </c>
      <c r="J196" s="2">
        <v>16</v>
      </c>
      <c r="K196" s="2">
        <v>4</v>
      </c>
      <c r="L196" s="2">
        <f t="shared" si="21"/>
        <v>20</v>
      </c>
      <c r="M196" s="2">
        <v>1716</v>
      </c>
      <c r="N196" s="2">
        <v>3602</v>
      </c>
      <c r="O196" s="2">
        <f t="shared" si="22"/>
        <v>5318</v>
      </c>
      <c r="P196" s="2">
        <v>4304</v>
      </c>
      <c r="Q196" s="2">
        <v>4515</v>
      </c>
      <c r="R196" s="2">
        <f t="shared" si="23"/>
        <v>8819</v>
      </c>
      <c r="S196" s="2">
        <v>2</v>
      </c>
      <c r="T196" s="2">
        <v>5</v>
      </c>
      <c r="U196" s="2">
        <f t="shared" si="24"/>
        <v>7</v>
      </c>
    </row>
    <row r="197" spans="1:21" x14ac:dyDescent="0.25">
      <c r="C197" t="s">
        <v>549</v>
      </c>
      <c r="D197" s="2">
        <f>SUM(D178:D196)</f>
        <v>96807</v>
      </c>
      <c r="E197" s="2">
        <f t="shared" ref="E197:O197" si="29">SUM(E178:E196)</f>
        <v>102121</v>
      </c>
      <c r="F197" s="2">
        <f t="shared" si="29"/>
        <v>198928</v>
      </c>
      <c r="G197" s="2">
        <f t="shared" si="29"/>
        <v>48168</v>
      </c>
      <c r="H197" s="2">
        <f t="shared" si="29"/>
        <v>11848</v>
      </c>
      <c r="I197" s="2">
        <f t="shared" si="29"/>
        <v>60016</v>
      </c>
      <c r="J197" s="2">
        <f t="shared" si="29"/>
        <v>626</v>
      </c>
      <c r="K197" s="2">
        <f t="shared" si="29"/>
        <v>103</v>
      </c>
      <c r="L197" s="2">
        <f t="shared" si="29"/>
        <v>729</v>
      </c>
      <c r="M197" s="2">
        <f t="shared" si="29"/>
        <v>35422</v>
      </c>
      <c r="N197" s="2">
        <f t="shared" si="29"/>
        <v>77484</v>
      </c>
      <c r="O197" s="2">
        <f t="shared" si="29"/>
        <v>112906</v>
      </c>
      <c r="P197" s="2"/>
      <c r="Q197" s="2"/>
      <c r="R197" s="2"/>
      <c r="S197" s="2"/>
      <c r="T197" s="2"/>
      <c r="U197" s="2"/>
    </row>
    <row r="198" spans="1:21" x14ac:dyDescent="0.25">
      <c r="A198">
        <v>2013</v>
      </c>
      <c r="B198">
        <v>1301</v>
      </c>
      <c r="C198" t="s">
        <v>169</v>
      </c>
      <c r="D198" s="2">
        <v>23420</v>
      </c>
      <c r="E198" s="2">
        <v>24202</v>
      </c>
      <c r="F198" s="2">
        <f t="shared" si="19"/>
        <v>47622</v>
      </c>
      <c r="G198" s="2">
        <v>11175</v>
      </c>
      <c r="H198" s="2">
        <v>3346</v>
      </c>
      <c r="I198" s="2">
        <f t="shared" si="20"/>
        <v>14521</v>
      </c>
      <c r="J198" s="2">
        <v>127</v>
      </c>
      <c r="K198" s="2">
        <v>31</v>
      </c>
      <c r="L198" s="2">
        <f t="shared" si="21"/>
        <v>158</v>
      </c>
      <c r="M198" s="2">
        <v>8852</v>
      </c>
      <c r="N198" s="2">
        <v>17762</v>
      </c>
      <c r="O198" s="2">
        <f t="shared" si="22"/>
        <v>26614</v>
      </c>
      <c r="P198" s="2">
        <v>23029</v>
      </c>
      <c r="Q198" s="2">
        <v>23832</v>
      </c>
      <c r="R198" s="2">
        <f t="shared" si="23"/>
        <v>46861</v>
      </c>
      <c r="S198" s="2">
        <v>330</v>
      </c>
      <c r="T198" s="2">
        <v>346</v>
      </c>
      <c r="U198" s="2">
        <f t="shared" si="24"/>
        <v>676</v>
      </c>
    </row>
    <row r="199" spans="1:21" x14ac:dyDescent="0.25">
      <c r="A199">
        <v>2013</v>
      </c>
      <c r="B199">
        <v>1302</v>
      </c>
      <c r="C199" t="s">
        <v>170</v>
      </c>
      <c r="D199" s="2">
        <v>3450</v>
      </c>
      <c r="E199" s="2">
        <v>3351</v>
      </c>
      <c r="F199" s="2">
        <f t="shared" si="19"/>
        <v>6801</v>
      </c>
      <c r="G199" s="2">
        <v>1137</v>
      </c>
      <c r="H199" s="2">
        <v>100</v>
      </c>
      <c r="I199" s="2">
        <f t="shared" si="20"/>
        <v>1237</v>
      </c>
      <c r="J199" s="2">
        <v>1</v>
      </c>
      <c r="K199" s="2">
        <v>0</v>
      </c>
      <c r="L199" s="2">
        <f t="shared" si="21"/>
        <v>1</v>
      </c>
      <c r="M199" s="2">
        <v>1813</v>
      </c>
      <c r="N199" s="2">
        <v>2785</v>
      </c>
      <c r="O199" s="2">
        <f t="shared" si="22"/>
        <v>4598</v>
      </c>
      <c r="P199" s="2">
        <v>3446</v>
      </c>
      <c r="Q199" s="2">
        <v>3346</v>
      </c>
      <c r="R199" s="2">
        <f t="shared" si="23"/>
        <v>6792</v>
      </c>
      <c r="S199" s="2">
        <v>0</v>
      </c>
      <c r="T199" s="2">
        <v>0</v>
      </c>
      <c r="U199" s="2">
        <f t="shared" si="24"/>
        <v>0</v>
      </c>
    </row>
    <row r="200" spans="1:21" x14ac:dyDescent="0.25">
      <c r="A200">
        <v>2013</v>
      </c>
      <c r="B200">
        <v>1303</v>
      </c>
      <c r="C200" t="s">
        <v>171</v>
      </c>
      <c r="D200" s="2">
        <v>3252</v>
      </c>
      <c r="E200" s="2">
        <v>3520</v>
      </c>
      <c r="F200" s="2">
        <f t="shared" si="19"/>
        <v>6772</v>
      </c>
      <c r="G200" s="2">
        <v>1701</v>
      </c>
      <c r="H200" s="2">
        <v>226</v>
      </c>
      <c r="I200" s="2">
        <f t="shared" si="20"/>
        <v>1927</v>
      </c>
      <c r="J200" s="2">
        <v>12</v>
      </c>
      <c r="K200" s="2">
        <v>9</v>
      </c>
      <c r="L200" s="2">
        <f t="shared" si="21"/>
        <v>21</v>
      </c>
      <c r="M200" s="2">
        <v>1140</v>
      </c>
      <c r="N200" s="2">
        <v>2899</v>
      </c>
      <c r="O200" s="2">
        <f t="shared" si="22"/>
        <v>4039</v>
      </c>
      <c r="P200" s="2">
        <v>3244</v>
      </c>
      <c r="Q200" s="2">
        <v>3518</v>
      </c>
      <c r="R200" s="2">
        <f t="shared" si="23"/>
        <v>6762</v>
      </c>
      <c r="S200" s="2">
        <v>0</v>
      </c>
      <c r="T200" s="2">
        <v>0</v>
      </c>
      <c r="U200" s="2">
        <f t="shared" si="24"/>
        <v>0</v>
      </c>
    </row>
    <row r="201" spans="1:21" x14ac:dyDescent="0.25">
      <c r="A201">
        <v>2013</v>
      </c>
      <c r="B201">
        <v>1304</v>
      </c>
      <c r="C201" t="s">
        <v>172</v>
      </c>
      <c r="D201" s="2">
        <v>4250</v>
      </c>
      <c r="E201" s="2">
        <v>4282</v>
      </c>
      <c r="F201" s="2">
        <f t="shared" si="19"/>
        <v>8532</v>
      </c>
      <c r="G201" s="2">
        <v>2428</v>
      </c>
      <c r="H201" s="2">
        <v>128</v>
      </c>
      <c r="I201" s="2">
        <f t="shared" si="20"/>
        <v>2556</v>
      </c>
      <c r="J201" s="2">
        <v>8</v>
      </c>
      <c r="K201" s="2">
        <v>0</v>
      </c>
      <c r="L201" s="2">
        <f t="shared" si="21"/>
        <v>8</v>
      </c>
      <c r="M201" s="2">
        <v>1355</v>
      </c>
      <c r="N201" s="2">
        <v>3683</v>
      </c>
      <c r="O201" s="2">
        <f t="shared" si="22"/>
        <v>5038</v>
      </c>
      <c r="P201" s="2">
        <v>4249</v>
      </c>
      <c r="Q201" s="2">
        <v>4271</v>
      </c>
      <c r="R201" s="2">
        <f t="shared" si="23"/>
        <v>8520</v>
      </c>
      <c r="S201" s="2">
        <v>0</v>
      </c>
      <c r="T201" s="2">
        <v>0</v>
      </c>
      <c r="U201" s="2">
        <f t="shared" si="24"/>
        <v>0</v>
      </c>
    </row>
    <row r="202" spans="1:21" x14ac:dyDescent="0.25">
      <c r="A202">
        <v>2013</v>
      </c>
      <c r="B202">
        <v>1305</v>
      </c>
      <c r="C202" t="s">
        <v>173</v>
      </c>
      <c r="D202" s="2">
        <v>7584</v>
      </c>
      <c r="E202" s="2">
        <v>7658</v>
      </c>
      <c r="F202" s="2">
        <f t="shared" si="19"/>
        <v>15242</v>
      </c>
      <c r="G202" s="2">
        <v>3691</v>
      </c>
      <c r="H202" s="2">
        <v>767</v>
      </c>
      <c r="I202" s="2">
        <f t="shared" si="20"/>
        <v>4458</v>
      </c>
      <c r="J202" s="2">
        <v>97</v>
      </c>
      <c r="K202" s="2">
        <v>7</v>
      </c>
      <c r="L202" s="2">
        <f t="shared" si="21"/>
        <v>104</v>
      </c>
      <c r="M202" s="2">
        <v>2807</v>
      </c>
      <c r="N202" s="2">
        <v>5904</v>
      </c>
      <c r="O202" s="2">
        <f t="shared" si="22"/>
        <v>8711</v>
      </c>
      <c r="P202" s="2">
        <v>7353</v>
      </c>
      <c r="Q202" s="2">
        <v>7395</v>
      </c>
      <c r="R202" s="2">
        <f t="shared" si="23"/>
        <v>14748</v>
      </c>
      <c r="S202" s="2">
        <v>218</v>
      </c>
      <c r="T202" s="2">
        <v>249</v>
      </c>
      <c r="U202" s="2">
        <f t="shared" si="24"/>
        <v>467</v>
      </c>
    </row>
    <row r="203" spans="1:21" x14ac:dyDescent="0.25">
      <c r="A203">
        <v>2013</v>
      </c>
      <c r="B203">
        <v>1306</v>
      </c>
      <c r="C203" t="s">
        <v>174</v>
      </c>
      <c r="D203" s="2">
        <v>5610</v>
      </c>
      <c r="E203" s="2">
        <v>5685</v>
      </c>
      <c r="F203" s="2">
        <f t="shared" si="19"/>
        <v>11295</v>
      </c>
      <c r="G203" s="2">
        <v>2678</v>
      </c>
      <c r="H203" s="2">
        <v>216</v>
      </c>
      <c r="I203" s="2">
        <f t="shared" si="20"/>
        <v>2894</v>
      </c>
      <c r="J203" s="2">
        <v>13</v>
      </c>
      <c r="K203" s="2">
        <v>2</v>
      </c>
      <c r="L203" s="2">
        <f t="shared" si="21"/>
        <v>15</v>
      </c>
      <c r="M203" s="2">
        <v>2182</v>
      </c>
      <c r="N203" s="2">
        <v>4703</v>
      </c>
      <c r="O203" s="2">
        <f t="shared" si="22"/>
        <v>6885</v>
      </c>
      <c r="P203" s="2">
        <v>5606</v>
      </c>
      <c r="Q203" s="2">
        <v>5682</v>
      </c>
      <c r="R203" s="2">
        <f t="shared" si="23"/>
        <v>11288</v>
      </c>
      <c r="S203" s="2">
        <v>0</v>
      </c>
      <c r="T203" s="2">
        <v>0</v>
      </c>
      <c r="U203" s="2">
        <f t="shared" si="24"/>
        <v>0</v>
      </c>
    </row>
    <row r="204" spans="1:21" x14ac:dyDescent="0.25">
      <c r="A204">
        <v>2013</v>
      </c>
      <c r="B204">
        <v>1307</v>
      </c>
      <c r="C204" t="s">
        <v>175</v>
      </c>
      <c r="D204" s="2">
        <v>4170</v>
      </c>
      <c r="E204" s="2">
        <v>4207</v>
      </c>
      <c r="F204" s="2">
        <f t="shared" si="19"/>
        <v>8377</v>
      </c>
      <c r="G204" s="2">
        <v>2369</v>
      </c>
      <c r="H204" s="2">
        <v>253</v>
      </c>
      <c r="I204" s="2">
        <f t="shared" si="20"/>
        <v>2622</v>
      </c>
      <c r="J204" s="2">
        <v>5</v>
      </c>
      <c r="K204" s="2">
        <v>0</v>
      </c>
      <c r="L204" s="2">
        <f t="shared" si="21"/>
        <v>5</v>
      </c>
      <c r="M204" s="2">
        <v>1360</v>
      </c>
      <c r="N204" s="2">
        <v>3511</v>
      </c>
      <c r="O204" s="2">
        <f t="shared" si="22"/>
        <v>4871</v>
      </c>
      <c r="P204" s="2">
        <v>4164</v>
      </c>
      <c r="Q204" s="2">
        <v>4200</v>
      </c>
      <c r="R204" s="2">
        <f t="shared" si="23"/>
        <v>8364</v>
      </c>
      <c r="S204" s="2">
        <v>1</v>
      </c>
      <c r="T204" s="2">
        <v>3</v>
      </c>
      <c r="U204" s="2">
        <f t="shared" si="24"/>
        <v>4</v>
      </c>
    </row>
    <row r="205" spans="1:21" x14ac:dyDescent="0.25">
      <c r="A205">
        <v>2013</v>
      </c>
      <c r="B205">
        <v>1308</v>
      </c>
      <c r="C205" t="s">
        <v>176</v>
      </c>
      <c r="D205" s="2">
        <v>3326</v>
      </c>
      <c r="E205" s="2">
        <v>3189</v>
      </c>
      <c r="F205" s="2">
        <f t="shared" si="19"/>
        <v>6515</v>
      </c>
      <c r="G205" s="2">
        <v>1709</v>
      </c>
      <c r="H205" s="2">
        <v>192</v>
      </c>
      <c r="I205" s="2">
        <f t="shared" si="20"/>
        <v>1901</v>
      </c>
      <c r="J205" s="2">
        <v>0</v>
      </c>
      <c r="K205" s="2">
        <v>0</v>
      </c>
      <c r="L205" s="2">
        <f t="shared" si="21"/>
        <v>0</v>
      </c>
      <c r="M205" s="2">
        <v>1053</v>
      </c>
      <c r="N205" s="2">
        <v>2460</v>
      </c>
      <c r="O205" s="2">
        <f t="shared" si="22"/>
        <v>3513</v>
      </c>
      <c r="P205" s="2">
        <v>3325</v>
      </c>
      <c r="Q205" s="2">
        <v>3188</v>
      </c>
      <c r="R205" s="2">
        <f t="shared" si="23"/>
        <v>6513</v>
      </c>
      <c r="S205" s="2">
        <v>0</v>
      </c>
      <c r="T205" s="2">
        <v>0</v>
      </c>
      <c r="U205" s="2">
        <f t="shared" si="24"/>
        <v>0</v>
      </c>
    </row>
    <row r="206" spans="1:21" x14ac:dyDescent="0.25">
      <c r="A206">
        <v>2013</v>
      </c>
      <c r="B206">
        <v>1309</v>
      </c>
      <c r="C206" t="s">
        <v>177</v>
      </c>
      <c r="D206" s="2">
        <v>13092</v>
      </c>
      <c r="E206" s="2">
        <v>12399</v>
      </c>
      <c r="F206" s="2">
        <f t="shared" si="19"/>
        <v>25491</v>
      </c>
      <c r="G206" s="2">
        <v>7067</v>
      </c>
      <c r="H206" s="2">
        <v>556</v>
      </c>
      <c r="I206" s="2">
        <f t="shared" si="20"/>
        <v>7623</v>
      </c>
      <c r="J206" s="2">
        <v>112</v>
      </c>
      <c r="K206" s="2">
        <v>21</v>
      </c>
      <c r="L206" s="2">
        <f t="shared" si="21"/>
        <v>133</v>
      </c>
      <c r="M206" s="2">
        <v>3949</v>
      </c>
      <c r="N206" s="2">
        <v>9966</v>
      </c>
      <c r="O206" s="2">
        <f t="shared" si="22"/>
        <v>13915</v>
      </c>
      <c r="P206" s="2">
        <v>13073</v>
      </c>
      <c r="Q206" s="2">
        <v>12384</v>
      </c>
      <c r="R206" s="2">
        <f t="shared" si="23"/>
        <v>25457</v>
      </c>
      <c r="S206" s="2">
        <v>0</v>
      </c>
      <c r="T206" s="2">
        <v>0</v>
      </c>
      <c r="U206" s="2">
        <f t="shared" si="24"/>
        <v>0</v>
      </c>
    </row>
    <row r="207" spans="1:21" x14ac:dyDescent="0.25">
      <c r="A207">
        <v>2013</v>
      </c>
      <c r="B207">
        <v>1310</v>
      </c>
      <c r="C207" t="s">
        <v>178</v>
      </c>
      <c r="D207" s="2">
        <v>4757</v>
      </c>
      <c r="E207" s="2">
        <v>4755</v>
      </c>
      <c r="F207" s="2">
        <f t="shared" si="19"/>
        <v>9512</v>
      </c>
      <c r="G207" s="2">
        <v>2509</v>
      </c>
      <c r="H207" s="2">
        <v>358</v>
      </c>
      <c r="I207" s="2">
        <f t="shared" si="20"/>
        <v>2867</v>
      </c>
      <c r="J207" s="2">
        <v>46</v>
      </c>
      <c r="K207" s="2">
        <v>6</v>
      </c>
      <c r="L207" s="2">
        <f t="shared" si="21"/>
        <v>52</v>
      </c>
      <c r="M207" s="2">
        <v>1592</v>
      </c>
      <c r="N207" s="2">
        <v>3825</v>
      </c>
      <c r="O207" s="2">
        <f t="shared" si="22"/>
        <v>5417</v>
      </c>
      <c r="P207" s="2">
        <v>4749</v>
      </c>
      <c r="Q207" s="2">
        <v>4752</v>
      </c>
      <c r="R207" s="2">
        <f t="shared" si="23"/>
        <v>9501</v>
      </c>
      <c r="S207" s="2">
        <v>0</v>
      </c>
      <c r="T207" s="2">
        <v>0</v>
      </c>
      <c r="U207" s="2">
        <f t="shared" si="24"/>
        <v>0</v>
      </c>
    </row>
    <row r="208" spans="1:21" x14ac:dyDescent="0.25">
      <c r="A208">
        <v>2013</v>
      </c>
      <c r="B208">
        <v>1311</v>
      </c>
      <c r="C208" t="s">
        <v>53</v>
      </c>
      <c r="D208" s="2">
        <v>6385</v>
      </c>
      <c r="E208" s="2">
        <v>6141</v>
      </c>
      <c r="F208" s="2">
        <f t="shared" ref="F208:F274" si="30">SUM(D208,E208)</f>
        <v>12526</v>
      </c>
      <c r="G208" s="2">
        <v>3336</v>
      </c>
      <c r="H208" s="2">
        <v>289</v>
      </c>
      <c r="I208" s="2">
        <f t="shared" ref="I208:I274" si="31">SUM(G208:H208)</f>
        <v>3625</v>
      </c>
      <c r="J208" s="2">
        <v>27</v>
      </c>
      <c r="K208" s="2">
        <v>0</v>
      </c>
      <c r="L208" s="2">
        <f t="shared" ref="L208:L274" si="32">SUM(J208:K208)</f>
        <v>27</v>
      </c>
      <c r="M208" s="2">
        <v>2232</v>
      </c>
      <c r="N208" s="2">
        <v>5077</v>
      </c>
      <c r="O208" s="2">
        <f t="shared" ref="O208:O274" si="33">SUM(M208:N208)</f>
        <v>7309</v>
      </c>
      <c r="P208" s="2">
        <v>5835</v>
      </c>
      <c r="Q208" s="2">
        <v>5568</v>
      </c>
      <c r="R208" s="2">
        <f t="shared" ref="R208:R274" si="34">SUM(P208:Q208)</f>
        <v>11403</v>
      </c>
      <c r="S208" s="2">
        <v>533</v>
      </c>
      <c r="T208" s="2">
        <v>563</v>
      </c>
      <c r="U208" s="2">
        <f t="shared" ref="U208:U274" si="35">SUM(S208:T208)</f>
        <v>1096</v>
      </c>
    </row>
    <row r="209" spans="1:21" x14ac:dyDescent="0.25">
      <c r="A209">
        <v>2013</v>
      </c>
      <c r="B209">
        <v>1312</v>
      </c>
      <c r="C209" t="s">
        <v>179</v>
      </c>
      <c r="D209" s="2">
        <v>3199</v>
      </c>
      <c r="E209" s="2">
        <v>3384</v>
      </c>
      <c r="F209" s="2">
        <f t="shared" si="30"/>
        <v>6583</v>
      </c>
      <c r="G209" s="2">
        <v>1543</v>
      </c>
      <c r="H209" s="2">
        <v>248</v>
      </c>
      <c r="I209" s="2">
        <f t="shared" si="31"/>
        <v>1791</v>
      </c>
      <c r="J209" s="2">
        <v>3</v>
      </c>
      <c r="K209" s="2">
        <v>0</v>
      </c>
      <c r="L209" s="2">
        <f t="shared" si="32"/>
        <v>3</v>
      </c>
      <c r="M209" s="2">
        <v>1294</v>
      </c>
      <c r="N209" s="2">
        <v>2786</v>
      </c>
      <c r="O209" s="2">
        <f t="shared" si="33"/>
        <v>4080</v>
      </c>
      <c r="P209" s="2">
        <v>3194</v>
      </c>
      <c r="Q209" s="2">
        <v>3380</v>
      </c>
      <c r="R209" s="2">
        <f t="shared" si="34"/>
        <v>6574</v>
      </c>
      <c r="S209" s="2">
        <v>0</v>
      </c>
      <c r="T209" s="2">
        <v>0</v>
      </c>
      <c r="U209" s="2">
        <f t="shared" si="35"/>
        <v>0</v>
      </c>
    </row>
    <row r="210" spans="1:21" x14ac:dyDescent="0.25">
      <c r="A210">
        <v>2013</v>
      </c>
      <c r="B210">
        <v>1313</v>
      </c>
      <c r="C210" t="s">
        <v>180</v>
      </c>
      <c r="D210" s="2">
        <v>18351</v>
      </c>
      <c r="E210" s="2">
        <v>18369</v>
      </c>
      <c r="F210" s="2">
        <f t="shared" si="30"/>
        <v>36720</v>
      </c>
      <c r="G210" s="2">
        <v>9206</v>
      </c>
      <c r="H210" s="2">
        <v>1043</v>
      </c>
      <c r="I210" s="2">
        <f t="shared" si="31"/>
        <v>10249</v>
      </c>
      <c r="J210" s="2">
        <v>56</v>
      </c>
      <c r="K210" s="2">
        <v>12</v>
      </c>
      <c r="L210" s="2">
        <f t="shared" si="32"/>
        <v>68</v>
      </c>
      <c r="M210" s="2">
        <v>6709</v>
      </c>
      <c r="N210" s="2">
        <v>14974</v>
      </c>
      <c r="O210" s="2">
        <f t="shared" si="33"/>
        <v>21683</v>
      </c>
      <c r="P210" s="2">
        <v>17113</v>
      </c>
      <c r="Q210" s="2">
        <v>17200</v>
      </c>
      <c r="R210" s="2">
        <f t="shared" si="34"/>
        <v>34313</v>
      </c>
      <c r="S210" s="2">
        <v>1198</v>
      </c>
      <c r="T210" s="2">
        <v>1160</v>
      </c>
      <c r="U210" s="2">
        <f t="shared" si="35"/>
        <v>2358</v>
      </c>
    </row>
    <row r="211" spans="1:21" x14ac:dyDescent="0.25">
      <c r="A211">
        <v>2013</v>
      </c>
      <c r="B211">
        <v>1314</v>
      </c>
      <c r="C211" t="s">
        <v>181</v>
      </c>
      <c r="D211" s="2">
        <v>2043</v>
      </c>
      <c r="E211" s="2">
        <v>2217</v>
      </c>
      <c r="F211" s="2">
        <f t="shared" si="30"/>
        <v>4260</v>
      </c>
      <c r="G211" s="2">
        <v>1099</v>
      </c>
      <c r="H211" s="2">
        <v>112</v>
      </c>
      <c r="I211" s="2">
        <f t="shared" si="31"/>
        <v>1211</v>
      </c>
      <c r="J211" s="2">
        <v>1</v>
      </c>
      <c r="K211" s="2">
        <v>0</v>
      </c>
      <c r="L211" s="2">
        <f t="shared" si="32"/>
        <v>1</v>
      </c>
      <c r="M211" s="2">
        <v>706</v>
      </c>
      <c r="N211" s="2">
        <v>1868</v>
      </c>
      <c r="O211" s="2">
        <f t="shared" si="33"/>
        <v>2574</v>
      </c>
      <c r="P211" s="2">
        <v>2041</v>
      </c>
      <c r="Q211" s="2">
        <v>2215</v>
      </c>
      <c r="R211" s="2">
        <f t="shared" si="34"/>
        <v>4256</v>
      </c>
      <c r="S211" s="2">
        <v>0</v>
      </c>
      <c r="T211" s="2">
        <v>0</v>
      </c>
      <c r="U211" s="2">
        <f t="shared" si="35"/>
        <v>0</v>
      </c>
    </row>
    <row r="212" spans="1:21" x14ac:dyDescent="0.25">
      <c r="A212">
        <v>2013</v>
      </c>
      <c r="B212">
        <v>1315</v>
      </c>
      <c r="C212" t="s">
        <v>182</v>
      </c>
      <c r="D212" s="2">
        <v>6913</v>
      </c>
      <c r="E212" s="2">
        <v>6846</v>
      </c>
      <c r="F212" s="2">
        <f t="shared" si="30"/>
        <v>13759</v>
      </c>
      <c r="G212" s="2">
        <v>3342</v>
      </c>
      <c r="H212" s="2">
        <v>208</v>
      </c>
      <c r="I212" s="2">
        <f t="shared" si="31"/>
        <v>3550</v>
      </c>
      <c r="J212" s="2">
        <v>5</v>
      </c>
      <c r="K212" s="2">
        <v>8</v>
      </c>
      <c r="L212" s="2">
        <f t="shared" si="32"/>
        <v>13</v>
      </c>
      <c r="M212" s="2">
        <v>2530</v>
      </c>
      <c r="N212" s="2">
        <v>5599</v>
      </c>
      <c r="O212" s="2">
        <f t="shared" si="33"/>
        <v>8129</v>
      </c>
      <c r="P212" s="2">
        <v>6898</v>
      </c>
      <c r="Q212" s="2">
        <v>6840</v>
      </c>
      <c r="R212" s="2">
        <f t="shared" si="34"/>
        <v>13738</v>
      </c>
      <c r="S212" s="2">
        <v>1</v>
      </c>
      <c r="T212" s="2">
        <v>0</v>
      </c>
      <c r="U212" s="2">
        <f t="shared" si="35"/>
        <v>1</v>
      </c>
    </row>
    <row r="213" spans="1:21" x14ac:dyDescent="0.25">
      <c r="A213">
        <v>2013</v>
      </c>
      <c r="B213">
        <v>1316</v>
      </c>
      <c r="C213" t="s">
        <v>183</v>
      </c>
      <c r="D213" s="2">
        <v>6647</v>
      </c>
      <c r="E213" s="2">
        <v>6504</v>
      </c>
      <c r="F213" s="2">
        <f t="shared" si="30"/>
        <v>13151</v>
      </c>
      <c r="G213" s="2">
        <v>3849</v>
      </c>
      <c r="H213" s="2">
        <v>195</v>
      </c>
      <c r="I213" s="2">
        <f t="shared" si="31"/>
        <v>4044</v>
      </c>
      <c r="J213" s="2">
        <v>10</v>
      </c>
      <c r="K213" s="2">
        <v>6</v>
      </c>
      <c r="L213" s="2">
        <f t="shared" si="32"/>
        <v>16</v>
      </c>
      <c r="M213" s="2">
        <v>1839</v>
      </c>
      <c r="N213" s="2">
        <v>5412</v>
      </c>
      <c r="O213" s="2">
        <f t="shared" si="33"/>
        <v>7251</v>
      </c>
      <c r="P213" s="2">
        <v>6647</v>
      </c>
      <c r="Q213" s="2">
        <v>6504</v>
      </c>
      <c r="R213" s="2">
        <f t="shared" si="34"/>
        <v>13151</v>
      </c>
      <c r="S213" s="2">
        <v>0</v>
      </c>
      <c r="T213" s="2">
        <v>0</v>
      </c>
      <c r="U213" s="2">
        <f t="shared" si="35"/>
        <v>0</v>
      </c>
    </row>
    <row r="214" spans="1:21" x14ac:dyDescent="0.25">
      <c r="A214">
        <v>2013</v>
      </c>
      <c r="B214">
        <v>1317</v>
      </c>
      <c r="C214" t="s">
        <v>8</v>
      </c>
      <c r="D214" s="2">
        <v>4461</v>
      </c>
      <c r="E214" s="2">
        <v>4556</v>
      </c>
      <c r="F214" s="2">
        <f t="shared" si="30"/>
        <v>9017</v>
      </c>
      <c r="G214" s="2">
        <v>1880</v>
      </c>
      <c r="H214" s="2">
        <v>128</v>
      </c>
      <c r="I214" s="2">
        <f t="shared" si="31"/>
        <v>2008</v>
      </c>
      <c r="J214" s="2">
        <v>18</v>
      </c>
      <c r="K214" s="2">
        <v>1</v>
      </c>
      <c r="L214" s="2">
        <f t="shared" si="32"/>
        <v>19</v>
      </c>
      <c r="M214" s="2">
        <v>2069</v>
      </c>
      <c r="N214" s="2">
        <v>3950</v>
      </c>
      <c r="O214" s="2">
        <f t="shared" si="33"/>
        <v>6019</v>
      </c>
      <c r="P214" s="2">
        <v>4455</v>
      </c>
      <c r="Q214" s="2">
        <v>4554</v>
      </c>
      <c r="R214" s="2">
        <f t="shared" si="34"/>
        <v>9009</v>
      </c>
      <c r="S214" s="2">
        <v>0</v>
      </c>
      <c r="T214" s="2">
        <v>0</v>
      </c>
      <c r="U214" s="2">
        <f t="shared" si="35"/>
        <v>0</v>
      </c>
    </row>
    <row r="215" spans="1:21" x14ac:dyDescent="0.25">
      <c r="A215">
        <v>2013</v>
      </c>
      <c r="B215">
        <v>1318</v>
      </c>
      <c r="C215" t="s">
        <v>184</v>
      </c>
      <c r="D215" s="2">
        <v>1313</v>
      </c>
      <c r="E215" s="2">
        <v>1338</v>
      </c>
      <c r="F215" s="2">
        <f t="shared" si="30"/>
        <v>2651</v>
      </c>
      <c r="G215" s="2">
        <v>761</v>
      </c>
      <c r="H215" s="2">
        <v>76</v>
      </c>
      <c r="I215" s="2">
        <f t="shared" si="31"/>
        <v>837</v>
      </c>
      <c r="J215" s="2">
        <v>0</v>
      </c>
      <c r="K215" s="2">
        <v>0</v>
      </c>
      <c r="L215" s="2">
        <f t="shared" si="32"/>
        <v>0</v>
      </c>
      <c r="M215" s="2">
        <v>415</v>
      </c>
      <c r="N215" s="2">
        <v>1162</v>
      </c>
      <c r="O215" s="2">
        <f t="shared" si="33"/>
        <v>1577</v>
      </c>
      <c r="P215" s="2">
        <v>1312</v>
      </c>
      <c r="Q215" s="2">
        <v>1333</v>
      </c>
      <c r="R215" s="2">
        <f t="shared" si="34"/>
        <v>2645</v>
      </c>
      <c r="S215" s="2">
        <v>0</v>
      </c>
      <c r="T215" s="2">
        <v>0</v>
      </c>
      <c r="U215" s="2">
        <f t="shared" si="35"/>
        <v>0</v>
      </c>
    </row>
    <row r="216" spans="1:21" x14ac:dyDescent="0.25">
      <c r="A216">
        <v>2013</v>
      </c>
      <c r="B216">
        <v>1319</v>
      </c>
      <c r="C216" t="s">
        <v>185</v>
      </c>
      <c r="D216" s="2">
        <v>7223</v>
      </c>
      <c r="E216" s="2">
        <v>6839</v>
      </c>
      <c r="F216" s="2">
        <f t="shared" si="30"/>
        <v>14062</v>
      </c>
      <c r="G216" s="2">
        <v>4096</v>
      </c>
      <c r="H216" s="2">
        <v>129</v>
      </c>
      <c r="I216" s="2">
        <f t="shared" si="31"/>
        <v>4225</v>
      </c>
      <c r="J216" s="2">
        <v>2</v>
      </c>
      <c r="K216" s="2">
        <v>1</v>
      </c>
      <c r="L216" s="2">
        <f t="shared" si="32"/>
        <v>3</v>
      </c>
      <c r="M216" s="2">
        <v>2217</v>
      </c>
      <c r="N216" s="2">
        <v>5834</v>
      </c>
      <c r="O216" s="2">
        <f t="shared" si="33"/>
        <v>8051</v>
      </c>
      <c r="P216" s="2">
        <v>7190</v>
      </c>
      <c r="Q216" s="2">
        <v>6812</v>
      </c>
      <c r="R216" s="2">
        <f t="shared" si="34"/>
        <v>14002</v>
      </c>
      <c r="S216" s="2">
        <v>0</v>
      </c>
      <c r="T216" s="2">
        <v>0</v>
      </c>
      <c r="U216" s="2">
        <f t="shared" si="35"/>
        <v>0</v>
      </c>
    </row>
    <row r="217" spans="1:21" x14ac:dyDescent="0.25">
      <c r="A217">
        <v>2013</v>
      </c>
      <c r="B217">
        <v>1320</v>
      </c>
      <c r="C217" t="s">
        <v>186</v>
      </c>
      <c r="D217" s="2">
        <v>6786</v>
      </c>
      <c r="E217" s="2">
        <v>6624</v>
      </c>
      <c r="F217" s="2">
        <f t="shared" si="30"/>
        <v>13410</v>
      </c>
      <c r="G217" s="2">
        <v>3806</v>
      </c>
      <c r="H217" s="2">
        <v>240</v>
      </c>
      <c r="I217" s="2">
        <f t="shared" si="31"/>
        <v>4046</v>
      </c>
      <c r="J217" s="2">
        <v>15</v>
      </c>
      <c r="K217" s="2">
        <v>5</v>
      </c>
      <c r="L217" s="2">
        <f t="shared" si="32"/>
        <v>20</v>
      </c>
      <c r="M217" s="2">
        <v>2046</v>
      </c>
      <c r="N217" s="2">
        <v>5447</v>
      </c>
      <c r="O217" s="2">
        <f t="shared" si="33"/>
        <v>7493</v>
      </c>
      <c r="P217" s="2">
        <v>6523</v>
      </c>
      <c r="Q217" s="2">
        <v>6354</v>
      </c>
      <c r="R217" s="2">
        <f t="shared" si="34"/>
        <v>12877</v>
      </c>
      <c r="S217" s="2">
        <v>257</v>
      </c>
      <c r="T217" s="2">
        <v>258</v>
      </c>
      <c r="U217" s="2">
        <f t="shared" si="35"/>
        <v>515</v>
      </c>
    </row>
    <row r="218" spans="1:21" x14ac:dyDescent="0.25">
      <c r="A218">
        <v>2013</v>
      </c>
      <c r="B218">
        <v>1321</v>
      </c>
      <c r="C218" t="s">
        <v>37</v>
      </c>
      <c r="D218" s="2">
        <v>5453</v>
      </c>
      <c r="E218" s="2">
        <v>4999</v>
      </c>
      <c r="F218" s="2">
        <f t="shared" si="30"/>
        <v>10452</v>
      </c>
      <c r="G218" s="2">
        <v>3184</v>
      </c>
      <c r="H218" s="2">
        <v>142</v>
      </c>
      <c r="I218" s="2">
        <f t="shared" si="31"/>
        <v>3326</v>
      </c>
      <c r="J218" s="2">
        <v>2</v>
      </c>
      <c r="K218" s="2">
        <v>2</v>
      </c>
      <c r="L218" s="2">
        <f t="shared" si="32"/>
        <v>4</v>
      </c>
      <c r="M218" s="2">
        <v>1575</v>
      </c>
      <c r="N218" s="2">
        <v>4130</v>
      </c>
      <c r="O218" s="2">
        <f t="shared" si="33"/>
        <v>5705</v>
      </c>
      <c r="P218" s="2">
        <v>5440</v>
      </c>
      <c r="Q218" s="2">
        <v>4990</v>
      </c>
      <c r="R218" s="2">
        <f t="shared" si="34"/>
        <v>10430</v>
      </c>
      <c r="S218" s="2">
        <v>0</v>
      </c>
      <c r="T218" s="2">
        <v>0</v>
      </c>
      <c r="U218" s="2">
        <f t="shared" si="35"/>
        <v>0</v>
      </c>
    </row>
    <row r="219" spans="1:21" x14ac:dyDescent="0.25">
      <c r="A219">
        <v>2013</v>
      </c>
      <c r="B219">
        <v>1322</v>
      </c>
      <c r="C219" t="s">
        <v>187</v>
      </c>
      <c r="D219" s="2">
        <v>3435</v>
      </c>
      <c r="E219" s="2">
        <v>3335</v>
      </c>
      <c r="F219" s="2">
        <f t="shared" si="30"/>
        <v>6770</v>
      </c>
      <c r="G219" s="2">
        <v>1930</v>
      </c>
      <c r="H219" s="2">
        <v>127</v>
      </c>
      <c r="I219" s="2">
        <f t="shared" si="31"/>
        <v>2057</v>
      </c>
      <c r="J219" s="2">
        <v>1</v>
      </c>
      <c r="K219" s="2">
        <v>0</v>
      </c>
      <c r="L219" s="2">
        <f t="shared" si="32"/>
        <v>1</v>
      </c>
      <c r="M219" s="2">
        <v>1003</v>
      </c>
      <c r="N219" s="2">
        <v>2711</v>
      </c>
      <c r="O219" s="2">
        <f t="shared" si="33"/>
        <v>3714</v>
      </c>
      <c r="P219" s="2">
        <v>3431</v>
      </c>
      <c r="Q219" s="2">
        <v>3334</v>
      </c>
      <c r="R219" s="2">
        <f t="shared" si="34"/>
        <v>6765</v>
      </c>
      <c r="S219" s="2">
        <v>0</v>
      </c>
      <c r="T219" s="2">
        <v>0</v>
      </c>
      <c r="U219" s="2">
        <f t="shared" si="35"/>
        <v>0</v>
      </c>
    </row>
    <row r="220" spans="1:21" x14ac:dyDescent="0.25">
      <c r="A220">
        <v>2013</v>
      </c>
      <c r="B220">
        <v>1323</v>
      </c>
      <c r="C220" t="s">
        <v>188</v>
      </c>
      <c r="D220" s="2">
        <v>5253</v>
      </c>
      <c r="E220" s="2">
        <v>5167</v>
      </c>
      <c r="F220" s="2">
        <f t="shared" si="30"/>
        <v>10420</v>
      </c>
      <c r="G220" s="2">
        <v>2778</v>
      </c>
      <c r="H220" s="2">
        <v>215</v>
      </c>
      <c r="I220" s="2">
        <f t="shared" si="31"/>
        <v>2993</v>
      </c>
      <c r="J220" s="2">
        <v>15</v>
      </c>
      <c r="K220" s="2">
        <v>7</v>
      </c>
      <c r="L220" s="2">
        <f t="shared" si="32"/>
        <v>22</v>
      </c>
      <c r="M220" s="2">
        <v>1799</v>
      </c>
      <c r="N220" s="2">
        <v>4330</v>
      </c>
      <c r="O220" s="2">
        <f t="shared" si="33"/>
        <v>6129</v>
      </c>
      <c r="P220" s="2">
        <v>5248</v>
      </c>
      <c r="Q220" s="2">
        <v>5164</v>
      </c>
      <c r="R220" s="2">
        <f t="shared" si="34"/>
        <v>10412</v>
      </c>
      <c r="S220" s="2">
        <v>0</v>
      </c>
      <c r="T220" s="2">
        <v>0</v>
      </c>
      <c r="U220" s="2">
        <f t="shared" si="35"/>
        <v>0</v>
      </c>
    </row>
    <row r="221" spans="1:21" x14ac:dyDescent="0.25">
      <c r="A221">
        <v>2013</v>
      </c>
      <c r="B221">
        <v>1324</v>
      </c>
      <c r="C221" t="s">
        <v>189</v>
      </c>
      <c r="D221" s="2">
        <v>1559</v>
      </c>
      <c r="E221" s="2">
        <v>1530</v>
      </c>
      <c r="F221" s="2">
        <f t="shared" si="30"/>
        <v>3089</v>
      </c>
      <c r="G221" s="2">
        <v>875</v>
      </c>
      <c r="H221" s="2">
        <v>151</v>
      </c>
      <c r="I221" s="2">
        <f t="shared" si="31"/>
        <v>1026</v>
      </c>
      <c r="J221" s="2">
        <v>0</v>
      </c>
      <c r="K221" s="2">
        <v>0</v>
      </c>
      <c r="L221" s="2">
        <f t="shared" si="32"/>
        <v>0</v>
      </c>
      <c r="M221" s="2">
        <v>504</v>
      </c>
      <c r="N221" s="2">
        <v>1189</v>
      </c>
      <c r="O221" s="2">
        <f t="shared" si="33"/>
        <v>1693</v>
      </c>
      <c r="P221" s="2">
        <v>1554</v>
      </c>
      <c r="Q221" s="2">
        <v>1529</v>
      </c>
      <c r="R221" s="2">
        <f t="shared" si="34"/>
        <v>3083</v>
      </c>
      <c r="S221" s="2">
        <v>0</v>
      </c>
      <c r="T221" s="2">
        <v>0</v>
      </c>
      <c r="U221" s="2">
        <f t="shared" si="35"/>
        <v>0</v>
      </c>
    </row>
    <row r="222" spans="1:21" x14ac:dyDescent="0.25">
      <c r="A222">
        <v>2013</v>
      </c>
      <c r="B222">
        <v>1325</v>
      </c>
      <c r="C222" t="s">
        <v>190</v>
      </c>
      <c r="D222" s="2">
        <v>3197</v>
      </c>
      <c r="E222" s="2">
        <v>3138</v>
      </c>
      <c r="F222" s="2">
        <f t="shared" si="30"/>
        <v>6335</v>
      </c>
      <c r="G222" s="2">
        <v>1747</v>
      </c>
      <c r="H222" s="2">
        <v>125</v>
      </c>
      <c r="I222" s="2">
        <f t="shared" si="31"/>
        <v>1872</v>
      </c>
      <c r="J222" s="2">
        <v>1</v>
      </c>
      <c r="K222" s="2">
        <v>0</v>
      </c>
      <c r="L222" s="2">
        <f t="shared" si="32"/>
        <v>1</v>
      </c>
      <c r="M222" s="2">
        <v>1031</v>
      </c>
      <c r="N222" s="2">
        <v>2607</v>
      </c>
      <c r="O222" s="2">
        <f t="shared" si="33"/>
        <v>3638</v>
      </c>
      <c r="P222" s="2">
        <v>3195</v>
      </c>
      <c r="Q222" s="2">
        <v>3136</v>
      </c>
      <c r="R222" s="2">
        <f t="shared" si="34"/>
        <v>6331</v>
      </c>
      <c r="S222" s="2">
        <v>0</v>
      </c>
      <c r="T222" s="2">
        <v>0</v>
      </c>
      <c r="U222" s="2">
        <f t="shared" si="35"/>
        <v>0</v>
      </c>
    </row>
    <row r="223" spans="1:21" x14ac:dyDescent="0.25">
      <c r="A223">
        <v>2013</v>
      </c>
      <c r="B223">
        <v>1326</v>
      </c>
      <c r="C223" t="s">
        <v>191</v>
      </c>
      <c r="D223" s="2">
        <v>1826</v>
      </c>
      <c r="E223" s="2">
        <v>1870</v>
      </c>
      <c r="F223" s="2">
        <f t="shared" si="30"/>
        <v>3696</v>
      </c>
      <c r="G223" s="2">
        <v>1051</v>
      </c>
      <c r="H223" s="2">
        <v>157</v>
      </c>
      <c r="I223" s="2">
        <f t="shared" si="31"/>
        <v>1208</v>
      </c>
      <c r="J223" s="2">
        <v>1</v>
      </c>
      <c r="K223" s="2">
        <v>0</v>
      </c>
      <c r="L223" s="2">
        <f t="shared" si="32"/>
        <v>1</v>
      </c>
      <c r="M223" s="2">
        <v>584</v>
      </c>
      <c r="N223" s="2">
        <v>1531</v>
      </c>
      <c r="O223" s="2">
        <f t="shared" si="33"/>
        <v>2115</v>
      </c>
      <c r="P223" s="2">
        <v>1823</v>
      </c>
      <c r="Q223" s="2">
        <v>1870</v>
      </c>
      <c r="R223" s="2">
        <f t="shared" si="34"/>
        <v>3693</v>
      </c>
      <c r="S223" s="2">
        <v>0</v>
      </c>
      <c r="T223" s="2">
        <v>0</v>
      </c>
      <c r="U223" s="2">
        <f t="shared" si="35"/>
        <v>0</v>
      </c>
    </row>
    <row r="224" spans="1:21" x14ac:dyDescent="0.25">
      <c r="A224">
        <v>2013</v>
      </c>
      <c r="B224">
        <v>1327</v>
      </c>
      <c r="C224" t="s">
        <v>192</v>
      </c>
      <c r="D224" s="2">
        <v>1228</v>
      </c>
      <c r="E224" s="2">
        <v>1320</v>
      </c>
      <c r="F224" s="2">
        <f t="shared" si="30"/>
        <v>2548</v>
      </c>
      <c r="G224" s="2">
        <v>620</v>
      </c>
      <c r="H224" s="2">
        <v>62</v>
      </c>
      <c r="I224" s="2">
        <f t="shared" si="31"/>
        <v>682</v>
      </c>
      <c r="J224" s="2">
        <v>7</v>
      </c>
      <c r="K224" s="2">
        <v>3</v>
      </c>
      <c r="L224" s="2">
        <f t="shared" si="32"/>
        <v>10</v>
      </c>
      <c r="M224" s="2">
        <v>444</v>
      </c>
      <c r="N224" s="2">
        <v>1133</v>
      </c>
      <c r="O224" s="2">
        <f t="shared" si="33"/>
        <v>1577</v>
      </c>
      <c r="P224" s="2">
        <v>1228</v>
      </c>
      <c r="Q224" s="2">
        <v>1320</v>
      </c>
      <c r="R224" s="2">
        <f t="shared" si="34"/>
        <v>2548</v>
      </c>
      <c r="S224" s="2">
        <v>0</v>
      </c>
      <c r="T224" s="2">
        <v>0</v>
      </c>
      <c r="U224" s="2">
        <f t="shared" si="35"/>
        <v>0</v>
      </c>
    </row>
    <row r="225" spans="1:21" x14ac:dyDescent="0.25">
      <c r="A225">
        <v>2013</v>
      </c>
      <c r="B225">
        <v>1328</v>
      </c>
      <c r="C225" t="s">
        <v>193</v>
      </c>
      <c r="D225" s="2">
        <v>2863</v>
      </c>
      <c r="E225" s="2">
        <v>2708</v>
      </c>
      <c r="F225" s="2">
        <f t="shared" si="30"/>
        <v>5571</v>
      </c>
      <c r="G225" s="2">
        <v>1589</v>
      </c>
      <c r="H225" s="2">
        <v>53</v>
      </c>
      <c r="I225" s="2">
        <f t="shared" si="31"/>
        <v>1642</v>
      </c>
      <c r="J225" s="2">
        <v>3</v>
      </c>
      <c r="K225" s="2">
        <v>0</v>
      </c>
      <c r="L225" s="2">
        <f t="shared" si="32"/>
        <v>3</v>
      </c>
      <c r="M225" s="2">
        <v>866</v>
      </c>
      <c r="N225" s="2">
        <v>2244</v>
      </c>
      <c r="O225" s="2">
        <f t="shared" si="33"/>
        <v>3110</v>
      </c>
      <c r="P225" s="2">
        <v>2862</v>
      </c>
      <c r="Q225" s="2">
        <v>2703</v>
      </c>
      <c r="R225" s="2">
        <f t="shared" si="34"/>
        <v>5565</v>
      </c>
      <c r="S225" s="2">
        <v>0</v>
      </c>
      <c r="T225" s="2">
        <v>0</v>
      </c>
      <c r="U225" s="2">
        <f t="shared" si="35"/>
        <v>0</v>
      </c>
    </row>
    <row r="226" spans="1:21" x14ac:dyDescent="0.25">
      <c r="C226" t="s">
        <v>549</v>
      </c>
      <c r="D226" s="2">
        <f t="shared" ref="D226:O226" si="36">SUM(D198:D225)</f>
        <v>161046</v>
      </c>
      <c r="E226" s="2">
        <f t="shared" si="36"/>
        <v>160133</v>
      </c>
      <c r="F226" s="2">
        <f t="shared" si="36"/>
        <v>321179</v>
      </c>
      <c r="G226" s="2">
        <f t="shared" si="36"/>
        <v>83156</v>
      </c>
      <c r="H226" s="2">
        <f t="shared" si="36"/>
        <v>9842</v>
      </c>
      <c r="I226" s="2">
        <f t="shared" si="36"/>
        <v>92998</v>
      </c>
      <c r="J226" s="2">
        <f t="shared" si="36"/>
        <v>588</v>
      </c>
      <c r="K226" s="2">
        <f t="shared" si="36"/>
        <v>121</v>
      </c>
      <c r="L226" s="2">
        <f t="shared" si="36"/>
        <v>709</v>
      </c>
      <c r="M226" s="2">
        <f t="shared" si="36"/>
        <v>55966</v>
      </c>
      <c r="N226" s="2">
        <f t="shared" si="36"/>
        <v>129482</v>
      </c>
      <c r="O226" s="2">
        <f t="shared" si="36"/>
        <v>185448</v>
      </c>
      <c r="P226" s="2"/>
      <c r="Q226" s="2"/>
      <c r="R226" s="2"/>
      <c r="S226" s="2"/>
      <c r="T226" s="2"/>
      <c r="U226" s="2"/>
    </row>
    <row r="227" spans="1:21" x14ac:dyDescent="0.25">
      <c r="A227">
        <v>2013</v>
      </c>
      <c r="B227">
        <v>1401</v>
      </c>
      <c r="C227" t="s">
        <v>194</v>
      </c>
      <c r="D227" s="2">
        <v>10999</v>
      </c>
      <c r="E227" s="2">
        <v>12097</v>
      </c>
      <c r="F227" s="2">
        <f t="shared" si="30"/>
        <v>23096</v>
      </c>
      <c r="G227" s="2">
        <v>5600</v>
      </c>
      <c r="H227" s="2">
        <v>2418</v>
      </c>
      <c r="I227" s="2">
        <f t="shared" si="31"/>
        <v>8018</v>
      </c>
      <c r="J227" s="2">
        <v>146</v>
      </c>
      <c r="K227" s="2">
        <v>46</v>
      </c>
      <c r="L227" s="2">
        <f t="shared" si="32"/>
        <v>192</v>
      </c>
      <c r="M227" s="2">
        <v>4023</v>
      </c>
      <c r="N227" s="2">
        <v>8446</v>
      </c>
      <c r="O227" s="2">
        <f t="shared" si="33"/>
        <v>12469</v>
      </c>
      <c r="P227" s="2">
        <v>10325</v>
      </c>
      <c r="Q227" s="2">
        <v>11494</v>
      </c>
      <c r="R227" s="2">
        <f t="shared" si="34"/>
        <v>21819</v>
      </c>
      <c r="S227" s="2">
        <v>493</v>
      </c>
      <c r="T227" s="2">
        <v>534</v>
      </c>
      <c r="U227" s="2">
        <f t="shared" si="35"/>
        <v>1027</v>
      </c>
    </row>
    <row r="228" spans="1:21" x14ac:dyDescent="0.25">
      <c r="A228">
        <v>2013</v>
      </c>
      <c r="B228">
        <v>1402</v>
      </c>
      <c r="C228" t="s">
        <v>195</v>
      </c>
      <c r="D228" s="2">
        <v>7744</v>
      </c>
      <c r="E228" s="2">
        <v>7694</v>
      </c>
      <c r="F228" s="2">
        <f t="shared" si="30"/>
        <v>15438</v>
      </c>
      <c r="G228" s="2">
        <v>4273</v>
      </c>
      <c r="H228" s="2">
        <v>298</v>
      </c>
      <c r="I228" s="2">
        <f t="shared" si="31"/>
        <v>4571</v>
      </c>
      <c r="J228" s="2">
        <v>44</v>
      </c>
      <c r="K228" s="2">
        <v>2</v>
      </c>
      <c r="L228" s="2">
        <f t="shared" si="32"/>
        <v>46</v>
      </c>
      <c r="M228" s="2">
        <v>2425</v>
      </c>
      <c r="N228" s="2">
        <v>6418</v>
      </c>
      <c r="O228" s="2">
        <f t="shared" si="33"/>
        <v>8843</v>
      </c>
      <c r="P228" s="2">
        <v>6984</v>
      </c>
      <c r="Q228" s="2">
        <v>6923</v>
      </c>
      <c r="R228" s="2">
        <f t="shared" si="34"/>
        <v>13907</v>
      </c>
      <c r="S228" s="2">
        <v>757</v>
      </c>
      <c r="T228" s="2">
        <v>767</v>
      </c>
      <c r="U228" s="2">
        <f t="shared" si="35"/>
        <v>1524</v>
      </c>
    </row>
    <row r="229" spans="1:21" x14ac:dyDescent="0.25">
      <c r="A229">
        <v>2013</v>
      </c>
      <c r="B229">
        <v>1403</v>
      </c>
      <c r="C229" t="s">
        <v>44</v>
      </c>
      <c r="D229" s="2">
        <v>2506</v>
      </c>
      <c r="E229" s="2">
        <v>2569</v>
      </c>
      <c r="F229" s="2">
        <f t="shared" si="30"/>
        <v>5075</v>
      </c>
      <c r="G229" s="2">
        <v>1505</v>
      </c>
      <c r="H229" s="2">
        <v>238</v>
      </c>
      <c r="I229" s="2">
        <f t="shared" si="31"/>
        <v>1743</v>
      </c>
      <c r="J229" s="2">
        <v>1</v>
      </c>
      <c r="K229" s="2">
        <v>2</v>
      </c>
      <c r="L229" s="2">
        <f t="shared" si="32"/>
        <v>3</v>
      </c>
      <c r="M229" s="2">
        <v>690</v>
      </c>
      <c r="N229" s="2">
        <v>2032</v>
      </c>
      <c r="O229" s="2">
        <f t="shared" si="33"/>
        <v>2722</v>
      </c>
      <c r="P229" s="2">
        <v>2503</v>
      </c>
      <c r="Q229" s="2">
        <v>2569</v>
      </c>
      <c r="R229" s="2">
        <f t="shared" si="34"/>
        <v>5072</v>
      </c>
      <c r="S229" s="2">
        <v>0</v>
      </c>
      <c r="T229" s="2">
        <v>0</v>
      </c>
      <c r="U229" s="2">
        <f t="shared" si="35"/>
        <v>0</v>
      </c>
    </row>
    <row r="230" spans="1:21" x14ac:dyDescent="0.25">
      <c r="A230">
        <v>2013</v>
      </c>
      <c r="B230">
        <v>1404</v>
      </c>
      <c r="C230" t="s">
        <v>196</v>
      </c>
      <c r="D230" s="2">
        <v>1954</v>
      </c>
      <c r="E230" s="2">
        <v>1789</v>
      </c>
      <c r="F230" s="2">
        <f t="shared" si="30"/>
        <v>3743</v>
      </c>
      <c r="G230" s="2">
        <v>1038</v>
      </c>
      <c r="H230" s="2">
        <v>46</v>
      </c>
      <c r="I230" s="2">
        <f t="shared" si="31"/>
        <v>1084</v>
      </c>
      <c r="J230" s="2">
        <v>1</v>
      </c>
      <c r="K230" s="2">
        <v>0</v>
      </c>
      <c r="L230" s="2">
        <f t="shared" si="32"/>
        <v>1</v>
      </c>
      <c r="M230" s="2">
        <v>610</v>
      </c>
      <c r="N230" s="2">
        <v>1488</v>
      </c>
      <c r="O230" s="2">
        <f t="shared" si="33"/>
        <v>2098</v>
      </c>
      <c r="P230" s="2">
        <v>1927</v>
      </c>
      <c r="Q230" s="2">
        <v>1766</v>
      </c>
      <c r="R230" s="2">
        <f t="shared" si="34"/>
        <v>3693</v>
      </c>
      <c r="S230" s="2">
        <v>20</v>
      </c>
      <c r="T230" s="2">
        <v>16</v>
      </c>
      <c r="U230" s="2">
        <f t="shared" si="35"/>
        <v>36</v>
      </c>
    </row>
    <row r="231" spans="1:21" x14ac:dyDescent="0.25">
      <c r="A231">
        <v>2013</v>
      </c>
      <c r="B231">
        <v>1405</v>
      </c>
      <c r="C231" t="s">
        <v>197</v>
      </c>
      <c r="D231" s="2">
        <v>2504</v>
      </c>
      <c r="E231" s="2">
        <v>2386</v>
      </c>
      <c r="F231" s="2">
        <f t="shared" si="30"/>
        <v>4890</v>
      </c>
      <c r="G231" s="2">
        <v>1409</v>
      </c>
      <c r="H231" s="2">
        <v>136</v>
      </c>
      <c r="I231" s="2">
        <f t="shared" si="31"/>
        <v>1545</v>
      </c>
      <c r="J231" s="2">
        <v>4</v>
      </c>
      <c r="K231" s="2">
        <v>2</v>
      </c>
      <c r="L231" s="2">
        <f t="shared" si="32"/>
        <v>6</v>
      </c>
      <c r="M231" s="2">
        <v>695</v>
      </c>
      <c r="N231" s="2">
        <v>1850</v>
      </c>
      <c r="O231" s="2">
        <f t="shared" si="33"/>
        <v>2545</v>
      </c>
      <c r="P231" s="2">
        <v>2504</v>
      </c>
      <c r="Q231" s="2">
        <v>2386</v>
      </c>
      <c r="R231" s="2">
        <f t="shared" si="34"/>
        <v>4890</v>
      </c>
      <c r="S231" s="2">
        <v>0</v>
      </c>
      <c r="T231" s="2">
        <v>0</v>
      </c>
      <c r="U231" s="2">
        <f t="shared" si="35"/>
        <v>0</v>
      </c>
    </row>
    <row r="232" spans="1:21" x14ac:dyDescent="0.25">
      <c r="A232">
        <v>2013</v>
      </c>
      <c r="B232">
        <v>1406</v>
      </c>
      <c r="C232" t="s">
        <v>198</v>
      </c>
      <c r="D232" s="2">
        <v>2503</v>
      </c>
      <c r="E232" s="2">
        <v>2457</v>
      </c>
      <c r="F232" s="2">
        <f t="shared" si="30"/>
        <v>4960</v>
      </c>
      <c r="G232" s="2">
        <v>1553</v>
      </c>
      <c r="H232" s="2">
        <v>239</v>
      </c>
      <c r="I232" s="2">
        <f t="shared" si="31"/>
        <v>1792</v>
      </c>
      <c r="J232" s="2">
        <v>15</v>
      </c>
      <c r="K232" s="2">
        <v>1</v>
      </c>
      <c r="L232" s="2">
        <f t="shared" si="32"/>
        <v>16</v>
      </c>
      <c r="M232" s="2">
        <v>651</v>
      </c>
      <c r="N232" s="2">
        <v>1942</v>
      </c>
      <c r="O232" s="2">
        <f t="shared" si="33"/>
        <v>2593</v>
      </c>
      <c r="P232" s="2">
        <v>2258</v>
      </c>
      <c r="Q232" s="2">
        <v>2245</v>
      </c>
      <c r="R232" s="2">
        <f t="shared" si="34"/>
        <v>4503</v>
      </c>
      <c r="S232" s="2">
        <v>241</v>
      </c>
      <c r="T232" s="2">
        <v>207</v>
      </c>
      <c r="U232" s="2">
        <f t="shared" si="35"/>
        <v>448</v>
      </c>
    </row>
    <row r="233" spans="1:21" x14ac:dyDescent="0.25">
      <c r="A233">
        <v>2013</v>
      </c>
      <c r="B233">
        <v>1407</v>
      </c>
      <c r="C233" t="s">
        <v>199</v>
      </c>
      <c r="D233" s="2">
        <v>4747</v>
      </c>
      <c r="E233" s="2">
        <v>4768</v>
      </c>
      <c r="F233" s="2">
        <f t="shared" si="30"/>
        <v>9515</v>
      </c>
      <c r="G233" s="2">
        <v>2835</v>
      </c>
      <c r="H233" s="2">
        <v>489</v>
      </c>
      <c r="I233" s="2">
        <f t="shared" si="31"/>
        <v>3324</v>
      </c>
      <c r="J233" s="2">
        <v>6</v>
      </c>
      <c r="K233" s="2">
        <v>0</v>
      </c>
      <c r="L233" s="2">
        <f t="shared" si="32"/>
        <v>6</v>
      </c>
      <c r="M233" s="2">
        <v>1303</v>
      </c>
      <c r="N233" s="2">
        <v>3723</v>
      </c>
      <c r="O233" s="2">
        <f t="shared" si="33"/>
        <v>5026</v>
      </c>
      <c r="P233" s="2">
        <v>4536</v>
      </c>
      <c r="Q233" s="2">
        <v>4571</v>
      </c>
      <c r="R233" s="2">
        <f t="shared" si="34"/>
        <v>9107</v>
      </c>
      <c r="S233" s="2">
        <v>199</v>
      </c>
      <c r="T233" s="2">
        <v>192</v>
      </c>
      <c r="U233" s="2">
        <f t="shared" si="35"/>
        <v>391</v>
      </c>
    </row>
    <row r="234" spans="1:21" x14ac:dyDescent="0.25">
      <c r="A234">
        <v>2013</v>
      </c>
      <c r="B234">
        <v>1408</v>
      </c>
      <c r="C234" t="s">
        <v>200</v>
      </c>
      <c r="D234" s="2">
        <v>3006</v>
      </c>
      <c r="E234" s="2">
        <v>2855</v>
      </c>
      <c r="F234" s="2">
        <f t="shared" si="30"/>
        <v>5861</v>
      </c>
      <c r="G234" s="2">
        <v>1779</v>
      </c>
      <c r="H234" s="2">
        <v>223</v>
      </c>
      <c r="I234" s="2">
        <f t="shared" si="31"/>
        <v>2002</v>
      </c>
      <c r="J234" s="2">
        <v>10</v>
      </c>
      <c r="K234" s="2">
        <v>1</v>
      </c>
      <c r="L234" s="2">
        <f t="shared" si="32"/>
        <v>11</v>
      </c>
      <c r="M234" s="2">
        <v>849</v>
      </c>
      <c r="N234" s="2">
        <v>2288</v>
      </c>
      <c r="O234" s="2">
        <f t="shared" si="33"/>
        <v>3137</v>
      </c>
      <c r="P234" s="2">
        <v>2820</v>
      </c>
      <c r="Q234" s="2">
        <v>2654</v>
      </c>
      <c r="R234" s="2">
        <f t="shared" si="34"/>
        <v>5474</v>
      </c>
      <c r="S234" s="2">
        <v>186</v>
      </c>
      <c r="T234" s="2">
        <v>199</v>
      </c>
      <c r="U234" s="2">
        <f t="shared" si="35"/>
        <v>385</v>
      </c>
    </row>
    <row r="235" spans="1:21" x14ac:dyDescent="0.25">
      <c r="A235">
        <v>2013</v>
      </c>
      <c r="B235">
        <v>1409</v>
      </c>
      <c r="C235" t="s">
        <v>201</v>
      </c>
      <c r="D235" s="2">
        <v>3596</v>
      </c>
      <c r="E235" s="2">
        <v>3630</v>
      </c>
      <c r="F235" s="2">
        <f t="shared" si="30"/>
        <v>7226</v>
      </c>
      <c r="G235" s="2">
        <v>2188</v>
      </c>
      <c r="H235" s="2">
        <v>251</v>
      </c>
      <c r="I235" s="2">
        <f t="shared" si="31"/>
        <v>2439</v>
      </c>
      <c r="J235" s="2">
        <v>2</v>
      </c>
      <c r="K235" s="2">
        <v>0</v>
      </c>
      <c r="L235" s="2">
        <f t="shared" si="32"/>
        <v>2</v>
      </c>
      <c r="M235" s="2">
        <v>1007</v>
      </c>
      <c r="N235" s="2">
        <v>2980</v>
      </c>
      <c r="O235" s="2">
        <f t="shared" si="33"/>
        <v>3987</v>
      </c>
      <c r="P235" s="2">
        <v>3587</v>
      </c>
      <c r="Q235" s="2">
        <v>3630</v>
      </c>
      <c r="R235" s="2">
        <f t="shared" si="34"/>
        <v>7217</v>
      </c>
      <c r="S235" s="2">
        <v>0</v>
      </c>
      <c r="T235" s="2">
        <v>0</v>
      </c>
      <c r="U235" s="2">
        <f t="shared" si="35"/>
        <v>0</v>
      </c>
    </row>
    <row r="236" spans="1:21" x14ac:dyDescent="0.25">
      <c r="A236">
        <v>2013</v>
      </c>
      <c r="B236">
        <v>1410</v>
      </c>
      <c r="C236" t="s">
        <v>202</v>
      </c>
      <c r="D236" s="2">
        <v>3484</v>
      </c>
      <c r="E236" s="2">
        <v>3464</v>
      </c>
      <c r="F236" s="2">
        <f t="shared" si="30"/>
        <v>6948</v>
      </c>
      <c r="G236" s="2">
        <v>2168</v>
      </c>
      <c r="H236" s="2">
        <v>174</v>
      </c>
      <c r="I236" s="2">
        <f t="shared" si="31"/>
        <v>2342</v>
      </c>
      <c r="J236" s="2">
        <v>4</v>
      </c>
      <c r="K236" s="2">
        <v>1</v>
      </c>
      <c r="L236" s="2">
        <f t="shared" si="32"/>
        <v>5</v>
      </c>
      <c r="M236" s="2">
        <v>864</v>
      </c>
      <c r="N236" s="2">
        <v>2840</v>
      </c>
      <c r="O236" s="2">
        <f t="shared" si="33"/>
        <v>3704</v>
      </c>
      <c r="P236" s="2">
        <v>3221</v>
      </c>
      <c r="Q236" s="2">
        <v>3235</v>
      </c>
      <c r="R236" s="2">
        <f t="shared" si="34"/>
        <v>6456</v>
      </c>
      <c r="S236" s="2">
        <v>255</v>
      </c>
      <c r="T236" s="2">
        <v>227</v>
      </c>
      <c r="U236" s="2">
        <f t="shared" si="35"/>
        <v>482</v>
      </c>
    </row>
    <row r="237" spans="1:21" x14ac:dyDescent="0.25">
      <c r="A237">
        <v>2013</v>
      </c>
      <c r="B237">
        <v>1411</v>
      </c>
      <c r="C237" t="s">
        <v>203</v>
      </c>
      <c r="D237" s="2">
        <v>4800</v>
      </c>
      <c r="E237" s="2">
        <v>4825</v>
      </c>
      <c r="F237" s="2">
        <f t="shared" si="30"/>
        <v>9625</v>
      </c>
      <c r="G237" s="2">
        <v>2834</v>
      </c>
      <c r="H237" s="2">
        <v>433</v>
      </c>
      <c r="I237" s="2">
        <f t="shared" si="31"/>
        <v>3267</v>
      </c>
      <c r="J237" s="2">
        <v>15</v>
      </c>
      <c r="K237" s="2">
        <v>8</v>
      </c>
      <c r="L237" s="2">
        <f t="shared" si="32"/>
        <v>23</v>
      </c>
      <c r="M237" s="2">
        <v>1355</v>
      </c>
      <c r="N237" s="2">
        <v>3835</v>
      </c>
      <c r="O237" s="2">
        <f t="shared" si="33"/>
        <v>5190</v>
      </c>
      <c r="P237" s="2">
        <v>4525</v>
      </c>
      <c r="Q237" s="2">
        <v>4568</v>
      </c>
      <c r="R237" s="2">
        <f t="shared" si="34"/>
        <v>9093</v>
      </c>
      <c r="S237" s="2">
        <v>274</v>
      </c>
      <c r="T237" s="2">
        <v>252</v>
      </c>
      <c r="U237" s="2">
        <f t="shared" si="35"/>
        <v>526</v>
      </c>
    </row>
    <row r="238" spans="1:21" x14ac:dyDescent="0.25">
      <c r="A238">
        <v>2013</v>
      </c>
      <c r="B238">
        <v>1412</v>
      </c>
      <c r="C238" t="s">
        <v>204</v>
      </c>
      <c r="D238" s="2">
        <v>2562</v>
      </c>
      <c r="E238" s="2">
        <v>2476</v>
      </c>
      <c r="F238" s="2">
        <f t="shared" si="30"/>
        <v>5038</v>
      </c>
      <c r="G238" s="2">
        <v>1549</v>
      </c>
      <c r="H238" s="2">
        <v>134</v>
      </c>
      <c r="I238" s="2">
        <f t="shared" si="31"/>
        <v>1683</v>
      </c>
      <c r="J238" s="2">
        <v>15</v>
      </c>
      <c r="K238" s="2">
        <v>4</v>
      </c>
      <c r="L238" s="2">
        <f t="shared" si="32"/>
        <v>19</v>
      </c>
      <c r="M238" s="2">
        <v>666</v>
      </c>
      <c r="N238" s="2">
        <v>2025</v>
      </c>
      <c r="O238" s="2">
        <f t="shared" si="33"/>
        <v>2691</v>
      </c>
      <c r="P238" s="2">
        <v>2552</v>
      </c>
      <c r="Q238" s="2">
        <v>2466</v>
      </c>
      <c r="R238" s="2">
        <f t="shared" si="34"/>
        <v>5018</v>
      </c>
      <c r="S238" s="2">
        <v>10</v>
      </c>
      <c r="T238" s="2">
        <v>10</v>
      </c>
      <c r="U238" s="2">
        <f t="shared" si="35"/>
        <v>20</v>
      </c>
    </row>
    <row r="239" spans="1:21" x14ac:dyDescent="0.25">
      <c r="A239">
        <v>2013</v>
      </c>
      <c r="B239">
        <v>1413</v>
      </c>
      <c r="C239" t="s">
        <v>205</v>
      </c>
      <c r="D239" s="2">
        <v>9572</v>
      </c>
      <c r="E239" s="2">
        <v>10407</v>
      </c>
      <c r="F239" s="2">
        <f t="shared" si="30"/>
        <v>19979</v>
      </c>
      <c r="G239" s="2">
        <v>5405</v>
      </c>
      <c r="H239" s="2">
        <v>1965</v>
      </c>
      <c r="I239" s="2">
        <f t="shared" si="31"/>
        <v>7370</v>
      </c>
      <c r="J239" s="2">
        <v>46</v>
      </c>
      <c r="K239" s="2">
        <v>21</v>
      </c>
      <c r="L239" s="2">
        <f t="shared" si="32"/>
        <v>67</v>
      </c>
      <c r="M239" s="2">
        <v>2927</v>
      </c>
      <c r="N239" s="2">
        <v>7281</v>
      </c>
      <c r="O239" s="2">
        <f t="shared" si="33"/>
        <v>10208</v>
      </c>
      <c r="P239" s="2">
        <v>9282</v>
      </c>
      <c r="Q239" s="2">
        <v>10041</v>
      </c>
      <c r="R239" s="2">
        <f t="shared" si="34"/>
        <v>19323</v>
      </c>
      <c r="S239" s="2">
        <v>278</v>
      </c>
      <c r="T239" s="2">
        <v>343</v>
      </c>
      <c r="U239" s="2">
        <f t="shared" si="35"/>
        <v>621</v>
      </c>
    </row>
    <row r="240" spans="1:21" x14ac:dyDescent="0.25">
      <c r="A240">
        <v>2013</v>
      </c>
      <c r="B240">
        <v>1414</v>
      </c>
      <c r="C240" t="s">
        <v>15</v>
      </c>
      <c r="D240" s="2">
        <v>2371</v>
      </c>
      <c r="E240" s="2">
        <v>2480</v>
      </c>
      <c r="F240" s="2">
        <f t="shared" si="30"/>
        <v>4851</v>
      </c>
      <c r="G240" s="2">
        <v>1397</v>
      </c>
      <c r="H240" s="2">
        <v>237</v>
      </c>
      <c r="I240" s="2">
        <f t="shared" si="31"/>
        <v>1634</v>
      </c>
      <c r="J240" s="2">
        <v>13</v>
      </c>
      <c r="K240" s="2">
        <v>0</v>
      </c>
      <c r="L240" s="2">
        <f t="shared" si="32"/>
        <v>13</v>
      </c>
      <c r="M240" s="2">
        <v>673</v>
      </c>
      <c r="N240" s="2">
        <v>1953</v>
      </c>
      <c r="O240" s="2">
        <f t="shared" si="33"/>
        <v>2626</v>
      </c>
      <c r="P240" s="2">
        <v>2358</v>
      </c>
      <c r="Q240" s="2">
        <v>2474</v>
      </c>
      <c r="R240" s="2">
        <f t="shared" si="34"/>
        <v>4832</v>
      </c>
      <c r="S240" s="2">
        <v>0</v>
      </c>
      <c r="T240" s="2">
        <v>0</v>
      </c>
      <c r="U240" s="2">
        <f t="shared" si="35"/>
        <v>0</v>
      </c>
    </row>
    <row r="241" spans="1:21" x14ac:dyDescent="0.25">
      <c r="A241">
        <v>2013</v>
      </c>
      <c r="B241">
        <v>1415</v>
      </c>
      <c r="C241" t="s">
        <v>206</v>
      </c>
      <c r="D241" s="2">
        <v>5686</v>
      </c>
      <c r="E241" s="2">
        <v>5767</v>
      </c>
      <c r="F241" s="2">
        <f t="shared" si="30"/>
        <v>11453</v>
      </c>
      <c r="G241" s="2">
        <v>3363</v>
      </c>
      <c r="H241" s="2">
        <v>281</v>
      </c>
      <c r="I241" s="2">
        <f t="shared" si="31"/>
        <v>3644</v>
      </c>
      <c r="J241" s="2">
        <v>28</v>
      </c>
      <c r="K241" s="2">
        <v>4</v>
      </c>
      <c r="L241" s="2">
        <f t="shared" si="32"/>
        <v>32</v>
      </c>
      <c r="M241" s="2">
        <v>1643</v>
      </c>
      <c r="N241" s="2">
        <v>4815</v>
      </c>
      <c r="O241" s="2">
        <f t="shared" si="33"/>
        <v>6458</v>
      </c>
      <c r="P241" s="2">
        <v>5549</v>
      </c>
      <c r="Q241" s="2">
        <v>5638</v>
      </c>
      <c r="R241" s="2">
        <f t="shared" si="34"/>
        <v>11187</v>
      </c>
      <c r="S241" s="2">
        <v>132</v>
      </c>
      <c r="T241" s="2">
        <v>129</v>
      </c>
      <c r="U241" s="2">
        <f t="shared" si="35"/>
        <v>261</v>
      </c>
    </row>
    <row r="242" spans="1:21" x14ac:dyDescent="0.25">
      <c r="A242">
        <v>2013</v>
      </c>
      <c r="B242">
        <v>1416</v>
      </c>
      <c r="C242" t="s">
        <v>207</v>
      </c>
      <c r="D242" s="2">
        <v>4363</v>
      </c>
      <c r="E242" s="2">
        <v>4372</v>
      </c>
      <c r="F242" s="2">
        <f t="shared" si="30"/>
        <v>8735</v>
      </c>
      <c r="G242" s="2">
        <v>2346</v>
      </c>
      <c r="H242" s="2">
        <v>715</v>
      </c>
      <c r="I242" s="2">
        <f t="shared" si="31"/>
        <v>3061</v>
      </c>
      <c r="J242" s="2">
        <v>35</v>
      </c>
      <c r="K242" s="2">
        <v>9</v>
      </c>
      <c r="L242" s="2">
        <f t="shared" si="32"/>
        <v>44</v>
      </c>
      <c r="M242" s="2">
        <v>1453</v>
      </c>
      <c r="N242" s="2">
        <v>3161</v>
      </c>
      <c r="O242" s="2">
        <f t="shared" si="33"/>
        <v>4614</v>
      </c>
      <c r="P242" s="2">
        <v>4168</v>
      </c>
      <c r="Q242" s="2">
        <v>4158</v>
      </c>
      <c r="R242" s="2">
        <f t="shared" si="34"/>
        <v>8326</v>
      </c>
      <c r="S242" s="2">
        <v>188</v>
      </c>
      <c r="T242" s="2">
        <v>206</v>
      </c>
      <c r="U242" s="2">
        <f t="shared" si="35"/>
        <v>394</v>
      </c>
    </row>
    <row r="243" spans="1:21" x14ac:dyDescent="0.25">
      <c r="C243" t="s">
        <v>549</v>
      </c>
      <c r="D243" s="2">
        <f t="shared" ref="D243:O243" si="37">SUM(D227:D242)</f>
        <v>72397</v>
      </c>
      <c r="E243" s="2">
        <f t="shared" si="37"/>
        <v>74036</v>
      </c>
      <c r="F243" s="2">
        <f t="shared" si="37"/>
        <v>146433</v>
      </c>
      <c r="G243" s="2">
        <f t="shared" si="37"/>
        <v>41242</v>
      </c>
      <c r="H243" s="2">
        <f t="shared" si="37"/>
        <v>8277</v>
      </c>
      <c r="I243" s="2">
        <f t="shared" si="37"/>
        <v>49519</v>
      </c>
      <c r="J243" s="2">
        <f t="shared" si="37"/>
        <v>385</v>
      </c>
      <c r="K243" s="2">
        <f t="shared" si="37"/>
        <v>101</v>
      </c>
      <c r="L243" s="2">
        <f t="shared" si="37"/>
        <v>486</v>
      </c>
      <c r="M243" s="2">
        <f t="shared" si="37"/>
        <v>21834</v>
      </c>
      <c r="N243" s="2">
        <f t="shared" si="37"/>
        <v>57077</v>
      </c>
      <c r="O243" s="2">
        <f t="shared" si="37"/>
        <v>78911</v>
      </c>
      <c r="P243" s="2"/>
      <c r="Q243" s="2"/>
      <c r="R243" s="2"/>
      <c r="S243" s="2"/>
      <c r="T243" s="2"/>
      <c r="U243" s="2"/>
    </row>
    <row r="244" spans="1:21" x14ac:dyDescent="0.25">
      <c r="A244">
        <v>2013</v>
      </c>
      <c r="B244">
        <v>1501</v>
      </c>
      <c r="C244" t="s">
        <v>208</v>
      </c>
      <c r="D244" s="2">
        <v>59944</v>
      </c>
      <c r="E244" s="2">
        <v>64885</v>
      </c>
      <c r="F244" s="2">
        <f t="shared" si="30"/>
        <v>124829</v>
      </c>
      <c r="G244" s="2">
        <v>28861</v>
      </c>
      <c r="H244" s="2">
        <v>9887</v>
      </c>
      <c r="I244" s="2">
        <f t="shared" si="31"/>
        <v>38748</v>
      </c>
      <c r="J244" s="2">
        <v>613</v>
      </c>
      <c r="K244" s="2">
        <v>221</v>
      </c>
      <c r="L244" s="2">
        <f t="shared" si="32"/>
        <v>834</v>
      </c>
      <c r="M244" s="2">
        <v>23138</v>
      </c>
      <c r="N244" s="2">
        <v>47599</v>
      </c>
      <c r="O244" s="2">
        <f t="shared" si="33"/>
        <v>70737</v>
      </c>
      <c r="P244" s="2">
        <v>57616</v>
      </c>
      <c r="Q244" s="2">
        <v>62297</v>
      </c>
      <c r="R244" s="2">
        <f t="shared" si="34"/>
        <v>119913</v>
      </c>
      <c r="S244" s="2">
        <v>2255</v>
      </c>
      <c r="T244" s="2">
        <v>2451</v>
      </c>
      <c r="U244" s="2">
        <f t="shared" si="35"/>
        <v>4706</v>
      </c>
    </row>
    <row r="245" spans="1:21" x14ac:dyDescent="0.25">
      <c r="A245">
        <v>2013</v>
      </c>
      <c r="B245">
        <v>1502</v>
      </c>
      <c r="C245" t="s">
        <v>209</v>
      </c>
      <c r="D245" s="2">
        <v>9871</v>
      </c>
      <c r="E245" s="2">
        <v>9962</v>
      </c>
      <c r="F245" s="2">
        <f t="shared" si="30"/>
        <v>19833</v>
      </c>
      <c r="G245" s="2">
        <v>5089</v>
      </c>
      <c r="H245" s="2">
        <v>922</v>
      </c>
      <c r="I245" s="2">
        <f t="shared" si="31"/>
        <v>6011</v>
      </c>
      <c r="J245" s="2">
        <v>40</v>
      </c>
      <c r="K245" s="2">
        <v>3</v>
      </c>
      <c r="L245" s="2">
        <f t="shared" si="32"/>
        <v>43</v>
      </c>
      <c r="M245" s="2">
        <v>3447</v>
      </c>
      <c r="N245" s="2">
        <v>7776</v>
      </c>
      <c r="O245" s="2">
        <f t="shared" si="33"/>
        <v>11223</v>
      </c>
      <c r="P245" s="2">
        <v>9592</v>
      </c>
      <c r="Q245" s="2">
        <v>9668</v>
      </c>
      <c r="R245" s="2">
        <f t="shared" si="34"/>
        <v>19260</v>
      </c>
      <c r="S245" s="2">
        <v>271</v>
      </c>
      <c r="T245" s="2">
        <v>280</v>
      </c>
      <c r="U245" s="2">
        <f t="shared" si="35"/>
        <v>551</v>
      </c>
    </row>
    <row r="246" spans="1:21" x14ac:dyDescent="0.25">
      <c r="A246">
        <v>2013</v>
      </c>
      <c r="B246">
        <v>1503</v>
      </c>
      <c r="C246" t="s">
        <v>210</v>
      </c>
      <c r="D246" s="2">
        <v>57796</v>
      </c>
      <c r="E246" s="2">
        <v>59697</v>
      </c>
      <c r="F246" s="2">
        <f t="shared" si="30"/>
        <v>117493</v>
      </c>
      <c r="G246" s="2">
        <v>26857</v>
      </c>
      <c r="H246" s="2">
        <v>6477</v>
      </c>
      <c r="I246" s="2">
        <f t="shared" si="31"/>
        <v>33334</v>
      </c>
      <c r="J246" s="2">
        <v>367</v>
      </c>
      <c r="K246" s="2">
        <v>122</v>
      </c>
      <c r="L246" s="2">
        <f t="shared" si="32"/>
        <v>489</v>
      </c>
      <c r="M246" s="2">
        <v>22839</v>
      </c>
      <c r="N246" s="2">
        <v>45795</v>
      </c>
      <c r="O246" s="2">
        <f t="shared" si="33"/>
        <v>68634</v>
      </c>
      <c r="P246" s="2">
        <v>54942</v>
      </c>
      <c r="Q246" s="2">
        <v>56743</v>
      </c>
      <c r="R246" s="2">
        <f t="shared" si="34"/>
        <v>111685</v>
      </c>
      <c r="S246" s="2">
        <v>2761</v>
      </c>
      <c r="T246" s="2">
        <v>2849</v>
      </c>
      <c r="U246" s="2">
        <f t="shared" si="35"/>
        <v>5610</v>
      </c>
    </row>
    <row r="247" spans="1:21" x14ac:dyDescent="0.25">
      <c r="A247">
        <v>2013</v>
      </c>
      <c r="B247">
        <v>1504</v>
      </c>
      <c r="C247" t="s">
        <v>211</v>
      </c>
      <c r="D247" s="2">
        <v>4181</v>
      </c>
      <c r="E247" s="2">
        <v>4007</v>
      </c>
      <c r="F247" s="2">
        <f t="shared" si="30"/>
        <v>8188</v>
      </c>
      <c r="G247" s="2">
        <v>2098</v>
      </c>
      <c r="H247" s="2">
        <v>204</v>
      </c>
      <c r="I247" s="2">
        <f t="shared" si="31"/>
        <v>2302</v>
      </c>
      <c r="J247" s="2">
        <v>50</v>
      </c>
      <c r="K247" s="2">
        <v>6</v>
      </c>
      <c r="L247" s="2">
        <f t="shared" si="32"/>
        <v>56</v>
      </c>
      <c r="M247" s="2">
        <v>1604</v>
      </c>
      <c r="N247" s="2">
        <v>3343</v>
      </c>
      <c r="O247" s="2">
        <f t="shared" si="33"/>
        <v>4947</v>
      </c>
      <c r="P247" s="2">
        <v>3935</v>
      </c>
      <c r="Q247" s="2">
        <v>3754</v>
      </c>
      <c r="R247" s="2">
        <f t="shared" si="34"/>
        <v>7689</v>
      </c>
      <c r="S247" s="2">
        <v>242</v>
      </c>
      <c r="T247" s="2">
        <v>249</v>
      </c>
      <c r="U247" s="2">
        <f t="shared" si="35"/>
        <v>491</v>
      </c>
    </row>
    <row r="248" spans="1:21" x14ac:dyDescent="0.25">
      <c r="A248">
        <v>2013</v>
      </c>
      <c r="B248">
        <v>1505</v>
      </c>
      <c r="C248" t="s">
        <v>212</v>
      </c>
      <c r="D248" s="2">
        <v>15248</v>
      </c>
      <c r="E248" s="2">
        <v>14699</v>
      </c>
      <c r="F248" s="2">
        <f t="shared" si="30"/>
        <v>29947</v>
      </c>
      <c r="G248" s="2">
        <v>7735</v>
      </c>
      <c r="H248" s="2">
        <v>881</v>
      </c>
      <c r="I248" s="2">
        <f t="shared" si="31"/>
        <v>8616</v>
      </c>
      <c r="J248" s="2">
        <v>69</v>
      </c>
      <c r="K248" s="2">
        <v>14</v>
      </c>
      <c r="L248" s="2">
        <f t="shared" si="32"/>
        <v>83</v>
      </c>
      <c r="M248" s="2">
        <v>5249</v>
      </c>
      <c r="N248" s="2">
        <v>11673</v>
      </c>
      <c r="O248" s="2">
        <f t="shared" si="33"/>
        <v>16922</v>
      </c>
      <c r="P248" s="2">
        <v>14808</v>
      </c>
      <c r="Q248" s="2">
        <v>14237</v>
      </c>
      <c r="R248" s="2">
        <f t="shared" si="34"/>
        <v>29045</v>
      </c>
      <c r="S248" s="2">
        <v>394</v>
      </c>
      <c r="T248" s="2">
        <v>446</v>
      </c>
      <c r="U248" s="2">
        <f t="shared" si="35"/>
        <v>840</v>
      </c>
    </row>
    <row r="249" spans="1:21" x14ac:dyDescent="0.25">
      <c r="A249">
        <v>2013</v>
      </c>
      <c r="B249">
        <v>1506</v>
      </c>
      <c r="C249" t="s">
        <v>23</v>
      </c>
      <c r="D249" s="2">
        <v>2082</v>
      </c>
      <c r="E249" s="2">
        <v>2143</v>
      </c>
      <c r="F249" s="2">
        <f t="shared" si="30"/>
        <v>4225</v>
      </c>
      <c r="G249" s="2">
        <v>781</v>
      </c>
      <c r="H249" s="2">
        <v>77</v>
      </c>
      <c r="I249" s="2">
        <f t="shared" si="31"/>
        <v>858</v>
      </c>
      <c r="J249" s="2">
        <v>16</v>
      </c>
      <c r="K249" s="2">
        <v>3</v>
      </c>
      <c r="L249" s="2">
        <f t="shared" si="32"/>
        <v>19</v>
      </c>
      <c r="M249" s="2">
        <v>1051</v>
      </c>
      <c r="N249" s="2">
        <v>1797</v>
      </c>
      <c r="O249" s="2">
        <f t="shared" si="33"/>
        <v>2848</v>
      </c>
      <c r="P249" s="2">
        <v>2080</v>
      </c>
      <c r="Q249" s="2">
        <v>2141</v>
      </c>
      <c r="R249" s="2">
        <f t="shared" si="34"/>
        <v>4221</v>
      </c>
      <c r="S249" s="2">
        <v>0</v>
      </c>
      <c r="T249" s="2">
        <v>0</v>
      </c>
      <c r="U249" s="2">
        <f t="shared" si="35"/>
        <v>0</v>
      </c>
    </row>
    <row r="250" spans="1:21" x14ac:dyDescent="0.25">
      <c r="A250">
        <v>2013</v>
      </c>
      <c r="B250">
        <v>1507</v>
      </c>
      <c r="C250" t="s">
        <v>213</v>
      </c>
      <c r="D250" s="2">
        <v>5227</v>
      </c>
      <c r="E250" s="2">
        <v>4911</v>
      </c>
      <c r="F250" s="2">
        <f t="shared" si="30"/>
        <v>10138</v>
      </c>
      <c r="G250" s="2">
        <v>2655</v>
      </c>
      <c r="H250" s="2">
        <v>362</v>
      </c>
      <c r="I250" s="2">
        <f t="shared" si="31"/>
        <v>3017</v>
      </c>
      <c r="J250" s="2">
        <v>19</v>
      </c>
      <c r="K250" s="2">
        <v>3</v>
      </c>
      <c r="L250" s="2">
        <f t="shared" si="32"/>
        <v>22</v>
      </c>
      <c r="M250" s="2">
        <v>1830</v>
      </c>
      <c r="N250" s="2">
        <v>3865</v>
      </c>
      <c r="O250" s="2">
        <f t="shared" si="33"/>
        <v>5695</v>
      </c>
      <c r="P250" s="2">
        <v>5216</v>
      </c>
      <c r="Q250" s="2">
        <v>4909</v>
      </c>
      <c r="R250" s="2">
        <f t="shared" si="34"/>
        <v>10125</v>
      </c>
      <c r="S250" s="2">
        <v>0</v>
      </c>
      <c r="T250" s="2">
        <v>0</v>
      </c>
      <c r="U250" s="2">
        <f t="shared" si="35"/>
        <v>0</v>
      </c>
    </row>
    <row r="251" spans="1:21" x14ac:dyDescent="0.25">
      <c r="A251">
        <v>2013</v>
      </c>
      <c r="B251">
        <v>1508</v>
      </c>
      <c r="C251" t="s">
        <v>214</v>
      </c>
      <c r="D251" s="2">
        <v>10953</v>
      </c>
      <c r="E251" s="2">
        <v>10910</v>
      </c>
      <c r="F251" s="2">
        <f t="shared" si="30"/>
        <v>21863</v>
      </c>
      <c r="G251" s="2">
        <v>5167</v>
      </c>
      <c r="H251" s="2">
        <v>646</v>
      </c>
      <c r="I251" s="2">
        <f t="shared" si="31"/>
        <v>5813</v>
      </c>
      <c r="J251" s="2">
        <v>84</v>
      </c>
      <c r="K251" s="2">
        <v>11</v>
      </c>
      <c r="L251" s="2">
        <f t="shared" si="32"/>
        <v>95</v>
      </c>
      <c r="M251" s="2">
        <v>4188</v>
      </c>
      <c r="N251" s="2">
        <v>8862</v>
      </c>
      <c r="O251" s="2">
        <f t="shared" si="33"/>
        <v>13050</v>
      </c>
      <c r="P251" s="2">
        <v>10773</v>
      </c>
      <c r="Q251" s="2">
        <v>10690</v>
      </c>
      <c r="R251" s="2">
        <f t="shared" si="34"/>
        <v>21463</v>
      </c>
      <c r="S251" s="2">
        <v>172</v>
      </c>
      <c r="T251" s="2">
        <v>214</v>
      </c>
      <c r="U251" s="2">
        <f t="shared" si="35"/>
        <v>386</v>
      </c>
    </row>
    <row r="252" spans="1:21" x14ac:dyDescent="0.25">
      <c r="A252">
        <v>2013</v>
      </c>
      <c r="B252">
        <v>1509</v>
      </c>
      <c r="C252" t="s">
        <v>215</v>
      </c>
      <c r="D252" s="2">
        <v>3840</v>
      </c>
      <c r="E252" s="2">
        <v>3929</v>
      </c>
      <c r="F252" s="2">
        <f t="shared" si="30"/>
        <v>7769</v>
      </c>
      <c r="G252" s="2">
        <v>1991</v>
      </c>
      <c r="H252" s="2">
        <v>166</v>
      </c>
      <c r="I252" s="2">
        <f t="shared" si="31"/>
        <v>2157</v>
      </c>
      <c r="J252" s="2">
        <v>10</v>
      </c>
      <c r="K252" s="2">
        <v>2</v>
      </c>
      <c r="L252" s="2">
        <f t="shared" si="32"/>
        <v>12</v>
      </c>
      <c r="M252" s="2">
        <v>1352</v>
      </c>
      <c r="N252" s="2">
        <v>3251</v>
      </c>
      <c r="O252" s="2">
        <f t="shared" si="33"/>
        <v>4603</v>
      </c>
      <c r="P252" s="2">
        <v>3636</v>
      </c>
      <c r="Q252" s="2">
        <v>3716</v>
      </c>
      <c r="R252" s="2">
        <f t="shared" si="34"/>
        <v>7352</v>
      </c>
      <c r="S252" s="2">
        <v>204</v>
      </c>
      <c r="T252" s="2">
        <v>212</v>
      </c>
      <c r="U252" s="2">
        <f t="shared" si="35"/>
        <v>416</v>
      </c>
    </row>
    <row r="253" spans="1:21" x14ac:dyDescent="0.25">
      <c r="A253">
        <v>2013</v>
      </c>
      <c r="B253">
        <v>1510</v>
      </c>
      <c r="C253" t="s">
        <v>216</v>
      </c>
      <c r="D253" s="2">
        <v>5979</v>
      </c>
      <c r="E253" s="2">
        <v>5806</v>
      </c>
      <c r="F253" s="2">
        <f t="shared" si="30"/>
        <v>11785</v>
      </c>
      <c r="G253" s="2">
        <v>2885</v>
      </c>
      <c r="H253" s="2">
        <v>282</v>
      </c>
      <c r="I253" s="2">
        <f t="shared" si="31"/>
        <v>3167</v>
      </c>
      <c r="J253" s="2">
        <v>4</v>
      </c>
      <c r="K253" s="2">
        <v>2</v>
      </c>
      <c r="L253" s="2">
        <f t="shared" si="32"/>
        <v>6</v>
      </c>
      <c r="M253" s="2">
        <v>2277</v>
      </c>
      <c r="N253" s="2">
        <v>4736</v>
      </c>
      <c r="O253" s="2">
        <f t="shared" si="33"/>
        <v>7013</v>
      </c>
      <c r="P253" s="2">
        <v>5973</v>
      </c>
      <c r="Q253" s="2">
        <v>5801</v>
      </c>
      <c r="R253" s="2">
        <f t="shared" si="34"/>
        <v>11774</v>
      </c>
      <c r="S253" s="2">
        <v>0</v>
      </c>
      <c r="T253" s="2">
        <v>0</v>
      </c>
      <c r="U253" s="2">
        <f t="shared" si="35"/>
        <v>0</v>
      </c>
    </row>
    <row r="254" spans="1:21" x14ac:dyDescent="0.25">
      <c r="A254">
        <v>2013</v>
      </c>
      <c r="B254">
        <v>1511</v>
      </c>
      <c r="C254" t="s">
        <v>217</v>
      </c>
      <c r="D254" s="2">
        <v>6383</v>
      </c>
      <c r="E254" s="2">
        <v>6288</v>
      </c>
      <c r="F254" s="2">
        <f t="shared" si="30"/>
        <v>12671</v>
      </c>
      <c r="G254" s="2">
        <v>3105</v>
      </c>
      <c r="H254" s="2">
        <v>326</v>
      </c>
      <c r="I254" s="2">
        <f t="shared" si="31"/>
        <v>3431</v>
      </c>
      <c r="J254" s="2">
        <v>15</v>
      </c>
      <c r="K254" s="2">
        <v>4</v>
      </c>
      <c r="L254" s="2">
        <f t="shared" si="32"/>
        <v>19</v>
      </c>
      <c r="M254" s="2">
        <v>2486</v>
      </c>
      <c r="N254" s="2">
        <v>5233</v>
      </c>
      <c r="O254" s="2">
        <f t="shared" si="33"/>
        <v>7719</v>
      </c>
      <c r="P254" s="2">
        <v>5714</v>
      </c>
      <c r="Q254" s="2">
        <v>5612</v>
      </c>
      <c r="R254" s="2">
        <f t="shared" si="34"/>
        <v>11326</v>
      </c>
      <c r="S254" s="2">
        <v>664</v>
      </c>
      <c r="T254" s="2">
        <v>671</v>
      </c>
      <c r="U254" s="2">
        <f t="shared" si="35"/>
        <v>1335</v>
      </c>
    </row>
    <row r="255" spans="1:21" x14ac:dyDescent="0.25">
      <c r="A255">
        <v>2013</v>
      </c>
      <c r="B255">
        <v>1512</v>
      </c>
      <c r="C255" t="s">
        <v>218</v>
      </c>
      <c r="D255" s="2">
        <v>2315</v>
      </c>
      <c r="E255" s="2">
        <v>2238</v>
      </c>
      <c r="F255" s="2">
        <f t="shared" si="30"/>
        <v>4553</v>
      </c>
      <c r="G255" s="2">
        <v>886</v>
      </c>
      <c r="H255" s="2">
        <v>164</v>
      </c>
      <c r="I255" s="2">
        <f t="shared" si="31"/>
        <v>1050</v>
      </c>
      <c r="J255" s="2">
        <v>2</v>
      </c>
      <c r="K255" s="2">
        <v>1</v>
      </c>
      <c r="L255" s="2">
        <f t="shared" si="32"/>
        <v>3</v>
      </c>
      <c r="M255" s="2">
        <v>1104</v>
      </c>
      <c r="N255" s="2">
        <v>1755</v>
      </c>
      <c r="O255" s="2">
        <f t="shared" si="33"/>
        <v>2859</v>
      </c>
      <c r="P255" s="2">
        <v>2299</v>
      </c>
      <c r="Q255" s="2">
        <v>2238</v>
      </c>
      <c r="R255" s="2">
        <f t="shared" si="34"/>
        <v>4537</v>
      </c>
      <c r="S255" s="2">
        <v>0</v>
      </c>
      <c r="T255" s="2">
        <v>0</v>
      </c>
      <c r="U255" s="2">
        <f t="shared" si="35"/>
        <v>0</v>
      </c>
    </row>
    <row r="256" spans="1:21" x14ac:dyDescent="0.25">
      <c r="A256">
        <v>2013</v>
      </c>
      <c r="B256">
        <v>1513</v>
      </c>
      <c r="C256" t="s">
        <v>53</v>
      </c>
      <c r="D256" s="2">
        <v>3759</v>
      </c>
      <c r="E256" s="2">
        <v>3933</v>
      </c>
      <c r="F256" s="2">
        <f t="shared" si="30"/>
        <v>7692</v>
      </c>
      <c r="G256" s="2">
        <v>1745</v>
      </c>
      <c r="H256" s="2">
        <v>270</v>
      </c>
      <c r="I256" s="2">
        <f t="shared" si="31"/>
        <v>2015</v>
      </c>
      <c r="J256" s="2">
        <v>42</v>
      </c>
      <c r="K256" s="2">
        <v>12</v>
      </c>
      <c r="L256" s="2">
        <f t="shared" si="32"/>
        <v>54</v>
      </c>
      <c r="M256" s="2">
        <v>1443</v>
      </c>
      <c r="N256" s="2">
        <v>3123</v>
      </c>
      <c r="O256" s="2">
        <f t="shared" si="33"/>
        <v>4566</v>
      </c>
      <c r="P256" s="2">
        <v>3265</v>
      </c>
      <c r="Q256" s="2">
        <v>3402</v>
      </c>
      <c r="R256" s="2">
        <f t="shared" si="34"/>
        <v>6667</v>
      </c>
      <c r="S256" s="2">
        <v>488</v>
      </c>
      <c r="T256" s="2">
        <v>526</v>
      </c>
      <c r="U256" s="2">
        <f t="shared" si="35"/>
        <v>1014</v>
      </c>
    </row>
    <row r="257" spans="1:21" x14ac:dyDescent="0.25">
      <c r="A257">
        <v>2013</v>
      </c>
      <c r="B257">
        <v>1514</v>
      </c>
      <c r="C257" t="s">
        <v>219</v>
      </c>
      <c r="D257" s="2">
        <v>4775</v>
      </c>
      <c r="E257" s="2">
        <v>4636</v>
      </c>
      <c r="F257" s="2">
        <f t="shared" si="30"/>
        <v>9411</v>
      </c>
      <c r="G257" s="2">
        <v>2520</v>
      </c>
      <c r="H257" s="2">
        <v>246</v>
      </c>
      <c r="I257" s="2">
        <f t="shared" si="31"/>
        <v>2766</v>
      </c>
      <c r="J257" s="2">
        <v>13</v>
      </c>
      <c r="K257" s="2">
        <v>3</v>
      </c>
      <c r="L257" s="2">
        <f t="shared" si="32"/>
        <v>16</v>
      </c>
      <c r="M257" s="2">
        <v>1499</v>
      </c>
      <c r="N257" s="2">
        <v>3690</v>
      </c>
      <c r="O257" s="2">
        <f t="shared" si="33"/>
        <v>5189</v>
      </c>
      <c r="P257" s="2">
        <v>4648</v>
      </c>
      <c r="Q257" s="2">
        <v>4491</v>
      </c>
      <c r="R257" s="2">
        <f t="shared" si="34"/>
        <v>9139</v>
      </c>
      <c r="S257" s="2">
        <v>126</v>
      </c>
      <c r="T257" s="2">
        <v>144</v>
      </c>
      <c r="U257" s="2">
        <f t="shared" si="35"/>
        <v>270</v>
      </c>
    </row>
    <row r="258" spans="1:21" x14ac:dyDescent="0.25">
      <c r="A258">
        <v>2013</v>
      </c>
      <c r="B258">
        <v>1515</v>
      </c>
      <c r="C258" t="s">
        <v>220</v>
      </c>
      <c r="D258" s="2">
        <v>5771</v>
      </c>
      <c r="E258" s="2">
        <v>5747</v>
      </c>
      <c r="F258" s="2">
        <f t="shared" si="30"/>
        <v>11518</v>
      </c>
      <c r="G258" s="2">
        <v>3016</v>
      </c>
      <c r="H258" s="2">
        <v>352</v>
      </c>
      <c r="I258" s="2">
        <f t="shared" si="31"/>
        <v>3368</v>
      </c>
      <c r="J258" s="2">
        <v>21</v>
      </c>
      <c r="K258" s="2">
        <v>6</v>
      </c>
      <c r="L258" s="2">
        <f t="shared" si="32"/>
        <v>27</v>
      </c>
      <c r="M258" s="2">
        <v>2067</v>
      </c>
      <c r="N258" s="2">
        <v>4748</v>
      </c>
      <c r="O258" s="2">
        <f t="shared" si="33"/>
        <v>6815</v>
      </c>
      <c r="P258" s="2">
        <v>5758</v>
      </c>
      <c r="Q258" s="2">
        <v>5738</v>
      </c>
      <c r="R258" s="2">
        <f t="shared" si="34"/>
        <v>11496</v>
      </c>
      <c r="S258" s="2">
        <v>0</v>
      </c>
      <c r="T258" s="2">
        <v>5</v>
      </c>
      <c r="U258" s="2">
        <f t="shared" si="35"/>
        <v>5</v>
      </c>
    </row>
    <row r="259" spans="1:21" x14ac:dyDescent="0.25">
      <c r="A259">
        <v>2013</v>
      </c>
      <c r="B259">
        <v>1516</v>
      </c>
      <c r="C259" t="s">
        <v>221</v>
      </c>
      <c r="D259" s="2">
        <v>3609</v>
      </c>
      <c r="E259" s="2">
        <v>3932</v>
      </c>
      <c r="F259" s="2">
        <f t="shared" si="30"/>
        <v>7541</v>
      </c>
      <c r="G259" s="2">
        <v>1632</v>
      </c>
      <c r="H259" s="2">
        <v>290</v>
      </c>
      <c r="I259" s="2">
        <f t="shared" si="31"/>
        <v>1922</v>
      </c>
      <c r="J259" s="2">
        <v>25</v>
      </c>
      <c r="K259" s="2">
        <v>6</v>
      </c>
      <c r="L259" s="2">
        <f t="shared" si="32"/>
        <v>31</v>
      </c>
      <c r="M259" s="2">
        <v>1580</v>
      </c>
      <c r="N259" s="2">
        <v>3200</v>
      </c>
      <c r="O259" s="2">
        <f t="shared" si="33"/>
        <v>4780</v>
      </c>
      <c r="P259" s="2">
        <v>3386</v>
      </c>
      <c r="Q259" s="2">
        <v>3688</v>
      </c>
      <c r="R259" s="2">
        <f t="shared" si="34"/>
        <v>7074</v>
      </c>
      <c r="S259" s="2">
        <v>224</v>
      </c>
      <c r="T259" s="2">
        <v>244</v>
      </c>
      <c r="U259" s="2">
        <f t="shared" si="35"/>
        <v>468</v>
      </c>
    </row>
    <row r="260" spans="1:21" x14ac:dyDescent="0.25">
      <c r="A260">
        <v>2013</v>
      </c>
      <c r="B260">
        <v>1517</v>
      </c>
      <c r="C260" t="s">
        <v>222</v>
      </c>
      <c r="D260" s="2">
        <v>13130</v>
      </c>
      <c r="E260" s="2">
        <v>12442</v>
      </c>
      <c r="F260" s="2">
        <f t="shared" si="30"/>
        <v>25572</v>
      </c>
      <c r="G260" s="2">
        <v>6406</v>
      </c>
      <c r="H260" s="2">
        <v>1574</v>
      </c>
      <c r="I260" s="2">
        <f t="shared" si="31"/>
        <v>7980</v>
      </c>
      <c r="J260" s="2">
        <v>84</v>
      </c>
      <c r="K260" s="2">
        <v>8</v>
      </c>
      <c r="L260" s="2">
        <f t="shared" si="32"/>
        <v>92</v>
      </c>
      <c r="M260" s="2">
        <v>5008</v>
      </c>
      <c r="N260" s="2">
        <v>9324</v>
      </c>
      <c r="O260" s="2">
        <f t="shared" si="33"/>
        <v>14332</v>
      </c>
      <c r="P260" s="2">
        <v>12889</v>
      </c>
      <c r="Q260" s="2">
        <v>12239</v>
      </c>
      <c r="R260" s="2">
        <f t="shared" si="34"/>
        <v>25128</v>
      </c>
      <c r="S260" s="2">
        <v>154</v>
      </c>
      <c r="T260" s="2">
        <v>151</v>
      </c>
      <c r="U260" s="2">
        <f t="shared" si="35"/>
        <v>305</v>
      </c>
    </row>
    <row r="261" spans="1:21" x14ac:dyDescent="0.25">
      <c r="A261">
        <v>2013</v>
      </c>
      <c r="B261">
        <v>1518</v>
      </c>
      <c r="C261" t="s">
        <v>223</v>
      </c>
      <c r="D261" s="2">
        <v>4688</v>
      </c>
      <c r="E261" s="2">
        <v>4787</v>
      </c>
      <c r="F261" s="2">
        <f t="shared" si="30"/>
        <v>9475</v>
      </c>
      <c r="G261" s="2">
        <v>2315</v>
      </c>
      <c r="H261" s="2">
        <v>350</v>
      </c>
      <c r="I261" s="2">
        <f t="shared" si="31"/>
        <v>2665</v>
      </c>
      <c r="J261" s="2">
        <v>22</v>
      </c>
      <c r="K261" s="2">
        <v>8</v>
      </c>
      <c r="L261" s="2">
        <f t="shared" si="32"/>
        <v>30</v>
      </c>
      <c r="M261" s="2">
        <v>1772</v>
      </c>
      <c r="N261" s="2">
        <v>3862</v>
      </c>
      <c r="O261" s="2">
        <f t="shared" si="33"/>
        <v>5634</v>
      </c>
      <c r="P261" s="2">
        <v>4120</v>
      </c>
      <c r="Q261" s="2">
        <v>4232</v>
      </c>
      <c r="R261" s="2">
        <f t="shared" si="34"/>
        <v>8352</v>
      </c>
      <c r="S261" s="2">
        <v>563</v>
      </c>
      <c r="T261" s="2">
        <v>549</v>
      </c>
      <c r="U261" s="2">
        <f t="shared" si="35"/>
        <v>1112</v>
      </c>
    </row>
    <row r="262" spans="1:21" x14ac:dyDescent="0.25">
      <c r="A262">
        <v>2013</v>
      </c>
      <c r="B262">
        <v>1519</v>
      </c>
      <c r="C262" t="s">
        <v>224</v>
      </c>
      <c r="D262" s="2">
        <v>9559</v>
      </c>
      <c r="E262" s="2">
        <v>9656</v>
      </c>
      <c r="F262" s="2">
        <f t="shared" si="30"/>
        <v>19215</v>
      </c>
      <c r="G262" s="2">
        <v>4632</v>
      </c>
      <c r="H262" s="2">
        <v>623</v>
      </c>
      <c r="I262" s="2">
        <f t="shared" si="31"/>
        <v>5255</v>
      </c>
      <c r="J262" s="2">
        <v>98</v>
      </c>
      <c r="K262" s="2">
        <v>9</v>
      </c>
      <c r="L262" s="2">
        <f t="shared" si="32"/>
        <v>107</v>
      </c>
      <c r="M262" s="2">
        <v>3673</v>
      </c>
      <c r="N262" s="2">
        <v>7957</v>
      </c>
      <c r="O262" s="2">
        <f t="shared" si="33"/>
        <v>11630</v>
      </c>
      <c r="P262" s="2">
        <v>9162</v>
      </c>
      <c r="Q262" s="2">
        <v>9262</v>
      </c>
      <c r="R262" s="2">
        <f t="shared" si="34"/>
        <v>18424</v>
      </c>
      <c r="S262" s="2">
        <v>392</v>
      </c>
      <c r="T262" s="2">
        <v>383</v>
      </c>
      <c r="U262" s="2">
        <f t="shared" si="35"/>
        <v>775</v>
      </c>
    </row>
    <row r="263" spans="1:21" x14ac:dyDescent="0.25">
      <c r="A263">
        <v>2013</v>
      </c>
      <c r="B263">
        <v>1520</v>
      </c>
      <c r="C263" t="s">
        <v>225</v>
      </c>
      <c r="D263" s="2">
        <v>5140</v>
      </c>
      <c r="E263" s="2">
        <v>5497</v>
      </c>
      <c r="F263" s="2">
        <f t="shared" si="30"/>
        <v>10637</v>
      </c>
      <c r="G263" s="2">
        <v>2220</v>
      </c>
      <c r="H263" s="2">
        <v>616</v>
      </c>
      <c r="I263" s="2">
        <f t="shared" si="31"/>
        <v>2836</v>
      </c>
      <c r="J263" s="2">
        <v>55</v>
      </c>
      <c r="K263" s="2">
        <v>12</v>
      </c>
      <c r="L263" s="2">
        <f t="shared" si="32"/>
        <v>67</v>
      </c>
      <c r="M263" s="2">
        <v>2252</v>
      </c>
      <c r="N263" s="2">
        <v>4257</v>
      </c>
      <c r="O263" s="2">
        <f t="shared" si="33"/>
        <v>6509</v>
      </c>
      <c r="P263" s="2">
        <v>4665</v>
      </c>
      <c r="Q263" s="2">
        <v>4980</v>
      </c>
      <c r="R263" s="2">
        <f t="shared" si="34"/>
        <v>9645</v>
      </c>
      <c r="S263" s="2">
        <v>454</v>
      </c>
      <c r="T263" s="2">
        <v>497</v>
      </c>
      <c r="U263" s="2">
        <f t="shared" si="35"/>
        <v>951</v>
      </c>
    </row>
    <row r="264" spans="1:21" x14ac:dyDescent="0.25">
      <c r="A264">
        <v>2013</v>
      </c>
      <c r="B264">
        <v>1521</v>
      </c>
      <c r="C264" t="s">
        <v>226</v>
      </c>
      <c r="D264" s="2">
        <v>3881</v>
      </c>
      <c r="E264" s="2">
        <v>4049</v>
      </c>
      <c r="F264" s="2">
        <f t="shared" si="30"/>
        <v>7930</v>
      </c>
      <c r="G264" s="2">
        <v>1540</v>
      </c>
      <c r="H264" s="2">
        <v>240</v>
      </c>
      <c r="I264" s="2">
        <f t="shared" si="31"/>
        <v>1780</v>
      </c>
      <c r="J264" s="2">
        <v>32</v>
      </c>
      <c r="K264" s="2">
        <v>8</v>
      </c>
      <c r="L264" s="2">
        <f t="shared" si="32"/>
        <v>40</v>
      </c>
      <c r="M264" s="2">
        <v>1851</v>
      </c>
      <c r="N264" s="2">
        <v>3298</v>
      </c>
      <c r="O264" s="2">
        <f t="shared" si="33"/>
        <v>5149</v>
      </c>
      <c r="P264" s="2">
        <v>3874</v>
      </c>
      <c r="Q264" s="2">
        <v>4048</v>
      </c>
      <c r="R264" s="2">
        <f t="shared" si="34"/>
        <v>7922</v>
      </c>
      <c r="S264" s="2">
        <v>0</v>
      </c>
      <c r="T264" s="2">
        <v>0</v>
      </c>
      <c r="U264" s="2">
        <f t="shared" si="35"/>
        <v>0</v>
      </c>
    </row>
    <row r="265" spans="1:21" x14ac:dyDescent="0.25">
      <c r="A265">
        <v>2013</v>
      </c>
      <c r="B265">
        <v>1522</v>
      </c>
      <c r="C265" t="s">
        <v>227</v>
      </c>
      <c r="D265" s="2">
        <v>5941</v>
      </c>
      <c r="E265" s="2">
        <v>5871</v>
      </c>
      <c r="F265" s="2">
        <f t="shared" si="30"/>
        <v>11812</v>
      </c>
      <c r="G265" s="2">
        <v>2873</v>
      </c>
      <c r="H265" s="2">
        <v>152</v>
      </c>
      <c r="I265" s="2">
        <f t="shared" si="31"/>
        <v>3025</v>
      </c>
      <c r="J265" s="2">
        <v>9</v>
      </c>
      <c r="K265" s="2">
        <v>2</v>
      </c>
      <c r="L265" s="2">
        <f t="shared" si="32"/>
        <v>11</v>
      </c>
      <c r="M265" s="2">
        <v>2209</v>
      </c>
      <c r="N265" s="2">
        <v>4869</v>
      </c>
      <c r="O265" s="2">
        <f t="shared" si="33"/>
        <v>7078</v>
      </c>
      <c r="P265" s="2">
        <v>5930</v>
      </c>
      <c r="Q265" s="2">
        <v>5866</v>
      </c>
      <c r="R265" s="2">
        <f t="shared" si="34"/>
        <v>11796</v>
      </c>
      <c r="S265" s="2">
        <v>0</v>
      </c>
      <c r="T265" s="2">
        <v>0</v>
      </c>
      <c r="U265" s="2">
        <f t="shared" si="35"/>
        <v>0</v>
      </c>
    </row>
    <row r="266" spans="1:21" x14ac:dyDescent="0.25">
      <c r="A266">
        <v>2013</v>
      </c>
      <c r="B266">
        <v>1523</v>
      </c>
      <c r="C266" t="s">
        <v>228</v>
      </c>
      <c r="D266" s="2">
        <v>13535</v>
      </c>
      <c r="E266" s="2">
        <v>13133</v>
      </c>
      <c r="F266" s="2">
        <f t="shared" si="30"/>
        <v>26668</v>
      </c>
      <c r="G266" s="2">
        <v>6311</v>
      </c>
      <c r="H266" s="2">
        <v>832</v>
      </c>
      <c r="I266" s="2">
        <f t="shared" si="31"/>
        <v>7143</v>
      </c>
      <c r="J266" s="2">
        <v>44</v>
      </c>
      <c r="K266" s="2">
        <v>16</v>
      </c>
      <c r="L266" s="2">
        <f t="shared" si="32"/>
        <v>60</v>
      </c>
      <c r="M266" s="2">
        <v>5415</v>
      </c>
      <c r="N266" s="2">
        <v>10565</v>
      </c>
      <c r="O266" s="2">
        <f t="shared" si="33"/>
        <v>15980</v>
      </c>
      <c r="P266" s="2">
        <v>13053</v>
      </c>
      <c r="Q266" s="2">
        <v>12661</v>
      </c>
      <c r="R266" s="2">
        <f t="shared" si="34"/>
        <v>25714</v>
      </c>
      <c r="S266" s="2">
        <v>432</v>
      </c>
      <c r="T266" s="2">
        <v>446</v>
      </c>
      <c r="U266" s="2">
        <f t="shared" si="35"/>
        <v>878</v>
      </c>
    </row>
    <row r="267" spans="1:21" x14ac:dyDescent="0.25">
      <c r="C267" t="s">
        <v>549</v>
      </c>
      <c r="D267" s="2">
        <f t="shared" ref="D267:O267" si="38">SUM(D244:D266)</f>
        <v>257607</v>
      </c>
      <c r="E267" s="2">
        <f t="shared" si="38"/>
        <v>263158</v>
      </c>
      <c r="F267" s="2">
        <f t="shared" si="38"/>
        <v>520765</v>
      </c>
      <c r="G267" s="2">
        <f t="shared" si="38"/>
        <v>123320</v>
      </c>
      <c r="H267" s="2">
        <f t="shared" si="38"/>
        <v>25939</v>
      </c>
      <c r="I267" s="2">
        <f t="shared" si="38"/>
        <v>149259</v>
      </c>
      <c r="J267" s="2">
        <f t="shared" si="38"/>
        <v>1734</v>
      </c>
      <c r="K267" s="2">
        <f t="shared" si="38"/>
        <v>482</v>
      </c>
      <c r="L267" s="2">
        <f t="shared" si="38"/>
        <v>2216</v>
      </c>
      <c r="M267" s="2">
        <f t="shared" si="38"/>
        <v>99334</v>
      </c>
      <c r="N267" s="2">
        <f t="shared" si="38"/>
        <v>204578</v>
      </c>
      <c r="O267" s="2">
        <f t="shared" si="38"/>
        <v>303912</v>
      </c>
      <c r="P267" s="2"/>
      <c r="Q267" s="2"/>
      <c r="R267" s="2"/>
      <c r="S267" s="2"/>
      <c r="T267" s="2"/>
      <c r="U267" s="2"/>
    </row>
    <row r="268" spans="1:21" x14ac:dyDescent="0.25">
      <c r="A268">
        <v>2013</v>
      </c>
      <c r="B268">
        <v>1601</v>
      </c>
      <c r="C268" t="s">
        <v>229</v>
      </c>
      <c r="D268" s="2">
        <v>20848</v>
      </c>
      <c r="E268" s="2">
        <v>20888</v>
      </c>
      <c r="F268" s="2">
        <f t="shared" si="30"/>
        <v>41736</v>
      </c>
      <c r="G268" s="2">
        <v>9815</v>
      </c>
      <c r="H268" s="2">
        <v>3362</v>
      </c>
      <c r="I268" s="2">
        <f t="shared" si="31"/>
        <v>13177</v>
      </c>
      <c r="J268" s="2">
        <v>231</v>
      </c>
      <c r="K268" s="2">
        <v>51</v>
      </c>
      <c r="L268" s="2">
        <f t="shared" si="32"/>
        <v>282</v>
      </c>
      <c r="M268" s="2">
        <v>8454</v>
      </c>
      <c r="N268" s="2">
        <v>15314</v>
      </c>
      <c r="O268" s="2">
        <f t="shared" si="33"/>
        <v>23768</v>
      </c>
      <c r="P268" s="2">
        <v>19609</v>
      </c>
      <c r="Q268" s="2">
        <v>20156</v>
      </c>
      <c r="R268" s="2">
        <f t="shared" si="34"/>
        <v>39765</v>
      </c>
      <c r="S268" s="2">
        <v>737</v>
      </c>
      <c r="T268" s="2">
        <v>669</v>
      </c>
      <c r="U268" s="2">
        <f t="shared" si="35"/>
        <v>1406</v>
      </c>
    </row>
    <row r="269" spans="1:21" x14ac:dyDescent="0.25">
      <c r="A269">
        <v>2013</v>
      </c>
      <c r="B269">
        <v>1602</v>
      </c>
      <c r="C269" t="s">
        <v>230</v>
      </c>
      <c r="D269" s="2">
        <v>4948</v>
      </c>
      <c r="E269" s="2">
        <v>4674</v>
      </c>
      <c r="F269" s="2">
        <f t="shared" si="30"/>
        <v>9622</v>
      </c>
      <c r="G269" s="2">
        <v>2513</v>
      </c>
      <c r="H269" s="2">
        <v>234</v>
      </c>
      <c r="I269" s="2">
        <f t="shared" si="31"/>
        <v>2747</v>
      </c>
      <c r="J269" s="2">
        <v>29</v>
      </c>
      <c r="K269" s="2">
        <v>2</v>
      </c>
      <c r="L269" s="2">
        <f t="shared" si="32"/>
        <v>31</v>
      </c>
      <c r="M269" s="2">
        <v>1831</v>
      </c>
      <c r="N269" s="2">
        <v>3945</v>
      </c>
      <c r="O269" s="2">
        <f t="shared" si="33"/>
        <v>5776</v>
      </c>
      <c r="P269" s="2">
        <v>4776</v>
      </c>
      <c r="Q269" s="2">
        <v>4504</v>
      </c>
      <c r="R269" s="2">
        <f t="shared" si="34"/>
        <v>9280</v>
      </c>
      <c r="S269" s="2">
        <v>169</v>
      </c>
      <c r="T269" s="2">
        <v>167</v>
      </c>
      <c r="U269" s="2">
        <f t="shared" si="35"/>
        <v>336</v>
      </c>
    </row>
    <row r="270" spans="1:21" x14ac:dyDescent="0.25">
      <c r="A270">
        <v>2013</v>
      </c>
      <c r="B270">
        <v>1603</v>
      </c>
      <c r="C270" t="s">
        <v>231</v>
      </c>
      <c r="D270" s="2">
        <v>8971</v>
      </c>
      <c r="E270" s="2">
        <v>8677</v>
      </c>
      <c r="F270" s="2">
        <f t="shared" si="30"/>
        <v>17648</v>
      </c>
      <c r="G270" s="2">
        <v>4980</v>
      </c>
      <c r="H270" s="2">
        <v>439</v>
      </c>
      <c r="I270" s="2">
        <f t="shared" si="31"/>
        <v>5419</v>
      </c>
      <c r="J270" s="2">
        <v>45</v>
      </c>
      <c r="K270" s="2">
        <v>6</v>
      </c>
      <c r="L270" s="2">
        <f t="shared" si="32"/>
        <v>51</v>
      </c>
      <c r="M270" s="2">
        <v>2726</v>
      </c>
      <c r="N270" s="2">
        <v>7070</v>
      </c>
      <c r="O270" s="2">
        <f t="shared" si="33"/>
        <v>9796</v>
      </c>
      <c r="P270" s="2">
        <v>8790</v>
      </c>
      <c r="Q270" s="2">
        <v>8494</v>
      </c>
      <c r="R270" s="2">
        <f t="shared" si="34"/>
        <v>17284</v>
      </c>
      <c r="S270" s="2">
        <v>175</v>
      </c>
      <c r="T270" s="2">
        <v>177</v>
      </c>
      <c r="U270" s="2">
        <f t="shared" si="35"/>
        <v>352</v>
      </c>
    </row>
    <row r="271" spans="1:21" x14ac:dyDescent="0.25">
      <c r="A271">
        <v>2013</v>
      </c>
      <c r="B271">
        <v>1604</v>
      </c>
      <c r="C271" t="s">
        <v>232</v>
      </c>
      <c r="D271" s="2">
        <v>10036</v>
      </c>
      <c r="E271" s="2">
        <v>10174</v>
      </c>
      <c r="F271" s="2">
        <f t="shared" si="30"/>
        <v>20210</v>
      </c>
      <c r="G271" s="2">
        <v>4887</v>
      </c>
      <c r="H271" s="2">
        <v>1015</v>
      </c>
      <c r="I271" s="2">
        <f t="shared" si="31"/>
        <v>5902</v>
      </c>
      <c r="J271" s="2">
        <v>74</v>
      </c>
      <c r="K271" s="2">
        <v>14</v>
      </c>
      <c r="L271" s="2">
        <f t="shared" si="32"/>
        <v>88</v>
      </c>
      <c r="M271" s="2">
        <v>3782</v>
      </c>
      <c r="N271" s="2">
        <v>8044</v>
      </c>
      <c r="O271" s="2">
        <f t="shared" si="33"/>
        <v>11826</v>
      </c>
      <c r="P271" s="2">
        <v>9107</v>
      </c>
      <c r="Q271" s="2">
        <v>9263</v>
      </c>
      <c r="R271" s="2">
        <f t="shared" si="34"/>
        <v>18370</v>
      </c>
      <c r="S271" s="2">
        <v>899</v>
      </c>
      <c r="T271" s="2">
        <v>878</v>
      </c>
      <c r="U271" s="2">
        <f t="shared" si="35"/>
        <v>1777</v>
      </c>
    </row>
    <row r="272" spans="1:21" x14ac:dyDescent="0.25">
      <c r="A272">
        <v>2013</v>
      </c>
      <c r="B272">
        <v>1605</v>
      </c>
      <c r="C272" t="s">
        <v>233</v>
      </c>
      <c r="D272" s="2">
        <v>2583</v>
      </c>
      <c r="E272" s="2">
        <v>2365</v>
      </c>
      <c r="F272" s="2">
        <f t="shared" si="30"/>
        <v>4948</v>
      </c>
      <c r="G272" s="2">
        <v>1414</v>
      </c>
      <c r="H272" s="2">
        <v>461</v>
      </c>
      <c r="I272" s="2">
        <f t="shared" si="31"/>
        <v>1875</v>
      </c>
      <c r="J272" s="2">
        <v>23</v>
      </c>
      <c r="K272" s="2">
        <v>4</v>
      </c>
      <c r="L272" s="2">
        <f t="shared" si="32"/>
        <v>27</v>
      </c>
      <c r="M272" s="2">
        <v>844</v>
      </c>
      <c r="N272" s="2">
        <v>1661</v>
      </c>
      <c r="O272" s="2">
        <f t="shared" si="33"/>
        <v>2505</v>
      </c>
      <c r="P272" s="2">
        <v>2580</v>
      </c>
      <c r="Q272" s="2">
        <v>2363</v>
      </c>
      <c r="R272" s="2">
        <f t="shared" si="34"/>
        <v>4943</v>
      </c>
      <c r="S272" s="2">
        <v>0</v>
      </c>
      <c r="T272" s="2">
        <v>0</v>
      </c>
      <c r="U272" s="2">
        <f t="shared" si="35"/>
        <v>0</v>
      </c>
    </row>
    <row r="273" spans="1:21" x14ac:dyDescent="0.25">
      <c r="A273">
        <v>2013</v>
      </c>
      <c r="B273">
        <v>1606</v>
      </c>
      <c r="C273" t="s">
        <v>234</v>
      </c>
      <c r="D273" s="2">
        <v>9836</v>
      </c>
      <c r="E273" s="2">
        <v>8955</v>
      </c>
      <c r="F273" s="2">
        <f t="shared" si="30"/>
        <v>18791</v>
      </c>
      <c r="G273" s="2">
        <v>5117</v>
      </c>
      <c r="H273" s="2">
        <v>826</v>
      </c>
      <c r="I273" s="2">
        <f t="shared" si="31"/>
        <v>5943</v>
      </c>
      <c r="J273" s="2">
        <v>68</v>
      </c>
      <c r="K273" s="2">
        <v>12</v>
      </c>
      <c r="L273" s="2">
        <f t="shared" si="32"/>
        <v>80</v>
      </c>
      <c r="M273" s="2">
        <v>3670</v>
      </c>
      <c r="N273" s="2">
        <v>7177</v>
      </c>
      <c r="O273" s="2">
        <f t="shared" si="33"/>
        <v>10847</v>
      </c>
      <c r="P273" s="2">
        <v>9659</v>
      </c>
      <c r="Q273" s="2">
        <v>8812</v>
      </c>
      <c r="R273" s="2">
        <f t="shared" si="34"/>
        <v>18471</v>
      </c>
      <c r="S273" s="2">
        <v>157</v>
      </c>
      <c r="T273" s="2">
        <v>132</v>
      </c>
      <c r="U273" s="2">
        <f t="shared" si="35"/>
        <v>289</v>
      </c>
    </row>
    <row r="274" spans="1:21" x14ac:dyDescent="0.25">
      <c r="A274">
        <v>2013</v>
      </c>
      <c r="B274">
        <v>1607</v>
      </c>
      <c r="C274" t="s">
        <v>235</v>
      </c>
      <c r="D274" s="2">
        <v>4741</v>
      </c>
      <c r="E274" s="2">
        <v>4248</v>
      </c>
      <c r="F274" s="2">
        <f t="shared" si="30"/>
        <v>8989</v>
      </c>
      <c r="G274" s="2">
        <v>2398</v>
      </c>
      <c r="H274" s="2">
        <v>184</v>
      </c>
      <c r="I274" s="2">
        <f t="shared" si="31"/>
        <v>2582</v>
      </c>
      <c r="J274" s="2">
        <v>26</v>
      </c>
      <c r="K274" s="2">
        <v>12</v>
      </c>
      <c r="L274" s="2">
        <f t="shared" si="32"/>
        <v>38</v>
      </c>
      <c r="M274" s="2">
        <v>1766</v>
      </c>
      <c r="N274" s="2">
        <v>3562</v>
      </c>
      <c r="O274" s="2">
        <f t="shared" si="33"/>
        <v>5328</v>
      </c>
      <c r="P274" s="2">
        <v>4733</v>
      </c>
      <c r="Q274" s="2">
        <v>4246</v>
      </c>
      <c r="R274" s="2">
        <f t="shared" si="34"/>
        <v>8979</v>
      </c>
      <c r="S274" s="2">
        <v>1</v>
      </c>
      <c r="T274" s="2">
        <v>2</v>
      </c>
      <c r="U274" s="2">
        <f t="shared" si="35"/>
        <v>3</v>
      </c>
    </row>
    <row r="275" spans="1:21" x14ac:dyDescent="0.25">
      <c r="A275">
        <v>2013</v>
      </c>
      <c r="B275">
        <v>1608</v>
      </c>
      <c r="C275" t="s">
        <v>236</v>
      </c>
      <c r="D275" s="2">
        <v>2819</v>
      </c>
      <c r="E275" s="2">
        <v>2667</v>
      </c>
      <c r="F275" s="2">
        <f t="shared" ref="F275:F317" si="39">SUM(D275,E275)</f>
        <v>5486</v>
      </c>
      <c r="G275" s="2">
        <v>1504</v>
      </c>
      <c r="H275" s="2">
        <v>141</v>
      </c>
      <c r="I275" s="2">
        <f t="shared" ref="I275:I317" si="40">SUM(G275:H275)</f>
        <v>1645</v>
      </c>
      <c r="J275" s="2">
        <v>24</v>
      </c>
      <c r="K275" s="2">
        <v>7</v>
      </c>
      <c r="L275" s="2">
        <f t="shared" ref="L275:L317" si="41">SUM(J275:K275)</f>
        <v>31</v>
      </c>
      <c r="M275" s="2">
        <v>925</v>
      </c>
      <c r="N275" s="2">
        <v>2159</v>
      </c>
      <c r="O275" s="2">
        <f t="shared" ref="O275:O317" si="42">SUM(M275:N275)</f>
        <v>3084</v>
      </c>
      <c r="P275" s="2">
        <v>2810</v>
      </c>
      <c r="Q275" s="2">
        <v>2667</v>
      </c>
      <c r="R275" s="2">
        <f t="shared" ref="R275:R317" si="43">SUM(P275:Q275)</f>
        <v>5477</v>
      </c>
      <c r="S275" s="2">
        <v>0</v>
      </c>
      <c r="T275" s="2">
        <v>0</v>
      </c>
      <c r="U275" s="2">
        <f t="shared" ref="U275:U317" si="44">SUM(S275:T275)</f>
        <v>0</v>
      </c>
    </row>
    <row r="276" spans="1:21" x14ac:dyDescent="0.25">
      <c r="A276">
        <v>2013</v>
      </c>
      <c r="B276">
        <v>1609</v>
      </c>
      <c r="C276" t="s">
        <v>237</v>
      </c>
      <c r="D276" s="2">
        <v>2408</v>
      </c>
      <c r="E276" s="2">
        <v>2293</v>
      </c>
      <c r="F276" s="2">
        <f t="shared" si="39"/>
        <v>4701</v>
      </c>
      <c r="G276" s="2">
        <v>1076</v>
      </c>
      <c r="H276" s="2">
        <v>133</v>
      </c>
      <c r="I276" s="2">
        <f t="shared" si="40"/>
        <v>1209</v>
      </c>
      <c r="J276" s="2">
        <v>17</v>
      </c>
      <c r="K276" s="2">
        <v>4</v>
      </c>
      <c r="L276" s="2">
        <f t="shared" si="41"/>
        <v>21</v>
      </c>
      <c r="M276" s="2">
        <v>1018</v>
      </c>
      <c r="N276" s="2">
        <v>1887</v>
      </c>
      <c r="O276" s="2">
        <f t="shared" si="42"/>
        <v>2905</v>
      </c>
      <c r="P276" s="2">
        <v>2404</v>
      </c>
      <c r="Q276" s="2">
        <v>2293</v>
      </c>
      <c r="R276" s="2">
        <f t="shared" si="43"/>
        <v>4697</v>
      </c>
      <c r="S276" s="2">
        <v>0</v>
      </c>
      <c r="T276" s="2">
        <v>0</v>
      </c>
      <c r="U276" s="2">
        <f t="shared" si="44"/>
        <v>0</v>
      </c>
    </row>
    <row r="277" spans="1:21" x14ac:dyDescent="0.25">
      <c r="A277">
        <v>2013</v>
      </c>
      <c r="B277">
        <v>1610</v>
      </c>
      <c r="C277" t="s">
        <v>238</v>
      </c>
      <c r="D277" s="2">
        <v>4189</v>
      </c>
      <c r="E277" s="2">
        <v>3920</v>
      </c>
      <c r="F277" s="2">
        <f t="shared" si="39"/>
        <v>8109</v>
      </c>
      <c r="G277" s="2">
        <v>2377</v>
      </c>
      <c r="H277" s="2">
        <v>430</v>
      </c>
      <c r="I277" s="2">
        <f t="shared" si="40"/>
        <v>2807</v>
      </c>
      <c r="J277" s="2">
        <v>6</v>
      </c>
      <c r="K277" s="2">
        <v>1</v>
      </c>
      <c r="L277" s="2">
        <f t="shared" si="41"/>
        <v>7</v>
      </c>
      <c r="M277" s="2">
        <v>1344</v>
      </c>
      <c r="N277" s="2">
        <v>3031</v>
      </c>
      <c r="O277" s="2">
        <f t="shared" si="42"/>
        <v>4375</v>
      </c>
      <c r="P277" s="2">
        <v>3984</v>
      </c>
      <c r="Q277" s="2">
        <v>3730</v>
      </c>
      <c r="R277" s="2">
        <f t="shared" si="43"/>
        <v>7714</v>
      </c>
      <c r="S277" s="2">
        <v>201</v>
      </c>
      <c r="T277" s="2">
        <v>188</v>
      </c>
      <c r="U277" s="2">
        <f t="shared" si="44"/>
        <v>389</v>
      </c>
    </row>
    <row r="278" spans="1:21" x14ac:dyDescent="0.25">
      <c r="A278">
        <v>2013</v>
      </c>
      <c r="B278">
        <v>1611</v>
      </c>
      <c r="C278" t="s">
        <v>239</v>
      </c>
      <c r="D278" s="2">
        <v>2737</v>
      </c>
      <c r="E278" s="2">
        <v>2454</v>
      </c>
      <c r="F278" s="2">
        <f t="shared" si="39"/>
        <v>5191</v>
      </c>
      <c r="G278" s="2">
        <v>1477</v>
      </c>
      <c r="H278" s="2">
        <v>182</v>
      </c>
      <c r="I278" s="2">
        <f t="shared" si="40"/>
        <v>1659</v>
      </c>
      <c r="J278" s="2">
        <v>10</v>
      </c>
      <c r="K278" s="2">
        <v>4</v>
      </c>
      <c r="L278" s="2">
        <f t="shared" si="41"/>
        <v>14</v>
      </c>
      <c r="M278" s="2">
        <v>966</v>
      </c>
      <c r="N278" s="2">
        <v>2010</v>
      </c>
      <c r="O278" s="2">
        <f t="shared" si="42"/>
        <v>2976</v>
      </c>
      <c r="P278" s="2">
        <v>2735</v>
      </c>
      <c r="Q278" s="2">
        <v>2454</v>
      </c>
      <c r="R278" s="2">
        <f t="shared" si="43"/>
        <v>5189</v>
      </c>
      <c r="S278" s="2">
        <v>2</v>
      </c>
      <c r="T278" s="2">
        <v>0</v>
      </c>
      <c r="U278" s="2">
        <f t="shared" si="44"/>
        <v>2</v>
      </c>
    </row>
    <row r="279" spans="1:21" x14ac:dyDescent="0.25">
      <c r="A279">
        <v>2013</v>
      </c>
      <c r="B279">
        <v>1612</v>
      </c>
      <c r="C279" t="s">
        <v>240</v>
      </c>
      <c r="D279" s="2">
        <v>4809</v>
      </c>
      <c r="E279" s="2">
        <v>4248</v>
      </c>
      <c r="F279" s="2">
        <f t="shared" si="39"/>
        <v>9057</v>
      </c>
      <c r="G279" s="2">
        <v>2481</v>
      </c>
      <c r="H279" s="2">
        <v>380</v>
      </c>
      <c r="I279" s="2">
        <f t="shared" si="40"/>
        <v>2861</v>
      </c>
      <c r="J279" s="2">
        <v>24</v>
      </c>
      <c r="K279" s="2">
        <v>10</v>
      </c>
      <c r="L279" s="2">
        <f t="shared" si="41"/>
        <v>34</v>
      </c>
      <c r="M279" s="2">
        <v>1779</v>
      </c>
      <c r="N279" s="2">
        <v>3399</v>
      </c>
      <c r="O279" s="2">
        <f t="shared" si="42"/>
        <v>5178</v>
      </c>
      <c r="P279" s="2">
        <v>4699</v>
      </c>
      <c r="Q279" s="2">
        <v>4129</v>
      </c>
      <c r="R279" s="2">
        <f t="shared" si="43"/>
        <v>8828</v>
      </c>
      <c r="S279" s="2">
        <v>106</v>
      </c>
      <c r="T279" s="2">
        <v>118</v>
      </c>
      <c r="U279" s="2">
        <f t="shared" si="44"/>
        <v>224</v>
      </c>
    </row>
    <row r="280" spans="1:21" x14ac:dyDescent="0.25">
      <c r="A280">
        <v>2013</v>
      </c>
      <c r="B280">
        <v>1613</v>
      </c>
      <c r="C280" t="s">
        <v>241</v>
      </c>
      <c r="D280" s="2">
        <v>16983</v>
      </c>
      <c r="E280" s="2">
        <v>17418</v>
      </c>
      <c r="F280" s="2">
        <f t="shared" si="39"/>
        <v>34401</v>
      </c>
      <c r="G280" s="2">
        <v>7691</v>
      </c>
      <c r="H280" s="2">
        <v>1723</v>
      </c>
      <c r="I280" s="2">
        <f t="shared" si="40"/>
        <v>9414</v>
      </c>
      <c r="J280" s="2">
        <v>211</v>
      </c>
      <c r="K280" s="2">
        <v>41</v>
      </c>
      <c r="L280" s="2">
        <f t="shared" si="41"/>
        <v>252</v>
      </c>
      <c r="M280" s="2">
        <v>7066</v>
      </c>
      <c r="N280" s="2">
        <v>13716</v>
      </c>
      <c r="O280" s="2">
        <f t="shared" si="42"/>
        <v>20782</v>
      </c>
      <c r="P280" s="2">
        <v>16154</v>
      </c>
      <c r="Q280" s="2">
        <v>16731</v>
      </c>
      <c r="R280" s="2">
        <f t="shared" si="43"/>
        <v>32885</v>
      </c>
      <c r="S280" s="2">
        <v>610</v>
      </c>
      <c r="T280" s="2">
        <v>618</v>
      </c>
      <c r="U280" s="2">
        <f t="shared" si="44"/>
        <v>1228</v>
      </c>
    </row>
    <row r="281" spans="1:21" x14ac:dyDescent="0.25">
      <c r="A281">
        <v>2013</v>
      </c>
      <c r="B281">
        <v>1614</v>
      </c>
      <c r="C281" t="s">
        <v>242</v>
      </c>
      <c r="D281" s="2">
        <v>5948</v>
      </c>
      <c r="E281" s="2">
        <v>5953</v>
      </c>
      <c r="F281" s="2">
        <f t="shared" si="39"/>
        <v>11901</v>
      </c>
      <c r="G281" s="2">
        <v>3482</v>
      </c>
      <c r="H281" s="2">
        <v>501</v>
      </c>
      <c r="I281" s="2">
        <f t="shared" si="40"/>
        <v>3983</v>
      </c>
      <c r="J281" s="2">
        <v>16</v>
      </c>
      <c r="K281" s="2">
        <v>2</v>
      </c>
      <c r="L281" s="2">
        <f t="shared" si="41"/>
        <v>18</v>
      </c>
      <c r="M281" s="2">
        <v>1775</v>
      </c>
      <c r="N281" s="2">
        <v>4790</v>
      </c>
      <c r="O281" s="2">
        <f t="shared" si="42"/>
        <v>6565</v>
      </c>
      <c r="P281" s="2">
        <v>5518</v>
      </c>
      <c r="Q281" s="2">
        <v>5513</v>
      </c>
      <c r="R281" s="2">
        <f t="shared" si="43"/>
        <v>11031</v>
      </c>
      <c r="S281" s="2">
        <v>420</v>
      </c>
      <c r="T281" s="2">
        <v>433</v>
      </c>
      <c r="U281" s="2">
        <f t="shared" si="44"/>
        <v>853</v>
      </c>
    </row>
    <row r="282" spans="1:21" x14ac:dyDescent="0.25">
      <c r="A282">
        <v>2013</v>
      </c>
      <c r="B282">
        <v>1615</v>
      </c>
      <c r="C282" t="s">
        <v>243</v>
      </c>
      <c r="D282" s="2">
        <v>4137</v>
      </c>
      <c r="E282" s="2">
        <v>3949</v>
      </c>
      <c r="F282" s="2">
        <f t="shared" si="39"/>
        <v>8086</v>
      </c>
      <c r="G282" s="2">
        <v>2244</v>
      </c>
      <c r="H282" s="2">
        <v>126</v>
      </c>
      <c r="I282" s="2">
        <f t="shared" si="40"/>
        <v>2370</v>
      </c>
      <c r="J282" s="2">
        <v>8</v>
      </c>
      <c r="K282" s="2">
        <v>1</v>
      </c>
      <c r="L282" s="2">
        <f t="shared" si="41"/>
        <v>9</v>
      </c>
      <c r="M282" s="2">
        <v>1396</v>
      </c>
      <c r="N282" s="2">
        <v>3350</v>
      </c>
      <c r="O282" s="2">
        <f t="shared" si="42"/>
        <v>4746</v>
      </c>
      <c r="P282" s="2">
        <v>3952</v>
      </c>
      <c r="Q282" s="2">
        <v>3814</v>
      </c>
      <c r="R282" s="2">
        <f t="shared" si="43"/>
        <v>7766</v>
      </c>
      <c r="S282" s="2">
        <v>185</v>
      </c>
      <c r="T282" s="2">
        <v>135</v>
      </c>
      <c r="U282" s="2">
        <f t="shared" si="44"/>
        <v>320</v>
      </c>
    </row>
    <row r="283" spans="1:21" x14ac:dyDescent="0.25">
      <c r="A283">
        <v>2013</v>
      </c>
      <c r="B283">
        <v>1616</v>
      </c>
      <c r="C283" t="s">
        <v>244</v>
      </c>
      <c r="D283" s="2">
        <v>6136</v>
      </c>
      <c r="E283" s="2">
        <v>5999</v>
      </c>
      <c r="F283" s="2">
        <f t="shared" si="39"/>
        <v>12135</v>
      </c>
      <c r="G283" s="2">
        <v>2841</v>
      </c>
      <c r="H283" s="2">
        <v>493</v>
      </c>
      <c r="I283" s="2">
        <f t="shared" si="40"/>
        <v>3334</v>
      </c>
      <c r="J283" s="2">
        <v>91</v>
      </c>
      <c r="K283" s="2">
        <v>10</v>
      </c>
      <c r="L283" s="2">
        <f t="shared" si="41"/>
        <v>101</v>
      </c>
      <c r="M283" s="2">
        <v>2556</v>
      </c>
      <c r="N283" s="2">
        <v>4795</v>
      </c>
      <c r="O283" s="2">
        <f t="shared" si="42"/>
        <v>7351</v>
      </c>
      <c r="P283" s="2">
        <v>6013</v>
      </c>
      <c r="Q283" s="2">
        <v>5844</v>
      </c>
      <c r="R283" s="2">
        <f t="shared" si="43"/>
        <v>11857</v>
      </c>
      <c r="S283" s="2">
        <v>108</v>
      </c>
      <c r="T283" s="2">
        <v>135</v>
      </c>
      <c r="U283" s="2">
        <f t="shared" si="44"/>
        <v>243</v>
      </c>
    </row>
    <row r="284" spans="1:21" x14ac:dyDescent="0.25">
      <c r="A284">
        <v>2013</v>
      </c>
      <c r="B284">
        <v>1617</v>
      </c>
      <c r="C284" t="s">
        <v>245</v>
      </c>
      <c r="D284" s="2">
        <v>8314</v>
      </c>
      <c r="E284" s="2">
        <v>8060</v>
      </c>
      <c r="F284" s="2">
        <f t="shared" si="39"/>
        <v>16374</v>
      </c>
      <c r="G284" s="2">
        <v>4333</v>
      </c>
      <c r="H284" s="2">
        <v>263</v>
      </c>
      <c r="I284" s="2">
        <f t="shared" si="40"/>
        <v>4596</v>
      </c>
      <c r="J284" s="2">
        <v>9</v>
      </c>
      <c r="K284" s="2">
        <v>3</v>
      </c>
      <c r="L284" s="2">
        <f t="shared" si="41"/>
        <v>12</v>
      </c>
      <c r="M284" s="2">
        <v>2758</v>
      </c>
      <c r="N284" s="2">
        <v>6653</v>
      </c>
      <c r="O284" s="2">
        <f t="shared" si="42"/>
        <v>9411</v>
      </c>
      <c r="P284" s="2">
        <v>7968</v>
      </c>
      <c r="Q284" s="2">
        <v>7725</v>
      </c>
      <c r="R284" s="2">
        <f t="shared" si="43"/>
        <v>15693</v>
      </c>
      <c r="S284" s="2">
        <v>343</v>
      </c>
      <c r="T284" s="2">
        <v>330</v>
      </c>
      <c r="U284" s="2">
        <f t="shared" si="44"/>
        <v>673</v>
      </c>
    </row>
    <row r="285" spans="1:21" x14ac:dyDescent="0.25">
      <c r="A285">
        <v>2013</v>
      </c>
      <c r="B285">
        <v>1618</v>
      </c>
      <c r="C285" t="s">
        <v>246</v>
      </c>
      <c r="D285" s="2">
        <v>24158</v>
      </c>
      <c r="E285" s="2">
        <v>23835</v>
      </c>
      <c r="F285" s="2">
        <f t="shared" si="39"/>
        <v>47993</v>
      </c>
      <c r="G285" s="2">
        <v>12061</v>
      </c>
      <c r="H285" s="2">
        <v>2783</v>
      </c>
      <c r="I285" s="2">
        <f t="shared" si="40"/>
        <v>14844</v>
      </c>
      <c r="J285" s="2">
        <v>171</v>
      </c>
      <c r="K285" s="2">
        <v>29</v>
      </c>
      <c r="L285" s="2">
        <f t="shared" si="41"/>
        <v>200</v>
      </c>
      <c r="M285" s="2">
        <v>8924</v>
      </c>
      <c r="N285" s="2">
        <v>17953</v>
      </c>
      <c r="O285" s="2">
        <f t="shared" si="42"/>
        <v>26877</v>
      </c>
      <c r="P285" s="2">
        <v>23475</v>
      </c>
      <c r="Q285" s="2">
        <v>23243</v>
      </c>
      <c r="R285" s="2">
        <f t="shared" si="43"/>
        <v>46718</v>
      </c>
      <c r="S285" s="2">
        <v>547</v>
      </c>
      <c r="T285" s="2">
        <v>558</v>
      </c>
      <c r="U285" s="2">
        <f t="shared" si="44"/>
        <v>1105</v>
      </c>
    </row>
    <row r="286" spans="1:21" x14ac:dyDescent="0.25">
      <c r="A286">
        <v>2013</v>
      </c>
      <c r="B286">
        <v>1619</v>
      </c>
      <c r="C286" t="s">
        <v>247</v>
      </c>
      <c r="D286" s="2">
        <v>3595</v>
      </c>
      <c r="E286" s="2">
        <v>3404</v>
      </c>
      <c r="F286" s="2">
        <f t="shared" si="39"/>
        <v>6999</v>
      </c>
      <c r="G286" s="2">
        <v>1905</v>
      </c>
      <c r="H286" s="2">
        <v>340</v>
      </c>
      <c r="I286" s="2">
        <f t="shared" si="40"/>
        <v>2245</v>
      </c>
      <c r="J286" s="2">
        <v>5</v>
      </c>
      <c r="K286" s="2">
        <v>3</v>
      </c>
      <c r="L286" s="2">
        <f t="shared" si="41"/>
        <v>8</v>
      </c>
      <c r="M286" s="2">
        <v>1241</v>
      </c>
      <c r="N286" s="2">
        <v>2615</v>
      </c>
      <c r="O286" s="2">
        <f t="shared" si="42"/>
        <v>3856</v>
      </c>
      <c r="P286" s="2">
        <v>3583</v>
      </c>
      <c r="Q286" s="2">
        <v>3395</v>
      </c>
      <c r="R286" s="2">
        <f t="shared" si="43"/>
        <v>6978</v>
      </c>
      <c r="S286" s="2">
        <v>0</v>
      </c>
      <c r="T286" s="2">
        <v>0</v>
      </c>
      <c r="U286" s="2">
        <f t="shared" si="44"/>
        <v>0</v>
      </c>
    </row>
    <row r="287" spans="1:21" x14ac:dyDescent="0.25">
      <c r="A287">
        <v>2013</v>
      </c>
      <c r="B287">
        <v>1620</v>
      </c>
      <c r="C287" t="s">
        <v>36</v>
      </c>
      <c r="D287" s="2">
        <v>12885</v>
      </c>
      <c r="E287" s="2">
        <v>11721</v>
      </c>
      <c r="F287" s="2">
        <f t="shared" si="39"/>
        <v>24606</v>
      </c>
      <c r="G287" s="2">
        <v>6676</v>
      </c>
      <c r="H287" s="2">
        <v>720</v>
      </c>
      <c r="I287" s="2">
        <f t="shared" si="40"/>
        <v>7396</v>
      </c>
      <c r="J287" s="2">
        <v>76</v>
      </c>
      <c r="K287" s="2">
        <v>20</v>
      </c>
      <c r="L287" s="2">
        <f t="shared" si="41"/>
        <v>96</v>
      </c>
      <c r="M287" s="2">
        <v>4595</v>
      </c>
      <c r="N287" s="2">
        <v>9472</v>
      </c>
      <c r="O287" s="2">
        <f t="shared" si="42"/>
        <v>14067</v>
      </c>
      <c r="P287" s="2">
        <v>12520</v>
      </c>
      <c r="Q287" s="2">
        <v>11384</v>
      </c>
      <c r="R287" s="2">
        <f t="shared" si="43"/>
        <v>23904</v>
      </c>
      <c r="S287" s="2">
        <v>326</v>
      </c>
      <c r="T287" s="2">
        <v>302</v>
      </c>
      <c r="U287" s="2">
        <f t="shared" si="44"/>
        <v>628</v>
      </c>
    </row>
    <row r="288" spans="1:21" x14ac:dyDescent="0.25">
      <c r="A288">
        <v>2013</v>
      </c>
      <c r="B288">
        <v>1621</v>
      </c>
      <c r="C288" t="s">
        <v>205</v>
      </c>
      <c r="D288" s="2">
        <v>7762</v>
      </c>
      <c r="E288" s="2">
        <v>7467</v>
      </c>
      <c r="F288" s="2">
        <f t="shared" si="39"/>
        <v>15229</v>
      </c>
      <c r="G288" s="2">
        <v>3608</v>
      </c>
      <c r="H288" s="2">
        <v>701</v>
      </c>
      <c r="I288" s="2">
        <f t="shared" si="40"/>
        <v>4309</v>
      </c>
      <c r="J288" s="2">
        <v>53</v>
      </c>
      <c r="K288" s="2">
        <v>14</v>
      </c>
      <c r="L288" s="2">
        <f t="shared" si="41"/>
        <v>67</v>
      </c>
      <c r="M288" s="2">
        <v>3136</v>
      </c>
      <c r="N288" s="2">
        <v>5874</v>
      </c>
      <c r="O288" s="2">
        <f t="shared" si="42"/>
        <v>9010</v>
      </c>
      <c r="P288" s="2">
        <v>7289</v>
      </c>
      <c r="Q288" s="2">
        <v>7091</v>
      </c>
      <c r="R288" s="2">
        <f t="shared" si="43"/>
        <v>14380</v>
      </c>
      <c r="S288" s="2">
        <v>428</v>
      </c>
      <c r="T288" s="2">
        <v>343</v>
      </c>
      <c r="U288" s="2">
        <f t="shared" si="44"/>
        <v>771</v>
      </c>
    </row>
    <row r="289" spans="1:21" x14ac:dyDescent="0.25">
      <c r="A289">
        <v>2013</v>
      </c>
      <c r="B289">
        <v>1622</v>
      </c>
      <c r="C289" t="s">
        <v>59</v>
      </c>
      <c r="D289" s="2">
        <v>7290</v>
      </c>
      <c r="E289" s="2">
        <v>7078</v>
      </c>
      <c r="F289" s="2">
        <f t="shared" si="39"/>
        <v>14368</v>
      </c>
      <c r="G289" s="2">
        <v>3633</v>
      </c>
      <c r="H289" s="2">
        <v>569</v>
      </c>
      <c r="I289" s="2">
        <f t="shared" si="40"/>
        <v>4202</v>
      </c>
      <c r="J289" s="2">
        <v>67</v>
      </c>
      <c r="K289" s="2">
        <v>15</v>
      </c>
      <c r="L289" s="2">
        <f t="shared" si="41"/>
        <v>82</v>
      </c>
      <c r="M289" s="2">
        <v>2711</v>
      </c>
      <c r="N289" s="2">
        <v>5621</v>
      </c>
      <c r="O289" s="2">
        <f t="shared" si="42"/>
        <v>8332</v>
      </c>
      <c r="P289" s="2">
        <v>6577</v>
      </c>
      <c r="Q289" s="2">
        <v>6399</v>
      </c>
      <c r="R289" s="2">
        <f t="shared" si="43"/>
        <v>12976</v>
      </c>
      <c r="S289" s="2">
        <v>696</v>
      </c>
      <c r="T289" s="2">
        <v>661</v>
      </c>
      <c r="U289" s="2">
        <f t="shared" si="44"/>
        <v>1357</v>
      </c>
    </row>
    <row r="290" spans="1:21" x14ac:dyDescent="0.25">
      <c r="A290">
        <v>2013</v>
      </c>
      <c r="B290">
        <v>1623</v>
      </c>
      <c r="C290" t="s">
        <v>248</v>
      </c>
      <c r="D290" s="2">
        <v>5378</v>
      </c>
      <c r="E290" s="2">
        <v>5157</v>
      </c>
      <c r="F290" s="2">
        <f t="shared" si="39"/>
        <v>10535</v>
      </c>
      <c r="G290" s="2">
        <v>2675</v>
      </c>
      <c r="H290" s="2">
        <v>381</v>
      </c>
      <c r="I290" s="2">
        <f t="shared" si="40"/>
        <v>3056</v>
      </c>
      <c r="J290" s="2">
        <v>84</v>
      </c>
      <c r="K290" s="2">
        <v>13</v>
      </c>
      <c r="L290" s="2">
        <f t="shared" si="41"/>
        <v>97</v>
      </c>
      <c r="M290" s="2">
        <v>2015</v>
      </c>
      <c r="N290" s="2">
        <v>4173</v>
      </c>
      <c r="O290" s="2">
        <f t="shared" si="42"/>
        <v>6188</v>
      </c>
      <c r="P290" s="2">
        <v>5233</v>
      </c>
      <c r="Q290" s="2">
        <v>5021</v>
      </c>
      <c r="R290" s="2">
        <f t="shared" si="43"/>
        <v>10254</v>
      </c>
      <c r="S290" s="2">
        <v>140</v>
      </c>
      <c r="T290" s="2">
        <v>130</v>
      </c>
      <c r="U290" s="2">
        <f t="shared" si="44"/>
        <v>270</v>
      </c>
    </row>
    <row r="291" spans="1:21" x14ac:dyDescent="0.25">
      <c r="A291">
        <v>2013</v>
      </c>
      <c r="B291">
        <v>1624</v>
      </c>
      <c r="C291" t="s">
        <v>61</v>
      </c>
      <c r="D291" s="2">
        <v>2082</v>
      </c>
      <c r="E291" s="2">
        <v>1893</v>
      </c>
      <c r="F291" s="2">
        <f t="shared" si="39"/>
        <v>3975</v>
      </c>
      <c r="G291" s="2">
        <v>1112</v>
      </c>
      <c r="H291" s="2">
        <v>149</v>
      </c>
      <c r="I291" s="2">
        <f t="shared" si="40"/>
        <v>1261</v>
      </c>
      <c r="J291" s="2">
        <v>14</v>
      </c>
      <c r="K291" s="2">
        <v>0</v>
      </c>
      <c r="L291" s="2">
        <f t="shared" si="41"/>
        <v>14</v>
      </c>
      <c r="M291" s="2">
        <v>719</v>
      </c>
      <c r="N291" s="2">
        <v>1497</v>
      </c>
      <c r="O291" s="2">
        <f t="shared" si="42"/>
        <v>2216</v>
      </c>
      <c r="P291" s="2">
        <v>1814</v>
      </c>
      <c r="Q291" s="2">
        <v>1652</v>
      </c>
      <c r="R291" s="2">
        <f t="shared" si="43"/>
        <v>3466</v>
      </c>
      <c r="S291" s="2">
        <v>268</v>
      </c>
      <c r="T291" s="2">
        <v>240</v>
      </c>
      <c r="U291" s="2">
        <f t="shared" si="44"/>
        <v>508</v>
      </c>
    </row>
    <row r="292" spans="1:21" x14ac:dyDescent="0.25">
      <c r="A292">
        <v>2013</v>
      </c>
      <c r="B292">
        <v>1625</v>
      </c>
      <c r="C292" t="s">
        <v>249</v>
      </c>
      <c r="D292" s="2">
        <v>1834</v>
      </c>
      <c r="E292" s="2">
        <v>1767</v>
      </c>
      <c r="F292" s="2">
        <f t="shared" si="39"/>
        <v>3601</v>
      </c>
      <c r="G292" s="2">
        <v>840</v>
      </c>
      <c r="H292" s="2">
        <v>254</v>
      </c>
      <c r="I292" s="2">
        <f t="shared" si="40"/>
        <v>1094</v>
      </c>
      <c r="J292" s="2">
        <v>13</v>
      </c>
      <c r="K292" s="2">
        <v>3</v>
      </c>
      <c r="L292" s="2">
        <f t="shared" si="41"/>
        <v>16</v>
      </c>
      <c r="M292" s="2">
        <v>785</v>
      </c>
      <c r="N292" s="2">
        <v>1353</v>
      </c>
      <c r="O292" s="2">
        <f t="shared" si="42"/>
        <v>2138</v>
      </c>
      <c r="P292" s="2">
        <v>1665</v>
      </c>
      <c r="Q292" s="2">
        <v>1621</v>
      </c>
      <c r="R292" s="2">
        <f t="shared" si="43"/>
        <v>3286</v>
      </c>
      <c r="S292" s="2">
        <v>166</v>
      </c>
      <c r="T292" s="2">
        <v>145</v>
      </c>
      <c r="U292" s="2">
        <f t="shared" si="44"/>
        <v>311</v>
      </c>
    </row>
    <row r="293" spans="1:21" x14ac:dyDescent="0.25">
      <c r="A293">
        <v>2013</v>
      </c>
      <c r="B293">
        <v>1626</v>
      </c>
      <c r="C293" t="s">
        <v>250</v>
      </c>
      <c r="D293" s="2">
        <v>10121</v>
      </c>
      <c r="E293" s="2">
        <v>9472</v>
      </c>
      <c r="F293" s="2">
        <f t="shared" si="39"/>
        <v>19593</v>
      </c>
      <c r="G293" s="2">
        <v>5319</v>
      </c>
      <c r="H293" s="2">
        <v>984</v>
      </c>
      <c r="I293" s="2">
        <f t="shared" si="40"/>
        <v>6303</v>
      </c>
      <c r="J293" s="2">
        <v>102</v>
      </c>
      <c r="K293" s="2">
        <v>12</v>
      </c>
      <c r="L293" s="2">
        <f t="shared" si="41"/>
        <v>114</v>
      </c>
      <c r="M293" s="2">
        <v>3577</v>
      </c>
      <c r="N293" s="2">
        <v>7543</v>
      </c>
      <c r="O293" s="2">
        <f t="shared" si="42"/>
        <v>11120</v>
      </c>
      <c r="P293" s="2">
        <v>9754</v>
      </c>
      <c r="Q293" s="2">
        <v>9170</v>
      </c>
      <c r="R293" s="2">
        <f t="shared" si="43"/>
        <v>18924</v>
      </c>
      <c r="S293" s="2">
        <v>331</v>
      </c>
      <c r="T293" s="2">
        <v>279</v>
      </c>
      <c r="U293" s="2">
        <f t="shared" si="44"/>
        <v>610</v>
      </c>
    </row>
    <row r="294" spans="1:21" x14ac:dyDescent="0.25">
      <c r="A294">
        <v>2013</v>
      </c>
      <c r="B294">
        <v>1627</v>
      </c>
      <c r="C294" t="s">
        <v>251</v>
      </c>
      <c r="D294" s="2">
        <v>12005</v>
      </c>
      <c r="E294" s="2">
        <v>11976</v>
      </c>
      <c r="F294" s="2">
        <f t="shared" si="39"/>
        <v>23981</v>
      </c>
      <c r="G294" s="2">
        <v>5406</v>
      </c>
      <c r="H294" s="2">
        <v>1258</v>
      </c>
      <c r="I294" s="2">
        <f t="shared" si="40"/>
        <v>6664</v>
      </c>
      <c r="J294" s="2">
        <v>129</v>
      </c>
      <c r="K294" s="2">
        <v>18</v>
      </c>
      <c r="L294" s="2">
        <f t="shared" si="41"/>
        <v>147</v>
      </c>
      <c r="M294" s="2">
        <v>4967</v>
      </c>
      <c r="N294" s="2">
        <v>9226</v>
      </c>
      <c r="O294" s="2">
        <f t="shared" si="42"/>
        <v>14193</v>
      </c>
      <c r="P294" s="2">
        <v>11516</v>
      </c>
      <c r="Q294" s="2">
        <v>11527</v>
      </c>
      <c r="R294" s="2">
        <f t="shared" si="43"/>
        <v>23043</v>
      </c>
      <c r="S294" s="2">
        <v>449</v>
      </c>
      <c r="T294" s="2">
        <v>433</v>
      </c>
      <c r="U294" s="2">
        <f t="shared" si="44"/>
        <v>882</v>
      </c>
    </row>
    <row r="295" spans="1:21" x14ac:dyDescent="0.25">
      <c r="A295">
        <v>2013</v>
      </c>
      <c r="B295">
        <v>1628</v>
      </c>
      <c r="C295" t="s">
        <v>252</v>
      </c>
      <c r="D295" s="2">
        <v>6578</v>
      </c>
      <c r="E295" s="2">
        <v>6491</v>
      </c>
      <c r="F295" s="2">
        <f t="shared" si="39"/>
        <v>13069</v>
      </c>
      <c r="G295" s="2">
        <v>3298</v>
      </c>
      <c r="H295" s="2">
        <v>294</v>
      </c>
      <c r="I295" s="2">
        <f t="shared" si="40"/>
        <v>3592</v>
      </c>
      <c r="J295" s="2">
        <v>25</v>
      </c>
      <c r="K295" s="2">
        <v>6</v>
      </c>
      <c r="L295" s="2">
        <f t="shared" si="41"/>
        <v>31</v>
      </c>
      <c r="M295" s="2">
        <v>2372</v>
      </c>
      <c r="N295" s="2">
        <v>5334</v>
      </c>
      <c r="O295" s="2">
        <f t="shared" si="42"/>
        <v>7706</v>
      </c>
      <c r="P295" s="2">
        <v>6118</v>
      </c>
      <c r="Q295" s="2">
        <v>6016</v>
      </c>
      <c r="R295" s="2">
        <f t="shared" si="43"/>
        <v>12134</v>
      </c>
      <c r="S295" s="2">
        <v>451</v>
      </c>
      <c r="T295" s="2">
        <v>469</v>
      </c>
      <c r="U295" s="2">
        <f t="shared" si="44"/>
        <v>920</v>
      </c>
    </row>
    <row r="296" spans="1:21" x14ac:dyDescent="0.25">
      <c r="C296" t="s">
        <v>549</v>
      </c>
      <c r="D296" s="2">
        <f t="shared" ref="D296:O296" si="45">SUM(D268:D295)</f>
        <v>214131</v>
      </c>
      <c r="E296" s="2">
        <f t="shared" si="45"/>
        <v>207203</v>
      </c>
      <c r="F296" s="2">
        <f t="shared" si="45"/>
        <v>421334</v>
      </c>
      <c r="G296" s="2">
        <f t="shared" si="45"/>
        <v>107163</v>
      </c>
      <c r="H296" s="2">
        <f t="shared" si="45"/>
        <v>19326</v>
      </c>
      <c r="I296" s="2">
        <f t="shared" si="45"/>
        <v>126489</v>
      </c>
      <c r="J296" s="2">
        <f t="shared" si="45"/>
        <v>1651</v>
      </c>
      <c r="K296" s="2">
        <f t="shared" si="45"/>
        <v>317</v>
      </c>
      <c r="L296" s="2">
        <f t="shared" si="45"/>
        <v>1968</v>
      </c>
      <c r="M296" s="2">
        <f t="shared" si="45"/>
        <v>79698</v>
      </c>
      <c r="N296" s="2">
        <f t="shared" si="45"/>
        <v>163224</v>
      </c>
      <c r="O296" s="2">
        <f t="shared" si="45"/>
        <v>242922</v>
      </c>
      <c r="P296" s="2"/>
      <c r="Q296" s="2"/>
      <c r="R296" s="2"/>
      <c r="S296" s="2"/>
      <c r="T296" s="2"/>
      <c r="U296" s="2"/>
    </row>
    <row r="297" spans="1:21" x14ac:dyDescent="0.25">
      <c r="A297">
        <v>2013</v>
      </c>
      <c r="B297">
        <v>1701</v>
      </c>
      <c r="C297" t="s">
        <v>253</v>
      </c>
      <c r="D297" s="2">
        <v>27814</v>
      </c>
      <c r="E297" s="2">
        <v>29531</v>
      </c>
      <c r="F297" s="2">
        <f t="shared" si="39"/>
        <v>57345</v>
      </c>
      <c r="G297" s="2">
        <v>12645</v>
      </c>
      <c r="H297" s="2">
        <v>3501</v>
      </c>
      <c r="I297" s="2">
        <f t="shared" si="40"/>
        <v>16146</v>
      </c>
      <c r="J297" s="2">
        <v>271</v>
      </c>
      <c r="K297" s="2">
        <v>33</v>
      </c>
      <c r="L297" s="2">
        <f t="shared" si="41"/>
        <v>304</v>
      </c>
      <c r="M297" s="2">
        <v>11524</v>
      </c>
      <c r="N297" s="2">
        <v>22791</v>
      </c>
      <c r="O297" s="2">
        <f t="shared" si="42"/>
        <v>34315</v>
      </c>
      <c r="P297" s="2">
        <v>25855</v>
      </c>
      <c r="Q297" s="2">
        <v>27552</v>
      </c>
      <c r="R297" s="2">
        <f t="shared" si="43"/>
        <v>53407</v>
      </c>
      <c r="S297" s="2">
        <v>1946</v>
      </c>
      <c r="T297" s="2">
        <v>1972</v>
      </c>
      <c r="U297" s="2">
        <f t="shared" si="44"/>
        <v>3918</v>
      </c>
    </row>
    <row r="298" spans="1:21" x14ac:dyDescent="0.25">
      <c r="A298">
        <v>2013</v>
      </c>
      <c r="B298">
        <v>1702</v>
      </c>
      <c r="C298" t="s">
        <v>254</v>
      </c>
      <c r="D298" s="2">
        <v>3590</v>
      </c>
      <c r="E298" s="2">
        <v>3901</v>
      </c>
      <c r="F298" s="2">
        <f t="shared" si="39"/>
        <v>7491</v>
      </c>
      <c r="G298" s="2">
        <v>1542</v>
      </c>
      <c r="H298" s="2">
        <v>338</v>
      </c>
      <c r="I298" s="2">
        <f t="shared" si="40"/>
        <v>1880</v>
      </c>
      <c r="J298" s="2">
        <v>28</v>
      </c>
      <c r="K298" s="2">
        <v>15</v>
      </c>
      <c r="L298" s="2">
        <f t="shared" si="41"/>
        <v>43</v>
      </c>
      <c r="M298" s="2">
        <v>1633</v>
      </c>
      <c r="N298" s="2">
        <v>3147</v>
      </c>
      <c r="O298" s="2">
        <f t="shared" si="42"/>
        <v>4780</v>
      </c>
      <c r="P298" s="2">
        <v>3587</v>
      </c>
      <c r="Q298" s="2">
        <v>3899</v>
      </c>
      <c r="R298" s="2">
        <f t="shared" si="43"/>
        <v>7486</v>
      </c>
      <c r="S298" s="2">
        <v>3</v>
      </c>
      <c r="T298" s="2">
        <v>2</v>
      </c>
      <c r="U298" s="2">
        <f t="shared" si="44"/>
        <v>5</v>
      </c>
    </row>
    <row r="299" spans="1:21" x14ac:dyDescent="0.25">
      <c r="A299">
        <v>2013</v>
      </c>
      <c r="B299">
        <v>1703</v>
      </c>
      <c r="C299" t="s">
        <v>255</v>
      </c>
      <c r="D299" s="2">
        <v>6236</v>
      </c>
      <c r="E299" s="2">
        <v>6014</v>
      </c>
      <c r="F299" s="2">
        <f t="shared" si="39"/>
        <v>12250</v>
      </c>
      <c r="G299" s="2">
        <v>2952</v>
      </c>
      <c r="H299" s="2">
        <v>653</v>
      </c>
      <c r="I299" s="2">
        <f t="shared" si="40"/>
        <v>3605</v>
      </c>
      <c r="J299" s="2">
        <v>54</v>
      </c>
      <c r="K299" s="2">
        <v>30</v>
      </c>
      <c r="L299" s="2">
        <f t="shared" si="41"/>
        <v>84</v>
      </c>
      <c r="M299" s="2">
        <v>2514</v>
      </c>
      <c r="N299" s="2">
        <v>4639</v>
      </c>
      <c r="O299" s="2">
        <f t="shared" si="42"/>
        <v>7153</v>
      </c>
      <c r="P299" s="2">
        <v>5815</v>
      </c>
      <c r="Q299" s="2">
        <v>5863</v>
      </c>
      <c r="R299" s="2">
        <f t="shared" si="43"/>
        <v>11678</v>
      </c>
      <c r="S299" s="2">
        <v>143</v>
      </c>
      <c r="T299" s="2">
        <v>140</v>
      </c>
      <c r="U299" s="2">
        <f t="shared" si="44"/>
        <v>283</v>
      </c>
    </row>
    <row r="300" spans="1:21" x14ac:dyDescent="0.25">
      <c r="A300">
        <v>2013</v>
      </c>
      <c r="B300">
        <v>1704</v>
      </c>
      <c r="C300" t="s">
        <v>256</v>
      </c>
      <c r="D300" s="2">
        <v>3432</v>
      </c>
      <c r="E300" s="2">
        <v>3741</v>
      </c>
      <c r="F300" s="2">
        <f t="shared" si="39"/>
        <v>7173</v>
      </c>
      <c r="G300" s="2">
        <v>1790</v>
      </c>
      <c r="H300" s="2">
        <v>164</v>
      </c>
      <c r="I300" s="2">
        <f t="shared" si="40"/>
        <v>1954</v>
      </c>
      <c r="J300" s="2">
        <v>5</v>
      </c>
      <c r="K300" s="2">
        <v>0</v>
      </c>
      <c r="L300" s="2">
        <f t="shared" si="41"/>
        <v>5</v>
      </c>
      <c r="M300" s="2">
        <v>1194</v>
      </c>
      <c r="N300" s="2">
        <v>3174</v>
      </c>
      <c r="O300" s="2">
        <f t="shared" si="42"/>
        <v>4368</v>
      </c>
      <c r="P300" s="2">
        <v>3421</v>
      </c>
      <c r="Q300" s="2">
        <v>3739</v>
      </c>
      <c r="R300" s="2">
        <f t="shared" si="43"/>
        <v>7160</v>
      </c>
      <c r="S300" s="2">
        <v>0</v>
      </c>
      <c r="T300" s="2">
        <v>0</v>
      </c>
      <c r="U300" s="2">
        <f t="shared" si="44"/>
        <v>0</v>
      </c>
    </row>
    <row r="301" spans="1:21" x14ac:dyDescent="0.25">
      <c r="A301">
        <v>2013</v>
      </c>
      <c r="B301">
        <v>1705</v>
      </c>
      <c r="C301" t="s">
        <v>257</v>
      </c>
      <c r="D301" s="2">
        <v>1925</v>
      </c>
      <c r="E301" s="2">
        <v>2002</v>
      </c>
      <c r="F301" s="2">
        <f t="shared" si="39"/>
        <v>3927</v>
      </c>
      <c r="G301" s="2">
        <v>1123</v>
      </c>
      <c r="H301" s="2">
        <v>91</v>
      </c>
      <c r="I301" s="2">
        <f t="shared" si="40"/>
        <v>1214</v>
      </c>
      <c r="J301" s="2">
        <v>6</v>
      </c>
      <c r="K301" s="2">
        <v>0</v>
      </c>
      <c r="L301" s="2">
        <f t="shared" si="41"/>
        <v>6</v>
      </c>
      <c r="M301" s="2">
        <v>576</v>
      </c>
      <c r="N301" s="2">
        <v>1721</v>
      </c>
      <c r="O301" s="2">
        <f t="shared" si="42"/>
        <v>2297</v>
      </c>
      <c r="P301" s="2">
        <v>1919</v>
      </c>
      <c r="Q301" s="2">
        <v>1992</v>
      </c>
      <c r="R301" s="2">
        <f t="shared" si="43"/>
        <v>3911</v>
      </c>
      <c r="S301" s="2">
        <v>0</v>
      </c>
      <c r="T301" s="2">
        <v>0</v>
      </c>
      <c r="U301" s="2">
        <f t="shared" si="44"/>
        <v>0</v>
      </c>
    </row>
    <row r="302" spans="1:21" x14ac:dyDescent="0.25">
      <c r="A302">
        <v>2013</v>
      </c>
      <c r="B302">
        <v>1706</v>
      </c>
      <c r="C302" t="s">
        <v>258</v>
      </c>
      <c r="D302" s="2">
        <v>6868</v>
      </c>
      <c r="E302" s="2">
        <v>7474</v>
      </c>
      <c r="F302" s="2">
        <f t="shared" si="39"/>
        <v>14342</v>
      </c>
      <c r="G302" s="2">
        <v>3308</v>
      </c>
      <c r="H302" s="2">
        <v>708</v>
      </c>
      <c r="I302" s="2">
        <f t="shared" si="40"/>
        <v>4016</v>
      </c>
      <c r="J302" s="2">
        <v>72</v>
      </c>
      <c r="K302" s="2">
        <v>26</v>
      </c>
      <c r="L302" s="2">
        <f t="shared" si="41"/>
        <v>98</v>
      </c>
      <c r="M302" s="2">
        <v>2728</v>
      </c>
      <c r="N302" s="2">
        <v>5969</v>
      </c>
      <c r="O302" s="2">
        <f t="shared" si="42"/>
        <v>8697</v>
      </c>
      <c r="P302" s="2">
        <v>6786</v>
      </c>
      <c r="Q302" s="2">
        <v>7390</v>
      </c>
      <c r="R302" s="2">
        <f t="shared" si="43"/>
        <v>14176</v>
      </c>
      <c r="S302" s="2">
        <v>64</v>
      </c>
      <c r="T302" s="2">
        <v>79</v>
      </c>
      <c r="U302" s="2">
        <f t="shared" si="44"/>
        <v>143</v>
      </c>
    </row>
    <row r="303" spans="1:21" x14ac:dyDescent="0.25">
      <c r="A303">
        <v>2013</v>
      </c>
      <c r="B303">
        <v>1707</v>
      </c>
      <c r="C303" t="s">
        <v>259</v>
      </c>
      <c r="D303" s="2">
        <v>10358</v>
      </c>
      <c r="E303" s="2">
        <v>10586</v>
      </c>
      <c r="F303" s="2">
        <f t="shared" si="39"/>
        <v>20944</v>
      </c>
      <c r="G303" s="2">
        <v>5075</v>
      </c>
      <c r="H303" s="2">
        <v>780</v>
      </c>
      <c r="I303" s="2">
        <f t="shared" si="40"/>
        <v>5855</v>
      </c>
      <c r="J303" s="2">
        <v>63</v>
      </c>
      <c r="K303" s="2">
        <v>14</v>
      </c>
      <c r="L303" s="2">
        <f t="shared" si="41"/>
        <v>77</v>
      </c>
      <c r="M303" s="2">
        <v>4079</v>
      </c>
      <c r="N303" s="2">
        <v>8693</v>
      </c>
      <c r="O303" s="2">
        <f t="shared" si="42"/>
        <v>12772</v>
      </c>
      <c r="P303" s="2">
        <v>10142</v>
      </c>
      <c r="Q303" s="2">
        <v>10329</v>
      </c>
      <c r="R303" s="2">
        <f t="shared" si="43"/>
        <v>20471</v>
      </c>
      <c r="S303" s="2">
        <v>175</v>
      </c>
      <c r="T303" s="2">
        <v>188</v>
      </c>
      <c r="U303" s="2">
        <f t="shared" si="44"/>
        <v>363</v>
      </c>
    </row>
    <row r="304" spans="1:21" x14ac:dyDescent="0.25">
      <c r="A304">
        <v>2013</v>
      </c>
      <c r="B304">
        <v>1708</v>
      </c>
      <c r="C304" t="s">
        <v>260</v>
      </c>
      <c r="D304" s="2">
        <v>4918</v>
      </c>
      <c r="E304" s="2">
        <v>4825</v>
      </c>
      <c r="F304" s="2">
        <f t="shared" si="39"/>
        <v>9743</v>
      </c>
      <c r="G304" s="2">
        <v>2611</v>
      </c>
      <c r="H304" s="2">
        <v>159</v>
      </c>
      <c r="I304" s="2">
        <f t="shared" si="40"/>
        <v>2770</v>
      </c>
      <c r="J304" s="2">
        <v>14</v>
      </c>
      <c r="K304" s="2">
        <v>2</v>
      </c>
      <c r="L304" s="2">
        <f t="shared" si="41"/>
        <v>16</v>
      </c>
      <c r="M304" s="2">
        <v>1707</v>
      </c>
      <c r="N304" s="2">
        <v>4162</v>
      </c>
      <c r="O304" s="2">
        <f t="shared" si="42"/>
        <v>5869</v>
      </c>
      <c r="P304" s="2">
        <v>4713</v>
      </c>
      <c r="Q304" s="2">
        <v>4592</v>
      </c>
      <c r="R304" s="2">
        <f t="shared" si="43"/>
        <v>9305</v>
      </c>
      <c r="S304" s="2">
        <v>204</v>
      </c>
      <c r="T304" s="2">
        <v>233</v>
      </c>
      <c r="U304" s="2">
        <f t="shared" si="44"/>
        <v>437</v>
      </c>
    </row>
    <row r="305" spans="1:21" x14ac:dyDescent="0.25">
      <c r="A305">
        <v>2013</v>
      </c>
      <c r="B305">
        <v>1709</v>
      </c>
      <c r="C305" t="s">
        <v>261</v>
      </c>
      <c r="D305" s="2">
        <v>19984</v>
      </c>
      <c r="E305" s="2">
        <v>21314</v>
      </c>
      <c r="F305" s="2">
        <f t="shared" si="39"/>
        <v>41298</v>
      </c>
      <c r="G305" s="2">
        <v>8606</v>
      </c>
      <c r="H305" s="2">
        <v>3725</v>
      </c>
      <c r="I305" s="2">
        <f t="shared" si="40"/>
        <v>12331</v>
      </c>
      <c r="J305" s="2">
        <v>365</v>
      </c>
      <c r="K305" s="2">
        <v>108</v>
      </c>
      <c r="L305" s="2">
        <f t="shared" si="41"/>
        <v>473</v>
      </c>
      <c r="M305" s="2">
        <v>8672</v>
      </c>
      <c r="N305" s="2">
        <v>15174</v>
      </c>
      <c r="O305" s="2">
        <f t="shared" si="42"/>
        <v>23846</v>
      </c>
      <c r="P305" s="2">
        <v>17028</v>
      </c>
      <c r="Q305" s="2">
        <v>18615</v>
      </c>
      <c r="R305" s="2">
        <f t="shared" si="43"/>
        <v>35643</v>
      </c>
      <c r="S305" s="2">
        <v>2627</v>
      </c>
      <c r="T305" s="2">
        <v>2652</v>
      </c>
      <c r="U305" s="2">
        <f t="shared" si="44"/>
        <v>5279</v>
      </c>
    </row>
    <row r="306" spans="1:21" x14ac:dyDescent="0.25">
      <c r="C306" t="s">
        <v>549</v>
      </c>
      <c r="D306" s="2">
        <f t="shared" ref="D306:O306" si="46">SUM(D297:D305)</f>
        <v>85125</v>
      </c>
      <c r="E306" s="2">
        <f t="shared" si="46"/>
        <v>89388</v>
      </c>
      <c r="F306" s="2">
        <f t="shared" si="46"/>
        <v>174513</v>
      </c>
      <c r="G306" s="2">
        <f t="shared" si="46"/>
        <v>39652</v>
      </c>
      <c r="H306" s="2">
        <f t="shared" si="46"/>
        <v>10119</v>
      </c>
      <c r="I306" s="2">
        <f t="shared" si="46"/>
        <v>49771</v>
      </c>
      <c r="J306" s="2">
        <f t="shared" si="46"/>
        <v>878</v>
      </c>
      <c r="K306" s="2">
        <f t="shared" si="46"/>
        <v>228</v>
      </c>
      <c r="L306" s="2">
        <f t="shared" si="46"/>
        <v>1106</v>
      </c>
      <c r="M306" s="2">
        <f t="shared" si="46"/>
        <v>34627</v>
      </c>
      <c r="N306" s="2">
        <f t="shared" si="46"/>
        <v>69470</v>
      </c>
      <c r="O306" s="2">
        <f t="shared" si="46"/>
        <v>104097</v>
      </c>
      <c r="P306" s="2"/>
      <c r="Q306" s="2"/>
      <c r="R306" s="2"/>
      <c r="S306" s="2"/>
      <c r="T306" s="2"/>
      <c r="U306" s="2"/>
    </row>
    <row r="307" spans="1:21" x14ac:dyDescent="0.25">
      <c r="A307">
        <v>2013</v>
      </c>
      <c r="B307">
        <v>1801</v>
      </c>
      <c r="C307" t="s">
        <v>262</v>
      </c>
      <c r="D307" s="2">
        <v>43359</v>
      </c>
      <c r="E307" s="2">
        <v>43306</v>
      </c>
      <c r="F307" s="2">
        <f t="shared" si="39"/>
        <v>86665</v>
      </c>
      <c r="G307" s="2">
        <v>20240</v>
      </c>
      <c r="H307" s="2">
        <v>3429</v>
      </c>
      <c r="I307" s="2">
        <f t="shared" si="40"/>
        <v>23669</v>
      </c>
      <c r="J307" s="2">
        <v>215</v>
      </c>
      <c r="K307" s="2">
        <v>47</v>
      </c>
      <c r="L307" s="2">
        <f t="shared" si="41"/>
        <v>262</v>
      </c>
      <c r="M307" s="2">
        <v>17063</v>
      </c>
      <c r="N307" s="2">
        <v>34224</v>
      </c>
      <c r="O307" s="2">
        <f t="shared" si="42"/>
        <v>51287</v>
      </c>
      <c r="P307" s="2">
        <v>41472</v>
      </c>
      <c r="Q307" s="2">
        <v>41308</v>
      </c>
      <c r="R307" s="2">
        <f t="shared" si="43"/>
        <v>82780</v>
      </c>
      <c r="S307" s="2">
        <v>1836</v>
      </c>
      <c r="T307" s="2">
        <v>1949</v>
      </c>
      <c r="U307" s="2">
        <f t="shared" si="44"/>
        <v>3785</v>
      </c>
    </row>
    <row r="308" spans="1:21" x14ac:dyDescent="0.25">
      <c r="A308">
        <v>2013</v>
      </c>
      <c r="B308">
        <v>1802</v>
      </c>
      <c r="C308" t="s">
        <v>263</v>
      </c>
      <c r="D308" s="2">
        <v>2968</v>
      </c>
      <c r="E308" s="2">
        <v>2980</v>
      </c>
      <c r="F308" s="2">
        <f t="shared" si="39"/>
        <v>5948</v>
      </c>
      <c r="G308" s="2">
        <v>1101</v>
      </c>
      <c r="H308" s="2">
        <v>275</v>
      </c>
      <c r="I308" s="2">
        <f t="shared" si="40"/>
        <v>1376</v>
      </c>
      <c r="J308" s="2">
        <v>19</v>
      </c>
      <c r="K308" s="2">
        <v>5</v>
      </c>
      <c r="L308" s="2">
        <f t="shared" si="41"/>
        <v>24</v>
      </c>
      <c r="M308" s="2">
        <v>1493</v>
      </c>
      <c r="N308" s="2">
        <v>2359</v>
      </c>
      <c r="O308" s="2">
        <f t="shared" si="42"/>
        <v>3852</v>
      </c>
      <c r="P308" s="2">
        <v>2740</v>
      </c>
      <c r="Q308" s="2">
        <v>2763</v>
      </c>
      <c r="R308" s="2">
        <f t="shared" si="43"/>
        <v>5503</v>
      </c>
      <c r="S308" s="2">
        <v>228</v>
      </c>
      <c r="T308" s="2">
        <v>217</v>
      </c>
      <c r="U308" s="2">
        <f t="shared" si="44"/>
        <v>445</v>
      </c>
    </row>
    <row r="309" spans="1:21" x14ac:dyDescent="0.25">
      <c r="A309">
        <v>2013</v>
      </c>
      <c r="B309">
        <v>1803</v>
      </c>
      <c r="C309" t="s">
        <v>264</v>
      </c>
      <c r="D309" s="2">
        <v>22440</v>
      </c>
      <c r="E309" s="2">
        <v>22923</v>
      </c>
      <c r="F309" s="2">
        <f t="shared" si="39"/>
        <v>45363</v>
      </c>
      <c r="G309" s="2">
        <v>10597</v>
      </c>
      <c r="H309" s="2">
        <v>1985</v>
      </c>
      <c r="I309" s="2">
        <f t="shared" si="40"/>
        <v>12582</v>
      </c>
      <c r="J309" s="2">
        <v>237</v>
      </c>
      <c r="K309" s="2">
        <v>39</v>
      </c>
      <c r="L309" s="2">
        <f t="shared" si="41"/>
        <v>276</v>
      </c>
      <c r="M309" s="2">
        <v>8699</v>
      </c>
      <c r="N309" s="2">
        <v>18079</v>
      </c>
      <c r="O309" s="2">
        <f t="shared" si="42"/>
        <v>26778</v>
      </c>
      <c r="P309" s="2">
        <v>21845</v>
      </c>
      <c r="Q309" s="2">
        <v>22296</v>
      </c>
      <c r="R309" s="2">
        <f t="shared" si="43"/>
        <v>44141</v>
      </c>
      <c r="S309" s="2">
        <v>580</v>
      </c>
      <c r="T309" s="2">
        <v>606</v>
      </c>
      <c r="U309" s="2">
        <f t="shared" si="44"/>
        <v>1186</v>
      </c>
    </row>
    <row r="310" spans="1:21" x14ac:dyDescent="0.25">
      <c r="A310">
        <v>2013</v>
      </c>
      <c r="B310">
        <v>1804</v>
      </c>
      <c r="C310" t="s">
        <v>265</v>
      </c>
      <c r="D310" s="2">
        <v>89734</v>
      </c>
      <c r="E310" s="2">
        <v>98633</v>
      </c>
      <c r="F310" s="2">
        <f t="shared" si="39"/>
        <v>188367</v>
      </c>
      <c r="G310" s="2">
        <v>38952</v>
      </c>
      <c r="H310" s="2">
        <v>16898</v>
      </c>
      <c r="I310" s="2">
        <f t="shared" si="40"/>
        <v>55850</v>
      </c>
      <c r="J310" s="2">
        <v>1609</v>
      </c>
      <c r="K310" s="2">
        <v>515</v>
      </c>
      <c r="L310" s="2">
        <f t="shared" si="41"/>
        <v>2124</v>
      </c>
      <c r="M310" s="2">
        <v>38748</v>
      </c>
      <c r="N310" s="2">
        <v>71076</v>
      </c>
      <c r="O310" s="2">
        <f t="shared" si="42"/>
        <v>109824</v>
      </c>
      <c r="P310" s="2">
        <v>85711</v>
      </c>
      <c r="Q310" s="2">
        <v>94474</v>
      </c>
      <c r="R310" s="2">
        <f t="shared" si="43"/>
        <v>180185</v>
      </c>
      <c r="S310" s="2">
        <v>3921</v>
      </c>
      <c r="T310" s="2">
        <v>4054</v>
      </c>
      <c r="U310" s="2">
        <f t="shared" si="44"/>
        <v>7975</v>
      </c>
    </row>
    <row r="311" spans="1:21" x14ac:dyDescent="0.25">
      <c r="A311">
        <v>2013</v>
      </c>
      <c r="B311">
        <v>1805</v>
      </c>
      <c r="C311" t="s">
        <v>266</v>
      </c>
      <c r="D311" s="2">
        <v>4869</v>
      </c>
      <c r="E311" s="2">
        <v>4721</v>
      </c>
      <c r="F311" s="2">
        <f t="shared" si="39"/>
        <v>9590</v>
      </c>
      <c r="G311" s="2">
        <v>2186</v>
      </c>
      <c r="H311" s="2">
        <v>267</v>
      </c>
      <c r="I311" s="2">
        <f t="shared" si="40"/>
        <v>2453</v>
      </c>
      <c r="J311" s="2">
        <v>30</v>
      </c>
      <c r="K311" s="2">
        <v>5</v>
      </c>
      <c r="L311" s="2">
        <f t="shared" si="41"/>
        <v>35</v>
      </c>
      <c r="M311" s="2">
        <v>2047</v>
      </c>
      <c r="N311" s="2">
        <v>3847</v>
      </c>
      <c r="O311" s="2">
        <f t="shared" si="42"/>
        <v>5894</v>
      </c>
      <c r="P311" s="2">
        <v>4556</v>
      </c>
      <c r="Q311" s="2">
        <v>4402</v>
      </c>
      <c r="R311" s="2">
        <f t="shared" si="43"/>
        <v>8958</v>
      </c>
      <c r="S311" s="2">
        <v>307</v>
      </c>
      <c r="T311" s="2">
        <v>315</v>
      </c>
      <c r="U311" s="2">
        <f t="shared" si="44"/>
        <v>622</v>
      </c>
    </row>
    <row r="312" spans="1:21" x14ac:dyDescent="0.25">
      <c r="A312">
        <v>2013</v>
      </c>
      <c r="B312">
        <v>1806</v>
      </c>
      <c r="C312" t="s">
        <v>267</v>
      </c>
      <c r="D312" s="2">
        <v>19902</v>
      </c>
      <c r="E312" s="2">
        <v>20500</v>
      </c>
      <c r="F312" s="2">
        <f t="shared" si="39"/>
        <v>40402</v>
      </c>
      <c r="G312" s="2">
        <v>9546</v>
      </c>
      <c r="H312" s="2">
        <v>1760</v>
      </c>
      <c r="I312" s="2">
        <f t="shared" si="40"/>
        <v>11306</v>
      </c>
      <c r="J312" s="2">
        <v>97</v>
      </c>
      <c r="K312" s="2">
        <v>14</v>
      </c>
      <c r="L312" s="2">
        <f t="shared" si="41"/>
        <v>111</v>
      </c>
      <c r="M312" s="2">
        <v>7607</v>
      </c>
      <c r="N312" s="2">
        <v>16227</v>
      </c>
      <c r="O312" s="2">
        <f t="shared" si="42"/>
        <v>23834</v>
      </c>
      <c r="P312" s="2">
        <v>18535</v>
      </c>
      <c r="Q312" s="2">
        <v>19282</v>
      </c>
      <c r="R312" s="2">
        <f t="shared" si="43"/>
        <v>37817</v>
      </c>
      <c r="S312" s="2">
        <v>1346</v>
      </c>
      <c r="T312" s="2">
        <v>1188</v>
      </c>
      <c r="U312" s="2">
        <f t="shared" si="44"/>
        <v>2534</v>
      </c>
    </row>
    <row r="313" spans="1:21" x14ac:dyDescent="0.25">
      <c r="A313">
        <v>2013</v>
      </c>
      <c r="B313">
        <v>1807</v>
      </c>
      <c r="C313" t="s">
        <v>268</v>
      </c>
      <c r="D313" s="2">
        <v>50858</v>
      </c>
      <c r="E313" s="2">
        <v>53750</v>
      </c>
      <c r="F313" s="2">
        <f t="shared" si="39"/>
        <v>104608</v>
      </c>
      <c r="G313" s="2">
        <v>21314</v>
      </c>
      <c r="H313" s="2">
        <v>6467</v>
      </c>
      <c r="I313" s="2">
        <f t="shared" si="40"/>
        <v>27781</v>
      </c>
      <c r="J313" s="2">
        <v>736</v>
      </c>
      <c r="K313" s="2">
        <v>187</v>
      </c>
      <c r="L313" s="2">
        <f t="shared" si="41"/>
        <v>923</v>
      </c>
      <c r="M313" s="2">
        <v>22197</v>
      </c>
      <c r="N313" s="2">
        <v>40904</v>
      </c>
      <c r="O313" s="2">
        <f t="shared" si="42"/>
        <v>63101</v>
      </c>
      <c r="P313" s="2">
        <v>47356</v>
      </c>
      <c r="Q313" s="2">
        <v>50073</v>
      </c>
      <c r="R313" s="2">
        <f t="shared" si="43"/>
        <v>97429</v>
      </c>
      <c r="S313" s="2">
        <v>3423</v>
      </c>
      <c r="T313" s="2">
        <v>3607</v>
      </c>
      <c r="U313" s="2">
        <f t="shared" si="44"/>
        <v>7030</v>
      </c>
    </row>
    <row r="314" spans="1:21" x14ac:dyDescent="0.25">
      <c r="A314">
        <v>2013</v>
      </c>
      <c r="B314">
        <v>1808</v>
      </c>
      <c r="C314" t="s">
        <v>61</v>
      </c>
      <c r="D314" s="2">
        <v>9841</v>
      </c>
      <c r="E314" s="2">
        <v>10460</v>
      </c>
      <c r="F314" s="2">
        <f t="shared" si="39"/>
        <v>20301</v>
      </c>
      <c r="G314" s="2">
        <v>4392</v>
      </c>
      <c r="H314" s="2">
        <v>1435</v>
      </c>
      <c r="I314" s="2">
        <f t="shared" si="40"/>
        <v>5827</v>
      </c>
      <c r="J314" s="2">
        <v>192</v>
      </c>
      <c r="K314" s="2">
        <v>37</v>
      </c>
      <c r="L314" s="2">
        <f t="shared" si="41"/>
        <v>229</v>
      </c>
      <c r="M314" s="2">
        <v>4075</v>
      </c>
      <c r="N314" s="2">
        <v>7841</v>
      </c>
      <c r="O314" s="2">
        <f t="shared" si="42"/>
        <v>11916</v>
      </c>
      <c r="P314" s="2">
        <v>9220</v>
      </c>
      <c r="Q314" s="2">
        <v>9889</v>
      </c>
      <c r="R314" s="2">
        <f t="shared" si="43"/>
        <v>19109</v>
      </c>
      <c r="S314" s="2">
        <v>536</v>
      </c>
      <c r="T314" s="2">
        <v>514</v>
      </c>
      <c r="U314" s="2">
        <f t="shared" si="44"/>
        <v>1050</v>
      </c>
    </row>
    <row r="315" spans="1:21" x14ac:dyDescent="0.25">
      <c r="A315">
        <v>2013</v>
      </c>
      <c r="B315">
        <v>1809</v>
      </c>
      <c r="C315" t="s">
        <v>269</v>
      </c>
      <c r="D315" s="2">
        <v>8792</v>
      </c>
      <c r="E315" s="2">
        <v>8717</v>
      </c>
      <c r="F315" s="2">
        <f t="shared" si="39"/>
        <v>17509</v>
      </c>
      <c r="G315" s="2">
        <v>3848</v>
      </c>
      <c r="H315" s="2">
        <v>470</v>
      </c>
      <c r="I315" s="2">
        <f t="shared" si="40"/>
        <v>4318</v>
      </c>
      <c r="J315" s="2">
        <v>58</v>
      </c>
      <c r="K315" s="2">
        <v>6</v>
      </c>
      <c r="L315" s="2">
        <f t="shared" si="41"/>
        <v>64</v>
      </c>
      <c r="M315" s="2">
        <v>3803</v>
      </c>
      <c r="N315" s="2">
        <v>7253</v>
      </c>
      <c r="O315" s="2">
        <f t="shared" si="42"/>
        <v>11056</v>
      </c>
      <c r="P315" s="2">
        <v>8061</v>
      </c>
      <c r="Q315" s="2">
        <v>8012</v>
      </c>
      <c r="R315" s="2">
        <f t="shared" si="43"/>
        <v>16073</v>
      </c>
      <c r="S315" s="2">
        <v>707</v>
      </c>
      <c r="T315" s="2">
        <v>697</v>
      </c>
      <c r="U315" s="2">
        <f t="shared" si="44"/>
        <v>1404</v>
      </c>
    </row>
    <row r="316" spans="1:21" x14ac:dyDescent="0.25">
      <c r="A316">
        <v>2013</v>
      </c>
      <c r="B316">
        <v>1810</v>
      </c>
      <c r="C316" t="s">
        <v>270</v>
      </c>
      <c r="D316" s="2">
        <v>16930</v>
      </c>
      <c r="E316" s="2">
        <v>16089</v>
      </c>
      <c r="F316" s="2">
        <f t="shared" si="39"/>
        <v>33019</v>
      </c>
      <c r="G316" s="2">
        <v>8690</v>
      </c>
      <c r="H316" s="2">
        <v>885</v>
      </c>
      <c r="I316" s="2">
        <f t="shared" si="40"/>
        <v>9575</v>
      </c>
      <c r="J316" s="2">
        <v>38</v>
      </c>
      <c r="K316" s="2">
        <v>5</v>
      </c>
      <c r="L316" s="2">
        <f t="shared" si="41"/>
        <v>43</v>
      </c>
      <c r="M316" s="2">
        <v>5952</v>
      </c>
      <c r="N316" s="2">
        <v>12928</v>
      </c>
      <c r="O316" s="2">
        <f t="shared" si="42"/>
        <v>18880</v>
      </c>
      <c r="P316" s="2">
        <v>16461</v>
      </c>
      <c r="Q316" s="2">
        <v>15605</v>
      </c>
      <c r="R316" s="2">
        <f t="shared" si="43"/>
        <v>32066</v>
      </c>
      <c r="S316" s="2">
        <v>460</v>
      </c>
      <c r="T316" s="2">
        <v>466</v>
      </c>
      <c r="U316" s="2">
        <f t="shared" si="44"/>
        <v>926</v>
      </c>
    </row>
    <row r="317" spans="1:21" x14ac:dyDescent="0.25">
      <c r="A317">
        <v>2013</v>
      </c>
      <c r="B317">
        <v>1811</v>
      </c>
      <c r="C317" t="s">
        <v>271</v>
      </c>
      <c r="D317" s="2">
        <v>9495</v>
      </c>
      <c r="E317" s="2">
        <v>9328</v>
      </c>
      <c r="F317" s="2">
        <f t="shared" si="39"/>
        <v>18823</v>
      </c>
      <c r="G317" s="2">
        <v>4603</v>
      </c>
      <c r="H317" s="2">
        <v>715</v>
      </c>
      <c r="I317" s="2">
        <f t="shared" si="40"/>
        <v>5318</v>
      </c>
      <c r="J317" s="2">
        <v>90</v>
      </c>
      <c r="K317" s="2">
        <v>2</v>
      </c>
      <c r="L317" s="2">
        <f t="shared" si="41"/>
        <v>92</v>
      </c>
      <c r="M317" s="2">
        <v>3501</v>
      </c>
      <c r="N317" s="2">
        <v>7292</v>
      </c>
      <c r="O317" s="2">
        <f t="shared" si="42"/>
        <v>10793</v>
      </c>
      <c r="P317" s="2">
        <v>9170</v>
      </c>
      <c r="Q317" s="2">
        <v>9001</v>
      </c>
      <c r="R317" s="2">
        <f t="shared" si="43"/>
        <v>18171</v>
      </c>
      <c r="S317" s="2">
        <v>325</v>
      </c>
      <c r="T317" s="2">
        <v>327</v>
      </c>
      <c r="U317" s="2">
        <f t="shared" si="44"/>
        <v>652</v>
      </c>
    </row>
    <row r="318" spans="1:21" x14ac:dyDescent="0.25">
      <c r="C318" t="s">
        <v>549</v>
      </c>
      <c r="D318" s="2">
        <f t="shared" ref="D318:O318" si="47">SUM(D307:D317)</f>
        <v>279188</v>
      </c>
      <c r="E318" s="2">
        <f t="shared" si="47"/>
        <v>291407</v>
      </c>
      <c r="F318" s="2">
        <f t="shared" si="47"/>
        <v>570595</v>
      </c>
      <c r="G318" s="2">
        <f t="shared" si="47"/>
        <v>125469</v>
      </c>
      <c r="H318" s="2">
        <f t="shared" si="47"/>
        <v>34586</v>
      </c>
      <c r="I318" s="2">
        <f t="shared" si="47"/>
        <v>160055</v>
      </c>
      <c r="J318" s="2">
        <f t="shared" si="47"/>
        <v>3321</v>
      </c>
      <c r="K318" s="2">
        <f t="shared" si="47"/>
        <v>862</v>
      </c>
      <c r="L318" s="2">
        <f t="shared" si="47"/>
        <v>4183</v>
      </c>
      <c r="M318" s="2">
        <f t="shared" si="47"/>
        <v>115185</v>
      </c>
      <c r="N318" s="2">
        <f t="shared" si="47"/>
        <v>222030</v>
      </c>
      <c r="O318" s="2">
        <f t="shared" si="47"/>
        <v>337215</v>
      </c>
      <c r="P318" s="2"/>
      <c r="Q318" s="2"/>
      <c r="R318" s="2"/>
      <c r="S318" s="2"/>
      <c r="T318" s="2"/>
      <c r="U318" s="2"/>
    </row>
    <row r="319" spans="1:21" x14ac:dyDescent="0.2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2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25">
      <c r="A321">
        <v>2001</v>
      </c>
      <c r="B321">
        <v>101</v>
      </c>
      <c r="C321" t="s">
        <v>272</v>
      </c>
      <c r="D321" s="2">
        <v>61215</v>
      </c>
      <c r="E321" s="2">
        <v>66375</v>
      </c>
      <c r="F321" s="2">
        <f>SUM(D321:E321)</f>
        <v>127590</v>
      </c>
      <c r="G321" s="2">
        <v>25227</v>
      </c>
      <c r="H321" s="2">
        <v>12083</v>
      </c>
      <c r="I321" s="2">
        <f>SUM(G321:H321)</f>
        <v>37310</v>
      </c>
      <c r="J321" s="2">
        <v>907</v>
      </c>
      <c r="K321" s="2">
        <v>282</v>
      </c>
      <c r="L321" s="2">
        <f>SUM(J321:K321)</f>
        <v>1189</v>
      </c>
      <c r="M321" s="2">
        <v>23598</v>
      </c>
      <c r="N321" s="2">
        <v>42763</v>
      </c>
      <c r="O321" s="2">
        <f>SUM(M321:N321)</f>
        <v>66361</v>
      </c>
      <c r="P321" s="2">
        <v>59960</v>
      </c>
      <c r="Q321" s="2">
        <v>65623</v>
      </c>
      <c r="R321" s="2">
        <f>SUM(P321:Q321)</f>
        <v>125583</v>
      </c>
      <c r="S321" s="2">
        <v>687</v>
      </c>
      <c r="T321" s="2">
        <v>685</v>
      </c>
      <c r="U321" s="2">
        <f>SUM(S321:T321)</f>
        <v>1372</v>
      </c>
    </row>
    <row r="322" spans="1:21" x14ac:dyDescent="0.25">
      <c r="A322">
        <v>2001</v>
      </c>
      <c r="B322">
        <v>102</v>
      </c>
      <c r="C322" t="s">
        <v>273</v>
      </c>
      <c r="D322" s="2">
        <v>7488</v>
      </c>
      <c r="E322" s="2">
        <v>6949</v>
      </c>
      <c r="F322" s="2">
        <f t="shared" ref="F322:F389" si="48">SUM(D322:E322)</f>
        <v>14437</v>
      </c>
      <c r="G322" s="2">
        <v>3124</v>
      </c>
      <c r="H322" s="2">
        <v>789</v>
      </c>
      <c r="I322" s="2">
        <f t="shared" ref="I322:I389" si="49">SUM(G322:H322)</f>
        <v>3913</v>
      </c>
      <c r="J322" s="2">
        <v>47</v>
      </c>
      <c r="K322" s="2">
        <v>17</v>
      </c>
      <c r="L322" s="2">
        <f t="shared" ref="L322:L389" si="50">SUM(J322:K322)</f>
        <v>64</v>
      </c>
      <c r="M322" s="2">
        <v>2862</v>
      </c>
      <c r="N322" s="2">
        <v>4699</v>
      </c>
      <c r="O322" s="2">
        <f t="shared" ref="O322:O389" si="51">SUM(M322:N322)</f>
        <v>7561</v>
      </c>
      <c r="P322" s="2">
        <v>6792</v>
      </c>
      <c r="Q322" s="2">
        <v>6745</v>
      </c>
      <c r="R322" s="2">
        <f t="shared" ref="R322:R389" si="52">SUM(P322:Q322)</f>
        <v>13537</v>
      </c>
      <c r="S322" s="2">
        <v>121</v>
      </c>
      <c r="T322" s="2">
        <v>118</v>
      </c>
      <c r="U322" s="2">
        <f t="shared" ref="U322:U389" si="53">SUM(S322:T322)</f>
        <v>239</v>
      </c>
    </row>
    <row r="323" spans="1:21" x14ac:dyDescent="0.25">
      <c r="A323">
        <v>2001</v>
      </c>
      <c r="B323">
        <v>103</v>
      </c>
      <c r="C323" t="s">
        <v>274</v>
      </c>
      <c r="D323" s="2">
        <v>7953</v>
      </c>
      <c r="E323" s="2">
        <v>7533</v>
      </c>
      <c r="F323" s="2">
        <f t="shared" si="48"/>
        <v>15486</v>
      </c>
      <c r="G323" s="2">
        <v>3896</v>
      </c>
      <c r="H323" s="2">
        <v>854</v>
      </c>
      <c r="I323" s="2">
        <f t="shared" si="49"/>
        <v>4750</v>
      </c>
      <c r="J323" s="2">
        <v>33</v>
      </c>
      <c r="K323" s="2">
        <v>7</v>
      </c>
      <c r="L323" s="2">
        <f t="shared" si="50"/>
        <v>40</v>
      </c>
      <c r="M323" s="2">
        <v>2434</v>
      </c>
      <c r="N323" s="2">
        <v>5084</v>
      </c>
      <c r="O323" s="2">
        <f t="shared" si="51"/>
        <v>7518</v>
      </c>
      <c r="P323" s="2">
        <v>7901</v>
      </c>
      <c r="Q323" s="2">
        <v>7488</v>
      </c>
      <c r="R323" s="2">
        <f t="shared" si="52"/>
        <v>15389</v>
      </c>
      <c r="S323" s="2">
        <v>52</v>
      </c>
      <c r="T323" s="2">
        <v>45</v>
      </c>
      <c r="U323" s="2">
        <f t="shared" si="53"/>
        <v>97</v>
      </c>
    </row>
    <row r="324" spans="1:21" x14ac:dyDescent="0.25">
      <c r="A324">
        <v>2001</v>
      </c>
      <c r="B324">
        <v>104</v>
      </c>
      <c r="C324" t="s">
        <v>275</v>
      </c>
      <c r="D324" s="2">
        <v>13952</v>
      </c>
      <c r="E324" s="2">
        <v>13520</v>
      </c>
      <c r="F324" s="2">
        <f t="shared" si="48"/>
        <v>27472</v>
      </c>
      <c r="G324" s="2">
        <v>6631</v>
      </c>
      <c r="H324" s="2">
        <v>1038</v>
      </c>
      <c r="I324" s="2">
        <f t="shared" si="49"/>
        <v>7669</v>
      </c>
      <c r="J324" s="2">
        <v>65</v>
      </c>
      <c r="K324" s="2">
        <v>8</v>
      </c>
      <c r="L324" s="2">
        <f t="shared" si="50"/>
        <v>73</v>
      </c>
      <c r="M324" s="2">
        <v>4190</v>
      </c>
      <c r="N324" s="2">
        <v>9367</v>
      </c>
      <c r="O324" s="2">
        <f t="shared" si="51"/>
        <v>13557</v>
      </c>
      <c r="P324" s="2">
        <v>13815</v>
      </c>
      <c r="Q324" s="2">
        <v>13410</v>
      </c>
      <c r="R324" s="2">
        <f t="shared" si="52"/>
        <v>27225</v>
      </c>
      <c r="S324" s="2">
        <v>137</v>
      </c>
      <c r="T324" s="2">
        <v>110</v>
      </c>
      <c r="U324" s="2">
        <f t="shared" si="53"/>
        <v>247</v>
      </c>
    </row>
    <row r="325" spans="1:21" x14ac:dyDescent="0.25">
      <c r="A325">
        <v>2001</v>
      </c>
      <c r="B325">
        <v>105</v>
      </c>
      <c r="C325" t="s">
        <v>276</v>
      </c>
      <c r="D325" s="2">
        <v>11375</v>
      </c>
      <c r="E325" s="2">
        <v>11307</v>
      </c>
      <c r="F325" s="2">
        <f t="shared" si="48"/>
        <v>22682</v>
      </c>
      <c r="G325" s="2">
        <v>4967</v>
      </c>
      <c r="H325" s="2">
        <v>779</v>
      </c>
      <c r="I325" s="2">
        <f t="shared" si="49"/>
        <v>5746</v>
      </c>
      <c r="J325" s="2">
        <v>79</v>
      </c>
      <c r="K325" s="2">
        <v>13</v>
      </c>
      <c r="L325" s="2">
        <f t="shared" si="50"/>
        <v>92</v>
      </c>
      <c r="M325" s="2">
        <v>3814</v>
      </c>
      <c r="N325" s="2">
        <v>8123</v>
      </c>
      <c r="O325" s="2">
        <f t="shared" si="51"/>
        <v>11937</v>
      </c>
      <c r="P325" s="2">
        <v>11259</v>
      </c>
      <c r="Q325" s="2">
        <v>11189</v>
      </c>
      <c r="R325" s="2">
        <f t="shared" si="52"/>
        <v>22448</v>
      </c>
      <c r="S325" s="2">
        <v>102</v>
      </c>
      <c r="T325" s="2">
        <v>107</v>
      </c>
      <c r="U325" s="2">
        <f t="shared" si="53"/>
        <v>209</v>
      </c>
    </row>
    <row r="326" spans="1:21" x14ac:dyDescent="0.25">
      <c r="A326">
        <v>2001</v>
      </c>
      <c r="B326">
        <v>106</v>
      </c>
      <c r="C326" t="s">
        <v>277</v>
      </c>
      <c r="D326" s="2">
        <v>5329</v>
      </c>
      <c r="E326" s="2">
        <v>5354</v>
      </c>
      <c r="F326" s="2">
        <f>SUM(D326:E326)</f>
        <v>10683</v>
      </c>
      <c r="G326" s="2">
        <v>2286</v>
      </c>
      <c r="H326" s="2">
        <v>650</v>
      </c>
      <c r="I326" s="2">
        <f t="shared" si="49"/>
        <v>2936</v>
      </c>
      <c r="J326" s="2">
        <v>46</v>
      </c>
      <c r="K326" s="2">
        <v>5</v>
      </c>
      <c r="L326" s="2">
        <f t="shared" si="50"/>
        <v>51</v>
      </c>
      <c r="M326" s="2">
        <v>1926</v>
      </c>
      <c r="N326" s="2">
        <v>3582</v>
      </c>
      <c r="O326" s="2">
        <f t="shared" si="51"/>
        <v>5508</v>
      </c>
      <c r="P326" s="2">
        <v>5305</v>
      </c>
      <c r="Q326" s="2">
        <v>5335</v>
      </c>
      <c r="R326" s="2">
        <f t="shared" si="52"/>
        <v>10640</v>
      </c>
      <c r="S326" s="2">
        <v>24</v>
      </c>
      <c r="T326" s="2">
        <v>19</v>
      </c>
      <c r="U326" s="2">
        <f t="shared" si="53"/>
        <v>43</v>
      </c>
    </row>
    <row r="327" spans="1:21" x14ac:dyDescent="0.25">
      <c r="A327">
        <v>2001</v>
      </c>
      <c r="B327">
        <v>107</v>
      </c>
      <c r="C327" t="s">
        <v>278</v>
      </c>
      <c r="D327" s="2">
        <v>38259</v>
      </c>
      <c r="E327" s="2">
        <v>38772</v>
      </c>
      <c r="F327" s="2">
        <f t="shared" si="48"/>
        <v>77031</v>
      </c>
      <c r="G327" s="2">
        <v>16386</v>
      </c>
      <c r="H327" s="2">
        <v>4565</v>
      </c>
      <c r="I327" s="2">
        <f t="shared" si="49"/>
        <v>20951</v>
      </c>
      <c r="J327" s="2">
        <v>357</v>
      </c>
      <c r="K327" s="2">
        <v>71</v>
      </c>
      <c r="L327" s="2">
        <f t="shared" si="50"/>
        <v>428</v>
      </c>
      <c r="M327" s="2">
        <v>14044</v>
      </c>
      <c r="N327" s="2">
        <v>26912</v>
      </c>
      <c r="O327" s="2">
        <f t="shared" si="51"/>
        <v>40956</v>
      </c>
      <c r="P327" s="2">
        <v>37727</v>
      </c>
      <c r="Q327" s="2">
        <v>38447</v>
      </c>
      <c r="R327" s="2">
        <f t="shared" si="52"/>
        <v>76174</v>
      </c>
      <c r="S327" s="2">
        <v>218</v>
      </c>
      <c r="T327" s="2">
        <v>194</v>
      </c>
      <c r="U327" s="2">
        <f t="shared" si="53"/>
        <v>412</v>
      </c>
    </row>
    <row r="328" spans="1:21" x14ac:dyDescent="0.25">
      <c r="A328">
        <v>2001</v>
      </c>
      <c r="B328">
        <v>108</v>
      </c>
      <c r="C328" t="s">
        <v>279</v>
      </c>
      <c r="D328" s="2">
        <v>9889</v>
      </c>
      <c r="E328" s="2">
        <v>9771</v>
      </c>
      <c r="F328" s="2">
        <f t="shared" si="48"/>
        <v>19660</v>
      </c>
      <c r="G328" s="2">
        <v>4412</v>
      </c>
      <c r="H328" s="2">
        <v>804</v>
      </c>
      <c r="I328" s="2">
        <f t="shared" si="49"/>
        <v>5216</v>
      </c>
      <c r="J328" s="2">
        <v>72</v>
      </c>
      <c r="K328" s="2">
        <v>14</v>
      </c>
      <c r="L328" s="2">
        <f t="shared" si="50"/>
        <v>86</v>
      </c>
      <c r="M328" s="2">
        <v>3356</v>
      </c>
      <c r="N328" s="2">
        <v>6916</v>
      </c>
      <c r="O328" s="2">
        <f t="shared" si="51"/>
        <v>10272</v>
      </c>
      <c r="P328" s="2">
        <v>9854</v>
      </c>
      <c r="Q328" s="2">
        <v>9735</v>
      </c>
      <c r="R328" s="2">
        <f t="shared" si="52"/>
        <v>19589</v>
      </c>
      <c r="S328" s="2">
        <v>35</v>
      </c>
      <c r="T328" s="2">
        <v>36</v>
      </c>
      <c r="U328" s="2">
        <f t="shared" si="53"/>
        <v>71</v>
      </c>
    </row>
    <row r="329" spans="1:21" x14ac:dyDescent="0.25">
      <c r="C329" t="s">
        <v>549</v>
      </c>
      <c r="D329" s="2">
        <f t="shared" ref="D329:O329" si="54">SUM(D321:D328)</f>
        <v>155460</v>
      </c>
      <c r="E329" s="2">
        <f t="shared" si="54"/>
        <v>159581</v>
      </c>
      <c r="F329" s="2">
        <f t="shared" si="54"/>
        <v>315041</v>
      </c>
      <c r="G329" s="2">
        <f t="shared" si="54"/>
        <v>66929</v>
      </c>
      <c r="H329" s="2">
        <f t="shared" si="54"/>
        <v>21562</v>
      </c>
      <c r="I329" s="2">
        <f t="shared" si="54"/>
        <v>88491</v>
      </c>
      <c r="J329" s="2">
        <f t="shared" si="54"/>
        <v>1606</v>
      </c>
      <c r="K329" s="2">
        <f t="shared" si="54"/>
        <v>417</v>
      </c>
      <c r="L329" s="2">
        <f t="shared" si="54"/>
        <v>2023</v>
      </c>
      <c r="M329" s="2">
        <f t="shared" si="54"/>
        <v>56224</v>
      </c>
      <c r="N329" s="2">
        <f t="shared" si="54"/>
        <v>107446</v>
      </c>
      <c r="O329" s="2">
        <f t="shared" si="54"/>
        <v>163670</v>
      </c>
      <c r="P329" s="2"/>
      <c r="Q329" s="2"/>
      <c r="R329" s="2"/>
      <c r="S329" s="2"/>
      <c r="T329" s="2"/>
      <c r="U329" s="2"/>
    </row>
    <row r="330" spans="1:21" x14ac:dyDescent="0.25">
      <c r="A330">
        <v>2001</v>
      </c>
      <c r="B330">
        <v>201</v>
      </c>
      <c r="C330" t="s">
        <v>280</v>
      </c>
      <c r="D330" s="2">
        <v>22070</v>
      </c>
      <c r="E330" s="2">
        <v>21384</v>
      </c>
      <c r="F330" s="2">
        <f t="shared" si="48"/>
        <v>43454</v>
      </c>
      <c r="G330" s="2">
        <v>9287</v>
      </c>
      <c r="H330" s="2">
        <v>2116</v>
      </c>
      <c r="I330" s="2">
        <f t="shared" si="49"/>
        <v>11403</v>
      </c>
      <c r="J330" s="2">
        <v>196</v>
      </c>
      <c r="K330" s="2">
        <v>33</v>
      </c>
      <c r="L330" s="2">
        <f t="shared" si="50"/>
        <v>229</v>
      </c>
      <c r="M330" s="2">
        <v>7922</v>
      </c>
      <c r="N330" s="2">
        <v>14726</v>
      </c>
      <c r="O330" s="2">
        <f t="shared" si="51"/>
        <v>22648</v>
      </c>
      <c r="P330" s="2">
        <v>21396</v>
      </c>
      <c r="Q330" s="2">
        <v>21151</v>
      </c>
      <c r="R330" s="2">
        <f t="shared" si="52"/>
        <v>42547</v>
      </c>
      <c r="S330" s="2">
        <v>155</v>
      </c>
      <c r="T330" s="2">
        <v>148</v>
      </c>
      <c r="U330" s="2">
        <f t="shared" si="53"/>
        <v>303</v>
      </c>
    </row>
    <row r="331" spans="1:21" x14ac:dyDescent="0.25">
      <c r="A331">
        <v>2001</v>
      </c>
      <c r="B331">
        <v>202</v>
      </c>
      <c r="C331" t="s">
        <v>281</v>
      </c>
      <c r="D331" s="2">
        <v>5443</v>
      </c>
      <c r="E331" s="2">
        <v>5139</v>
      </c>
      <c r="F331" s="2">
        <f t="shared" si="48"/>
        <v>10582</v>
      </c>
      <c r="G331" s="2">
        <v>2670</v>
      </c>
      <c r="H331" s="2">
        <v>312</v>
      </c>
      <c r="I331" s="2">
        <f t="shared" si="49"/>
        <v>2982</v>
      </c>
      <c r="J331" s="2">
        <v>38</v>
      </c>
      <c r="K331" s="2">
        <v>2</v>
      </c>
      <c r="L331" s="2">
        <f t="shared" si="50"/>
        <v>40</v>
      </c>
      <c r="M331" s="2">
        <v>1475</v>
      </c>
      <c r="N331" s="2">
        <v>3538</v>
      </c>
      <c r="O331" s="2">
        <f t="shared" si="51"/>
        <v>5013</v>
      </c>
      <c r="P331" s="2">
        <v>5439</v>
      </c>
      <c r="Q331" s="2">
        <v>5138</v>
      </c>
      <c r="R331" s="2">
        <f t="shared" si="52"/>
        <v>10577</v>
      </c>
      <c r="S331" s="2">
        <v>1</v>
      </c>
      <c r="T331" s="2">
        <v>1</v>
      </c>
      <c r="U331" s="2">
        <f t="shared" si="53"/>
        <v>2</v>
      </c>
    </row>
    <row r="332" spans="1:21" x14ac:dyDescent="0.25">
      <c r="A332">
        <v>2001</v>
      </c>
      <c r="B332">
        <v>203</v>
      </c>
      <c r="C332" t="s">
        <v>282</v>
      </c>
      <c r="D332" s="2">
        <v>8469</v>
      </c>
      <c r="E332" s="2">
        <v>8175</v>
      </c>
      <c r="F332" s="2">
        <f t="shared" si="48"/>
        <v>16644</v>
      </c>
      <c r="G332" s="2">
        <v>4072</v>
      </c>
      <c r="H332" s="2">
        <v>1344</v>
      </c>
      <c r="I332" s="2">
        <f t="shared" si="49"/>
        <v>5416</v>
      </c>
      <c r="J332" s="2">
        <v>23</v>
      </c>
      <c r="K332" s="2">
        <v>15</v>
      </c>
      <c r="L332" s="2">
        <f t="shared" si="50"/>
        <v>38</v>
      </c>
      <c r="M332" s="2">
        <v>2322</v>
      </c>
      <c r="N332" s="2">
        <v>4835</v>
      </c>
      <c r="O332" s="2">
        <f t="shared" si="51"/>
        <v>7157</v>
      </c>
      <c r="P332" s="2">
        <v>8436</v>
      </c>
      <c r="Q332" s="2">
        <v>8159</v>
      </c>
      <c r="R332" s="2">
        <f t="shared" si="52"/>
        <v>16595</v>
      </c>
      <c r="S332" s="2">
        <v>2</v>
      </c>
      <c r="T332" s="2">
        <v>3</v>
      </c>
      <c r="U332" s="2">
        <f t="shared" si="53"/>
        <v>5</v>
      </c>
    </row>
    <row r="333" spans="1:21" x14ac:dyDescent="0.25">
      <c r="A333">
        <v>2001</v>
      </c>
      <c r="B333">
        <v>204</v>
      </c>
      <c r="C333" t="s">
        <v>283</v>
      </c>
      <c r="D333" s="2">
        <v>4234</v>
      </c>
      <c r="E333" s="2">
        <v>4097</v>
      </c>
      <c r="F333" s="2">
        <f t="shared" si="48"/>
        <v>8331</v>
      </c>
      <c r="G333" s="2">
        <v>1782</v>
      </c>
      <c r="H333" s="2">
        <v>363</v>
      </c>
      <c r="I333" s="2">
        <f t="shared" si="49"/>
        <v>2145</v>
      </c>
      <c r="J333" s="2">
        <v>21</v>
      </c>
      <c r="K333" s="2">
        <v>11</v>
      </c>
      <c r="L333" s="2">
        <f t="shared" si="50"/>
        <v>32</v>
      </c>
      <c r="M333" s="2">
        <v>1492</v>
      </c>
      <c r="N333" s="2">
        <v>2811</v>
      </c>
      <c r="O333" s="2">
        <f t="shared" si="51"/>
        <v>4303</v>
      </c>
      <c r="P333" s="2">
        <v>4227</v>
      </c>
      <c r="Q333" s="2">
        <v>4091</v>
      </c>
      <c r="R333" s="2">
        <f t="shared" si="52"/>
        <v>8318</v>
      </c>
      <c r="S333" s="2">
        <v>7</v>
      </c>
      <c r="T333" s="2">
        <v>6</v>
      </c>
      <c r="U333" s="2">
        <f t="shared" si="53"/>
        <v>13</v>
      </c>
    </row>
    <row r="334" spans="1:21" x14ac:dyDescent="0.25">
      <c r="A334">
        <v>2001</v>
      </c>
      <c r="B334">
        <v>205</v>
      </c>
      <c r="C334" t="s">
        <v>284</v>
      </c>
      <c r="D334" s="2">
        <v>9450</v>
      </c>
      <c r="E334" s="2">
        <v>9816</v>
      </c>
      <c r="F334" s="2">
        <f t="shared" si="48"/>
        <v>19266</v>
      </c>
      <c r="G334" s="2">
        <v>3632</v>
      </c>
      <c r="H334" s="2">
        <v>970</v>
      </c>
      <c r="I334" s="2">
        <f t="shared" si="49"/>
        <v>4602</v>
      </c>
      <c r="J334" s="2">
        <v>119</v>
      </c>
      <c r="K334" s="2">
        <v>89</v>
      </c>
      <c r="L334" s="2">
        <f t="shared" si="50"/>
        <v>208</v>
      </c>
      <c r="M334" s="2">
        <v>3660</v>
      </c>
      <c r="N334" s="2">
        <v>6787</v>
      </c>
      <c r="O334" s="2">
        <f t="shared" si="51"/>
        <v>10447</v>
      </c>
      <c r="P334" s="2">
        <v>9331</v>
      </c>
      <c r="Q334" s="2">
        <v>9709</v>
      </c>
      <c r="R334" s="2">
        <f t="shared" si="52"/>
        <v>19040</v>
      </c>
      <c r="S334" s="2">
        <v>116</v>
      </c>
      <c r="T334" s="2">
        <v>107</v>
      </c>
      <c r="U334" s="2">
        <f t="shared" si="53"/>
        <v>223</v>
      </c>
    </row>
    <row r="335" spans="1:21" x14ac:dyDescent="0.25">
      <c r="A335">
        <v>2001</v>
      </c>
      <c r="B335">
        <v>206</v>
      </c>
      <c r="C335" t="s">
        <v>285</v>
      </c>
      <c r="D335" s="2">
        <v>2742</v>
      </c>
      <c r="E335" s="2">
        <v>2861</v>
      </c>
      <c r="F335" s="2">
        <f t="shared" si="48"/>
        <v>5603</v>
      </c>
      <c r="G335" s="2">
        <v>1397</v>
      </c>
      <c r="H335" s="2">
        <v>687</v>
      </c>
      <c r="I335" s="2">
        <f t="shared" si="49"/>
        <v>2084</v>
      </c>
      <c r="J335" s="2">
        <v>76</v>
      </c>
      <c r="K335" s="2">
        <v>47</v>
      </c>
      <c r="L335" s="2">
        <f t="shared" si="50"/>
        <v>123</v>
      </c>
      <c r="M335" s="2">
        <v>740</v>
      </c>
      <c r="N335" s="2">
        <v>1615</v>
      </c>
      <c r="O335" s="2">
        <f t="shared" si="51"/>
        <v>2355</v>
      </c>
      <c r="P335" s="2">
        <v>2680</v>
      </c>
      <c r="Q335" s="2">
        <v>2806</v>
      </c>
      <c r="R335" s="2">
        <f t="shared" si="52"/>
        <v>5486</v>
      </c>
      <c r="S335" s="2">
        <v>62</v>
      </c>
      <c r="T335" s="2">
        <v>55</v>
      </c>
      <c r="U335" s="2">
        <f t="shared" si="53"/>
        <v>117</v>
      </c>
    </row>
    <row r="336" spans="1:21" x14ac:dyDescent="0.25">
      <c r="A336">
        <v>2001</v>
      </c>
      <c r="B336">
        <v>207</v>
      </c>
      <c r="C336" t="s">
        <v>286</v>
      </c>
      <c r="D336" s="2">
        <v>1895</v>
      </c>
      <c r="E336" s="2">
        <v>1892</v>
      </c>
      <c r="F336" s="2">
        <f t="shared" si="48"/>
        <v>3787</v>
      </c>
      <c r="G336" s="2">
        <v>817</v>
      </c>
      <c r="H336" s="2">
        <v>165</v>
      </c>
      <c r="I336" s="2">
        <f t="shared" si="49"/>
        <v>982</v>
      </c>
      <c r="J336" s="2">
        <v>5</v>
      </c>
      <c r="K336" s="2">
        <v>4</v>
      </c>
      <c r="L336" s="2">
        <f t="shared" si="50"/>
        <v>9</v>
      </c>
      <c r="M336" s="2">
        <v>685</v>
      </c>
      <c r="N336" s="2">
        <v>1326</v>
      </c>
      <c r="O336" s="2">
        <f t="shared" si="51"/>
        <v>2011</v>
      </c>
      <c r="P336" s="2">
        <v>1891</v>
      </c>
      <c r="Q336" s="2">
        <v>1890</v>
      </c>
      <c r="R336" s="2">
        <f t="shared" si="52"/>
        <v>3781</v>
      </c>
      <c r="S336" s="2">
        <v>4</v>
      </c>
      <c r="T336" s="2">
        <v>2</v>
      </c>
      <c r="U336" s="2">
        <f t="shared" si="53"/>
        <v>6</v>
      </c>
    </row>
    <row r="337" spans="1:21" x14ac:dyDescent="0.25">
      <c r="A337">
        <v>2001</v>
      </c>
      <c r="B337">
        <v>208</v>
      </c>
      <c r="C337" t="s">
        <v>287</v>
      </c>
      <c r="D337" s="2">
        <v>17276</v>
      </c>
      <c r="E337" s="2">
        <v>16995</v>
      </c>
      <c r="F337" s="2">
        <f t="shared" si="48"/>
        <v>34271</v>
      </c>
      <c r="G337" s="2">
        <v>7340</v>
      </c>
      <c r="H337" s="2">
        <v>1393</v>
      </c>
      <c r="I337" s="2">
        <f t="shared" si="49"/>
        <v>8733</v>
      </c>
      <c r="J337" s="2">
        <v>240</v>
      </c>
      <c r="K337" s="2">
        <v>108</v>
      </c>
      <c r="L337" s="2">
        <f t="shared" si="50"/>
        <v>348</v>
      </c>
      <c r="M337" s="2">
        <v>5919</v>
      </c>
      <c r="N337" s="2">
        <v>11856</v>
      </c>
      <c r="O337" s="2">
        <f t="shared" si="51"/>
        <v>17775</v>
      </c>
      <c r="P337" s="2">
        <v>17200</v>
      </c>
      <c r="Q337" s="2">
        <v>16945</v>
      </c>
      <c r="R337" s="2">
        <f t="shared" si="52"/>
        <v>34145</v>
      </c>
      <c r="S337" s="2">
        <v>53</v>
      </c>
      <c r="T337" s="2">
        <v>34</v>
      </c>
      <c r="U337" s="2">
        <f t="shared" si="53"/>
        <v>87</v>
      </c>
    </row>
    <row r="338" spans="1:21" x14ac:dyDescent="0.25">
      <c r="A338">
        <v>2001</v>
      </c>
      <c r="B338">
        <v>209</v>
      </c>
      <c r="C338" t="s">
        <v>288</v>
      </c>
      <c r="D338" s="2">
        <v>26225</v>
      </c>
      <c r="E338" s="2">
        <v>26966</v>
      </c>
      <c r="F338" s="2">
        <f t="shared" si="48"/>
        <v>53191</v>
      </c>
      <c r="G338" s="2">
        <v>11590</v>
      </c>
      <c r="H338" s="2">
        <v>3100</v>
      </c>
      <c r="I338" s="2">
        <f t="shared" si="49"/>
        <v>14690</v>
      </c>
      <c r="J338" s="2">
        <v>242</v>
      </c>
      <c r="K338" s="2">
        <v>60</v>
      </c>
      <c r="L338" s="2">
        <f t="shared" si="50"/>
        <v>302</v>
      </c>
      <c r="M338" s="2">
        <v>8767</v>
      </c>
      <c r="N338" s="2">
        <v>18495</v>
      </c>
      <c r="O338" s="2">
        <f t="shared" si="51"/>
        <v>27262</v>
      </c>
      <c r="P338" s="2">
        <v>26059</v>
      </c>
      <c r="Q338" s="2">
        <v>26810</v>
      </c>
      <c r="R338" s="2">
        <f t="shared" si="52"/>
        <v>52869</v>
      </c>
      <c r="S338" s="2">
        <v>162</v>
      </c>
      <c r="T338" s="2">
        <v>145</v>
      </c>
      <c r="U338" s="2">
        <f t="shared" si="53"/>
        <v>307</v>
      </c>
    </row>
    <row r="339" spans="1:21" x14ac:dyDescent="0.25">
      <c r="A339">
        <v>2001</v>
      </c>
      <c r="B339">
        <v>210</v>
      </c>
      <c r="C339" t="s">
        <v>289</v>
      </c>
      <c r="D339" s="2">
        <v>11807</v>
      </c>
      <c r="E339" s="2">
        <v>11500</v>
      </c>
      <c r="F339" s="2">
        <f t="shared" si="48"/>
        <v>23307</v>
      </c>
      <c r="G339" s="2">
        <v>5303</v>
      </c>
      <c r="H339" s="2">
        <v>877</v>
      </c>
      <c r="I339" s="2">
        <f t="shared" si="49"/>
        <v>6180</v>
      </c>
      <c r="J339" s="2">
        <v>48</v>
      </c>
      <c r="K339" s="2">
        <v>16</v>
      </c>
      <c r="L339" s="2">
        <f t="shared" si="50"/>
        <v>64</v>
      </c>
      <c r="M339" s="2">
        <v>3662</v>
      </c>
      <c r="N339" s="2">
        <v>7895</v>
      </c>
      <c r="O339" s="2">
        <f t="shared" si="51"/>
        <v>11557</v>
      </c>
      <c r="P339" s="2">
        <v>11780</v>
      </c>
      <c r="Q339" s="2">
        <v>11477</v>
      </c>
      <c r="R339" s="2">
        <f t="shared" si="52"/>
        <v>23257</v>
      </c>
      <c r="S339" s="2">
        <v>9</v>
      </c>
      <c r="T339" s="2">
        <v>13</v>
      </c>
      <c r="U339" s="2">
        <f t="shared" si="53"/>
        <v>22</v>
      </c>
    </row>
    <row r="340" spans="1:21" x14ac:dyDescent="0.25">
      <c r="C340" t="s">
        <v>549</v>
      </c>
      <c r="D340" s="2">
        <f t="shared" ref="D340:O340" si="55">SUM(D330:D339)</f>
        <v>109611</v>
      </c>
      <c r="E340" s="2">
        <f t="shared" si="55"/>
        <v>108825</v>
      </c>
      <c r="F340" s="2">
        <f t="shared" si="55"/>
        <v>218436</v>
      </c>
      <c r="G340" s="2">
        <f t="shared" si="55"/>
        <v>47890</v>
      </c>
      <c r="H340" s="2">
        <f t="shared" si="55"/>
        <v>11327</v>
      </c>
      <c r="I340" s="2">
        <f t="shared" si="55"/>
        <v>59217</v>
      </c>
      <c r="J340" s="2">
        <f t="shared" si="55"/>
        <v>1008</v>
      </c>
      <c r="K340" s="2">
        <f t="shared" si="55"/>
        <v>385</v>
      </c>
      <c r="L340" s="2">
        <f t="shared" si="55"/>
        <v>1393</v>
      </c>
      <c r="M340" s="2">
        <f t="shared" si="55"/>
        <v>36644</v>
      </c>
      <c r="N340" s="2">
        <f t="shared" si="55"/>
        <v>73884</v>
      </c>
      <c r="O340" s="2">
        <f t="shared" si="55"/>
        <v>110528</v>
      </c>
      <c r="P340" s="2"/>
      <c r="Q340" s="2"/>
      <c r="R340" s="2"/>
      <c r="S340" s="2"/>
      <c r="T340" s="2"/>
      <c r="U340" s="2"/>
    </row>
    <row r="341" spans="1:21" x14ac:dyDescent="0.25">
      <c r="A341">
        <v>2001</v>
      </c>
      <c r="B341">
        <v>301</v>
      </c>
      <c r="C341" t="s">
        <v>290</v>
      </c>
      <c r="D341" s="2">
        <v>43102</v>
      </c>
      <c r="E341" s="2">
        <v>44372</v>
      </c>
      <c r="F341" s="2">
        <f t="shared" si="48"/>
        <v>87474</v>
      </c>
      <c r="G341" s="2">
        <v>20028</v>
      </c>
      <c r="H341" s="2">
        <v>7491</v>
      </c>
      <c r="I341" s="2">
        <f t="shared" si="49"/>
        <v>27519</v>
      </c>
      <c r="J341" s="2">
        <v>812</v>
      </c>
      <c r="K341" s="2">
        <v>125</v>
      </c>
      <c r="L341" s="2">
        <f t="shared" si="50"/>
        <v>937</v>
      </c>
      <c r="M341" s="2">
        <v>13259</v>
      </c>
      <c r="N341" s="2">
        <v>28235</v>
      </c>
      <c r="O341" s="2">
        <f t="shared" si="51"/>
        <v>41494</v>
      </c>
      <c r="P341" s="2">
        <v>42040</v>
      </c>
      <c r="Q341" s="2">
        <v>44111</v>
      </c>
      <c r="R341" s="2">
        <f t="shared" si="52"/>
        <v>86151</v>
      </c>
      <c r="S341" s="2">
        <v>109</v>
      </c>
      <c r="T341" s="2">
        <v>121</v>
      </c>
      <c r="U341" s="2">
        <f t="shared" si="53"/>
        <v>230</v>
      </c>
    </row>
    <row r="342" spans="1:21" x14ac:dyDescent="0.25">
      <c r="A342">
        <v>2001</v>
      </c>
      <c r="B342">
        <v>302</v>
      </c>
      <c r="C342" t="s">
        <v>291</v>
      </c>
      <c r="D342" s="2">
        <v>4433</v>
      </c>
      <c r="E342" s="2">
        <v>4533</v>
      </c>
      <c r="F342" s="2">
        <f t="shared" si="48"/>
        <v>8966</v>
      </c>
      <c r="G342" s="2">
        <v>2118</v>
      </c>
      <c r="H342" s="2">
        <v>486</v>
      </c>
      <c r="I342" s="2">
        <f t="shared" si="49"/>
        <v>2604</v>
      </c>
      <c r="J342" s="2">
        <v>28</v>
      </c>
      <c r="K342" s="2">
        <v>4</v>
      </c>
      <c r="L342" s="2">
        <f t="shared" si="50"/>
        <v>32</v>
      </c>
      <c r="M342" s="2">
        <v>1415</v>
      </c>
      <c r="N342" s="2">
        <v>3165</v>
      </c>
      <c r="O342" s="2">
        <f t="shared" si="51"/>
        <v>4580</v>
      </c>
      <c r="P342" s="2">
        <v>4384</v>
      </c>
      <c r="Q342" s="2">
        <v>4480</v>
      </c>
      <c r="R342" s="2">
        <f t="shared" si="52"/>
        <v>8864</v>
      </c>
      <c r="S342" s="2">
        <v>12</v>
      </c>
      <c r="T342" s="2">
        <v>12</v>
      </c>
      <c r="U342" s="2">
        <f t="shared" si="53"/>
        <v>24</v>
      </c>
    </row>
    <row r="343" spans="1:21" x14ac:dyDescent="0.25">
      <c r="A343">
        <v>2001</v>
      </c>
      <c r="B343">
        <v>303</v>
      </c>
      <c r="C343" t="s">
        <v>292</v>
      </c>
      <c r="D343" s="2">
        <v>10699</v>
      </c>
      <c r="E343" s="2">
        <v>9914</v>
      </c>
      <c r="F343" s="2">
        <f t="shared" si="48"/>
        <v>20613</v>
      </c>
      <c r="G343" s="2">
        <v>5583</v>
      </c>
      <c r="H343" s="2">
        <v>441</v>
      </c>
      <c r="I343" s="2">
        <f t="shared" si="49"/>
        <v>6024</v>
      </c>
      <c r="J343" s="2">
        <v>30</v>
      </c>
      <c r="K343" s="2">
        <v>4</v>
      </c>
      <c r="L343" s="2">
        <f t="shared" si="50"/>
        <v>34</v>
      </c>
      <c r="M343" s="2">
        <v>2575</v>
      </c>
      <c r="N343" s="2">
        <v>6977</v>
      </c>
      <c r="O343" s="2">
        <f t="shared" si="51"/>
        <v>9552</v>
      </c>
      <c r="P343" s="2">
        <v>10665</v>
      </c>
      <c r="Q343" s="2">
        <v>9883</v>
      </c>
      <c r="R343" s="2">
        <f t="shared" si="52"/>
        <v>20548</v>
      </c>
      <c r="S343" s="2">
        <v>19</v>
      </c>
      <c r="T343" s="2">
        <v>22</v>
      </c>
      <c r="U343" s="2">
        <f t="shared" si="53"/>
        <v>41</v>
      </c>
    </row>
    <row r="344" spans="1:21" x14ac:dyDescent="0.25">
      <c r="A344">
        <v>2001</v>
      </c>
      <c r="B344">
        <v>304</v>
      </c>
      <c r="C344" t="s">
        <v>293</v>
      </c>
      <c r="D344" s="2">
        <v>7340</v>
      </c>
      <c r="E344" s="2">
        <v>7002</v>
      </c>
      <c r="F344" s="2">
        <f t="shared" si="48"/>
        <v>14342</v>
      </c>
      <c r="G344" s="2">
        <v>3599</v>
      </c>
      <c r="H344" s="2">
        <v>288</v>
      </c>
      <c r="I344" s="2">
        <f t="shared" si="49"/>
        <v>3887</v>
      </c>
      <c r="J344" s="2">
        <v>30</v>
      </c>
      <c r="K344" s="2">
        <v>6</v>
      </c>
      <c r="L344" s="2">
        <f t="shared" si="50"/>
        <v>36</v>
      </c>
      <c r="M344" s="2">
        <v>2050</v>
      </c>
      <c r="N344" s="2">
        <v>5049</v>
      </c>
      <c r="O344" s="2">
        <f t="shared" si="51"/>
        <v>7099</v>
      </c>
      <c r="P344" s="2">
        <v>7339</v>
      </c>
      <c r="Q344" s="2">
        <v>7001</v>
      </c>
      <c r="R344" s="2">
        <f t="shared" si="52"/>
        <v>14340</v>
      </c>
      <c r="S344" s="2">
        <v>0</v>
      </c>
      <c r="T344" s="2">
        <v>0</v>
      </c>
      <c r="U344" s="2">
        <f t="shared" si="53"/>
        <v>0</v>
      </c>
    </row>
    <row r="345" spans="1:21" x14ac:dyDescent="0.25">
      <c r="A345">
        <v>2001</v>
      </c>
      <c r="B345">
        <v>305</v>
      </c>
      <c r="C345" t="s">
        <v>294</v>
      </c>
      <c r="D345" s="2">
        <v>530</v>
      </c>
      <c r="E345" s="2">
        <v>515</v>
      </c>
      <c r="F345" s="2">
        <f t="shared" si="48"/>
        <v>1045</v>
      </c>
      <c r="G345" s="2">
        <v>262</v>
      </c>
      <c r="H345" s="2">
        <v>33</v>
      </c>
      <c r="I345" s="2">
        <f t="shared" si="49"/>
        <v>295</v>
      </c>
      <c r="J345" s="2">
        <v>4</v>
      </c>
      <c r="K345" s="2">
        <v>6</v>
      </c>
      <c r="L345" s="2">
        <f t="shared" si="50"/>
        <v>10</v>
      </c>
      <c r="M345" s="2">
        <v>163</v>
      </c>
      <c r="N345" s="2">
        <v>378</v>
      </c>
      <c r="O345" s="2">
        <f t="shared" si="51"/>
        <v>541</v>
      </c>
      <c r="P345" s="2">
        <v>530</v>
      </c>
      <c r="Q345" s="2">
        <v>515</v>
      </c>
      <c r="R345" s="2">
        <f t="shared" si="52"/>
        <v>1045</v>
      </c>
      <c r="S345" s="2">
        <v>0</v>
      </c>
      <c r="T345" s="2">
        <v>0</v>
      </c>
      <c r="U345" s="2">
        <f t="shared" si="53"/>
        <v>0</v>
      </c>
    </row>
    <row r="346" spans="1:21" x14ac:dyDescent="0.25">
      <c r="A346">
        <v>2001</v>
      </c>
      <c r="B346">
        <v>306</v>
      </c>
      <c r="C346" t="s">
        <v>295</v>
      </c>
      <c r="D346" s="2">
        <v>8958</v>
      </c>
      <c r="E346" s="2">
        <v>8693</v>
      </c>
      <c r="F346" s="2">
        <f t="shared" si="48"/>
        <v>17651</v>
      </c>
      <c r="G346" s="2">
        <v>3872</v>
      </c>
      <c r="H346" s="2">
        <v>582</v>
      </c>
      <c r="I346" s="2">
        <f t="shared" si="49"/>
        <v>4454</v>
      </c>
      <c r="J346" s="2">
        <v>66</v>
      </c>
      <c r="K346" s="2">
        <v>11</v>
      </c>
      <c r="L346" s="2">
        <f t="shared" si="50"/>
        <v>77</v>
      </c>
      <c r="M346" s="2">
        <v>3000</v>
      </c>
      <c r="N346" s="2">
        <v>6136</v>
      </c>
      <c r="O346" s="2">
        <f t="shared" si="51"/>
        <v>9136</v>
      </c>
      <c r="P346" s="2">
        <v>8928</v>
      </c>
      <c r="Q346" s="2">
        <v>8643</v>
      </c>
      <c r="R346" s="2">
        <f t="shared" si="52"/>
        <v>17571</v>
      </c>
      <c r="S346" s="2">
        <v>11</v>
      </c>
      <c r="T346" s="2">
        <v>15</v>
      </c>
      <c r="U346" s="2">
        <f t="shared" si="53"/>
        <v>26</v>
      </c>
    </row>
    <row r="347" spans="1:21" x14ac:dyDescent="0.25">
      <c r="A347">
        <v>2001</v>
      </c>
      <c r="B347">
        <v>307</v>
      </c>
      <c r="C347" t="s">
        <v>296</v>
      </c>
      <c r="D347" s="2">
        <v>2502</v>
      </c>
      <c r="E347" s="2">
        <v>2457</v>
      </c>
      <c r="F347" s="2">
        <f t="shared" si="48"/>
        <v>4959</v>
      </c>
      <c r="G347" s="2">
        <v>1137</v>
      </c>
      <c r="H347" s="2">
        <v>146</v>
      </c>
      <c r="I347" s="2">
        <f t="shared" si="49"/>
        <v>1283</v>
      </c>
      <c r="J347" s="2">
        <v>39</v>
      </c>
      <c r="K347" s="2">
        <v>1</v>
      </c>
      <c r="L347" s="2">
        <f t="shared" si="50"/>
        <v>40</v>
      </c>
      <c r="M347" s="2">
        <v>836</v>
      </c>
      <c r="N347" s="2">
        <v>1794</v>
      </c>
      <c r="O347" s="2">
        <f t="shared" si="51"/>
        <v>2630</v>
      </c>
      <c r="P347" s="2">
        <v>2486</v>
      </c>
      <c r="Q347" s="2">
        <v>2450</v>
      </c>
      <c r="R347" s="2">
        <f t="shared" si="52"/>
        <v>4936</v>
      </c>
      <c r="S347" s="2">
        <v>0</v>
      </c>
      <c r="T347" s="2">
        <v>0</v>
      </c>
      <c r="U347" s="2">
        <f t="shared" si="53"/>
        <v>0</v>
      </c>
    </row>
    <row r="348" spans="1:21" x14ac:dyDescent="0.25">
      <c r="A348">
        <v>2001</v>
      </c>
      <c r="B348">
        <v>308</v>
      </c>
      <c r="C348" t="s">
        <v>297</v>
      </c>
      <c r="D348" s="2">
        <v>1892</v>
      </c>
      <c r="E348" s="2">
        <v>1767</v>
      </c>
      <c r="F348" s="2">
        <f t="shared" si="48"/>
        <v>3659</v>
      </c>
      <c r="G348" s="2">
        <v>961</v>
      </c>
      <c r="H348" s="2">
        <v>50</v>
      </c>
      <c r="I348" s="2">
        <f t="shared" si="49"/>
        <v>1011</v>
      </c>
      <c r="J348" s="2">
        <v>3</v>
      </c>
      <c r="K348" s="2">
        <v>1</v>
      </c>
      <c r="L348" s="2">
        <f t="shared" si="50"/>
        <v>4</v>
      </c>
      <c r="M348" s="2">
        <v>472</v>
      </c>
      <c r="N348" s="2">
        <v>1272</v>
      </c>
      <c r="O348" s="2">
        <f t="shared" si="51"/>
        <v>1744</v>
      </c>
      <c r="P348" s="2">
        <v>1875</v>
      </c>
      <c r="Q348" s="2">
        <v>1747</v>
      </c>
      <c r="R348" s="2">
        <f t="shared" si="52"/>
        <v>3622</v>
      </c>
      <c r="S348" s="2">
        <v>0</v>
      </c>
      <c r="T348" s="2">
        <v>0</v>
      </c>
      <c r="U348" s="2">
        <f t="shared" si="53"/>
        <v>0</v>
      </c>
    </row>
    <row r="349" spans="1:21" x14ac:dyDescent="0.25">
      <c r="A349">
        <v>2001</v>
      </c>
      <c r="B349">
        <v>309</v>
      </c>
      <c r="C349" t="s">
        <v>298</v>
      </c>
      <c r="D349" s="2">
        <v>1982</v>
      </c>
      <c r="E349" s="2">
        <v>2046</v>
      </c>
      <c r="F349" s="2">
        <f t="shared" si="48"/>
        <v>4028</v>
      </c>
      <c r="G349" s="2">
        <v>873</v>
      </c>
      <c r="H349" s="2">
        <v>319</v>
      </c>
      <c r="I349" s="2">
        <f t="shared" si="49"/>
        <v>1192</v>
      </c>
      <c r="J349" s="2">
        <v>14</v>
      </c>
      <c r="K349" s="2">
        <v>3</v>
      </c>
      <c r="L349" s="2">
        <f t="shared" si="50"/>
        <v>17</v>
      </c>
      <c r="M349" s="2">
        <v>750</v>
      </c>
      <c r="N349" s="2">
        <v>1411</v>
      </c>
      <c r="O349" s="2">
        <f t="shared" si="51"/>
        <v>2161</v>
      </c>
      <c r="P349" s="2">
        <v>1979</v>
      </c>
      <c r="Q349" s="2">
        <v>2046</v>
      </c>
      <c r="R349" s="2">
        <f t="shared" si="52"/>
        <v>4025</v>
      </c>
      <c r="S349" s="2">
        <v>0</v>
      </c>
      <c r="T349" s="2">
        <v>0</v>
      </c>
      <c r="U349" s="2">
        <f t="shared" si="53"/>
        <v>0</v>
      </c>
    </row>
    <row r="350" spans="1:21" x14ac:dyDescent="0.25">
      <c r="A350">
        <v>2001</v>
      </c>
      <c r="B350">
        <v>310</v>
      </c>
      <c r="C350" t="s">
        <v>299</v>
      </c>
      <c r="D350" s="2">
        <v>5174</v>
      </c>
      <c r="E350" s="2">
        <v>4734</v>
      </c>
      <c r="F350" s="2">
        <f t="shared" si="48"/>
        <v>9908</v>
      </c>
      <c r="G350" s="2">
        <v>2734</v>
      </c>
      <c r="H350" s="2">
        <v>338</v>
      </c>
      <c r="I350" s="2">
        <f t="shared" si="49"/>
        <v>3072</v>
      </c>
      <c r="J350" s="2">
        <v>32</v>
      </c>
      <c r="K350" s="2">
        <v>9</v>
      </c>
      <c r="L350" s="2">
        <f t="shared" si="50"/>
        <v>41</v>
      </c>
      <c r="M350" s="2">
        <v>1049</v>
      </c>
      <c r="N350" s="2">
        <v>3208</v>
      </c>
      <c r="O350" s="2">
        <f t="shared" si="51"/>
        <v>4257</v>
      </c>
      <c r="P350" s="2">
        <v>5169</v>
      </c>
      <c r="Q350" s="2">
        <v>4734</v>
      </c>
      <c r="R350" s="2">
        <f t="shared" si="52"/>
        <v>9903</v>
      </c>
      <c r="S350" s="2">
        <v>0</v>
      </c>
      <c r="T350" s="2">
        <v>0</v>
      </c>
      <c r="U350" s="2">
        <f t="shared" si="53"/>
        <v>0</v>
      </c>
    </row>
    <row r="351" spans="1:21" x14ac:dyDescent="0.25">
      <c r="A351">
        <v>2001</v>
      </c>
      <c r="B351">
        <v>311</v>
      </c>
      <c r="C351" t="s">
        <v>300</v>
      </c>
      <c r="D351" s="2">
        <v>5415</v>
      </c>
      <c r="E351" s="2">
        <v>5159</v>
      </c>
      <c r="F351" s="2">
        <f t="shared" si="48"/>
        <v>10574</v>
      </c>
      <c r="G351" s="2">
        <v>2652</v>
      </c>
      <c r="H351" s="2">
        <v>338</v>
      </c>
      <c r="I351" s="2">
        <f t="shared" si="49"/>
        <v>2990</v>
      </c>
      <c r="J351" s="2">
        <v>49</v>
      </c>
      <c r="K351" s="2">
        <v>21</v>
      </c>
      <c r="L351" s="2">
        <f t="shared" si="50"/>
        <v>70</v>
      </c>
      <c r="M351" s="2">
        <v>1551</v>
      </c>
      <c r="N351" s="2">
        <v>3644</v>
      </c>
      <c r="O351" s="2">
        <f t="shared" si="51"/>
        <v>5195</v>
      </c>
      <c r="P351" s="2">
        <v>5401</v>
      </c>
      <c r="Q351" s="2">
        <v>5147</v>
      </c>
      <c r="R351" s="2">
        <f t="shared" si="52"/>
        <v>10548</v>
      </c>
      <c r="S351" s="2">
        <v>12</v>
      </c>
      <c r="T351" s="2">
        <v>12</v>
      </c>
      <c r="U351" s="2">
        <f t="shared" si="53"/>
        <v>24</v>
      </c>
    </row>
    <row r="352" spans="1:21" x14ac:dyDescent="0.25">
      <c r="A352">
        <v>2001</v>
      </c>
      <c r="B352">
        <v>312</v>
      </c>
      <c r="C352" t="s">
        <v>301</v>
      </c>
      <c r="D352" s="2">
        <v>4371</v>
      </c>
      <c r="E352" s="2">
        <v>4046</v>
      </c>
      <c r="F352" s="2">
        <f t="shared" si="48"/>
        <v>8417</v>
      </c>
      <c r="G352" s="2">
        <v>1706</v>
      </c>
      <c r="H352" s="2">
        <v>95</v>
      </c>
      <c r="I352" s="2">
        <f t="shared" si="49"/>
        <v>1801</v>
      </c>
      <c r="J352" s="2">
        <v>28</v>
      </c>
      <c r="K352" s="2">
        <v>0</v>
      </c>
      <c r="L352" s="2">
        <f t="shared" si="50"/>
        <v>28</v>
      </c>
      <c r="M352" s="2">
        <v>1585</v>
      </c>
      <c r="N352" s="2">
        <v>2933</v>
      </c>
      <c r="O352" s="2">
        <f t="shared" si="51"/>
        <v>4518</v>
      </c>
      <c r="P352" s="2">
        <v>4364</v>
      </c>
      <c r="Q352" s="2">
        <v>4044</v>
      </c>
      <c r="R352" s="2">
        <f t="shared" si="52"/>
        <v>8408</v>
      </c>
      <c r="S352" s="2">
        <v>3</v>
      </c>
      <c r="T352" s="2">
        <v>2</v>
      </c>
      <c r="U352" s="2">
        <f t="shared" si="53"/>
        <v>5</v>
      </c>
    </row>
    <row r="353" spans="1:21" x14ac:dyDescent="0.25">
      <c r="A353">
        <v>2001</v>
      </c>
      <c r="B353">
        <v>313</v>
      </c>
      <c r="C353" t="s">
        <v>302</v>
      </c>
      <c r="D353" s="2">
        <v>7320</v>
      </c>
      <c r="E353" s="2">
        <v>7291</v>
      </c>
      <c r="F353" s="2">
        <f t="shared" si="48"/>
        <v>14611</v>
      </c>
      <c r="G353" s="2">
        <v>3363</v>
      </c>
      <c r="H353" s="2">
        <v>310</v>
      </c>
      <c r="I353" s="2">
        <f t="shared" si="49"/>
        <v>3673</v>
      </c>
      <c r="J353" s="2">
        <v>22</v>
      </c>
      <c r="K353" s="2">
        <v>4</v>
      </c>
      <c r="L353" s="2">
        <f t="shared" si="50"/>
        <v>26</v>
      </c>
      <c r="M353" s="2">
        <v>2214</v>
      </c>
      <c r="N353" s="2">
        <v>5388</v>
      </c>
      <c r="O353" s="2">
        <f t="shared" si="51"/>
        <v>7602</v>
      </c>
      <c r="P353" s="2">
        <v>7305</v>
      </c>
      <c r="Q353" s="2">
        <v>7265</v>
      </c>
      <c r="R353" s="2">
        <f t="shared" si="52"/>
        <v>14570</v>
      </c>
      <c r="S353" s="2">
        <v>12</v>
      </c>
      <c r="T353" s="2">
        <v>19</v>
      </c>
      <c r="U353" s="2">
        <f t="shared" si="53"/>
        <v>31</v>
      </c>
    </row>
    <row r="354" spans="1:21" x14ac:dyDescent="0.25">
      <c r="A354">
        <v>2001</v>
      </c>
      <c r="B354">
        <v>314</v>
      </c>
      <c r="C354" t="s">
        <v>303</v>
      </c>
      <c r="D354" s="2">
        <v>3136</v>
      </c>
      <c r="E354" s="2">
        <v>2808</v>
      </c>
      <c r="F354" s="2">
        <f t="shared" si="48"/>
        <v>5944</v>
      </c>
      <c r="G354" s="2">
        <v>1680</v>
      </c>
      <c r="H354" s="2">
        <v>128</v>
      </c>
      <c r="I354" s="2">
        <f t="shared" si="49"/>
        <v>1808</v>
      </c>
      <c r="J354" s="2">
        <v>4</v>
      </c>
      <c r="K354" s="2">
        <v>1</v>
      </c>
      <c r="L354" s="2">
        <f t="shared" si="50"/>
        <v>5</v>
      </c>
      <c r="M354" s="2">
        <v>726</v>
      </c>
      <c r="N354" s="2">
        <v>2019</v>
      </c>
      <c r="O354" s="2">
        <f t="shared" si="51"/>
        <v>2745</v>
      </c>
      <c r="P354" s="2">
        <v>3125</v>
      </c>
      <c r="Q354" s="2">
        <v>2798</v>
      </c>
      <c r="R354" s="2">
        <f t="shared" si="52"/>
        <v>5923</v>
      </c>
      <c r="S354" s="2">
        <v>11</v>
      </c>
      <c r="T354" s="2">
        <v>10</v>
      </c>
      <c r="U354" s="2">
        <f t="shared" si="53"/>
        <v>21</v>
      </c>
    </row>
    <row r="355" spans="1:21" x14ac:dyDescent="0.25">
      <c r="A355">
        <v>2001</v>
      </c>
      <c r="B355">
        <v>315</v>
      </c>
      <c r="C355" t="s">
        <v>304</v>
      </c>
      <c r="D355" s="2">
        <v>2736</v>
      </c>
      <c r="E355" s="2">
        <v>2562</v>
      </c>
      <c r="F355" s="2">
        <f t="shared" si="48"/>
        <v>5298</v>
      </c>
      <c r="G355" s="2">
        <v>1486</v>
      </c>
      <c r="H355" s="2">
        <v>177</v>
      </c>
      <c r="I355" s="2">
        <f t="shared" si="49"/>
        <v>1663</v>
      </c>
      <c r="J355" s="2">
        <v>7</v>
      </c>
      <c r="K355" s="2">
        <v>0</v>
      </c>
      <c r="L355" s="2">
        <f t="shared" si="50"/>
        <v>7</v>
      </c>
      <c r="M355" s="2">
        <v>707</v>
      </c>
      <c r="N355" s="2">
        <v>1832</v>
      </c>
      <c r="O355" s="2">
        <f t="shared" si="51"/>
        <v>2539</v>
      </c>
      <c r="P355" s="2">
        <v>2731</v>
      </c>
      <c r="Q355" s="2">
        <v>2556</v>
      </c>
      <c r="R355" s="2">
        <f t="shared" si="52"/>
        <v>5287</v>
      </c>
      <c r="S355" s="2">
        <v>5</v>
      </c>
      <c r="T355" s="2">
        <v>6</v>
      </c>
      <c r="U355" s="2">
        <f t="shared" si="53"/>
        <v>11</v>
      </c>
    </row>
    <row r="356" spans="1:21" x14ac:dyDescent="0.25">
      <c r="A356">
        <v>2001</v>
      </c>
      <c r="B356">
        <v>316</v>
      </c>
      <c r="C356" t="s">
        <v>305</v>
      </c>
      <c r="D356" s="2">
        <v>3706</v>
      </c>
      <c r="E356" s="2">
        <v>3495</v>
      </c>
      <c r="F356" s="2">
        <f t="shared" si="48"/>
        <v>7201</v>
      </c>
      <c r="G356" s="2">
        <v>1755</v>
      </c>
      <c r="H356" s="2">
        <v>165</v>
      </c>
      <c r="I356" s="2">
        <f t="shared" si="49"/>
        <v>1920</v>
      </c>
      <c r="J356" s="2">
        <v>34</v>
      </c>
      <c r="K356" s="2">
        <v>1</v>
      </c>
      <c r="L356" s="2">
        <f t="shared" si="50"/>
        <v>35</v>
      </c>
      <c r="M356" s="2">
        <v>1080</v>
      </c>
      <c r="N356" s="2">
        <v>2478</v>
      </c>
      <c r="O356" s="2">
        <f t="shared" si="51"/>
        <v>3558</v>
      </c>
      <c r="P356" s="2">
        <v>3706</v>
      </c>
      <c r="Q356" s="2">
        <v>3495</v>
      </c>
      <c r="R356" s="2">
        <f t="shared" si="52"/>
        <v>7201</v>
      </c>
      <c r="S356" s="2">
        <v>0</v>
      </c>
      <c r="T356" s="2">
        <v>0</v>
      </c>
      <c r="U356" s="2">
        <f t="shared" si="53"/>
        <v>0</v>
      </c>
    </row>
    <row r="357" spans="1:21" x14ac:dyDescent="0.25">
      <c r="A357">
        <v>2001</v>
      </c>
      <c r="B357">
        <v>317</v>
      </c>
      <c r="C357" t="s">
        <v>306</v>
      </c>
      <c r="D357" s="2">
        <v>1351</v>
      </c>
      <c r="E357" s="2">
        <v>1359</v>
      </c>
      <c r="F357" s="2">
        <f t="shared" si="48"/>
        <v>2710</v>
      </c>
      <c r="G357" s="2">
        <v>494</v>
      </c>
      <c r="H357" s="2">
        <v>63</v>
      </c>
      <c r="I357" s="2">
        <f t="shared" si="49"/>
        <v>557</v>
      </c>
      <c r="J357" s="2">
        <v>0</v>
      </c>
      <c r="K357" s="2">
        <v>0</v>
      </c>
      <c r="L357" s="2">
        <f t="shared" si="50"/>
        <v>0</v>
      </c>
      <c r="M357" s="2">
        <v>600</v>
      </c>
      <c r="N357" s="2">
        <v>1007</v>
      </c>
      <c r="O357" s="2">
        <f t="shared" si="51"/>
        <v>1607</v>
      </c>
      <c r="P357" s="2">
        <v>1351</v>
      </c>
      <c r="Q357" s="2">
        <v>1359</v>
      </c>
      <c r="R357" s="2">
        <f t="shared" si="52"/>
        <v>2710</v>
      </c>
      <c r="S357" s="2">
        <v>0</v>
      </c>
      <c r="T357" s="2">
        <v>0</v>
      </c>
      <c r="U357" s="2">
        <f t="shared" si="53"/>
        <v>0</v>
      </c>
    </row>
    <row r="358" spans="1:21" x14ac:dyDescent="0.25">
      <c r="A358">
        <v>2001</v>
      </c>
      <c r="B358">
        <v>318</v>
      </c>
      <c r="C358" t="s">
        <v>307</v>
      </c>
      <c r="D358" s="2">
        <v>28980</v>
      </c>
      <c r="E358" s="2">
        <v>31175</v>
      </c>
      <c r="F358" s="2">
        <f t="shared" si="48"/>
        <v>60155</v>
      </c>
      <c r="G358" s="2">
        <v>13467</v>
      </c>
      <c r="H358" s="2">
        <v>4879</v>
      </c>
      <c r="I358" s="2">
        <f t="shared" si="49"/>
        <v>18346</v>
      </c>
      <c r="J358" s="2">
        <v>252</v>
      </c>
      <c r="K358" s="2">
        <v>70</v>
      </c>
      <c r="L358" s="2">
        <f t="shared" si="50"/>
        <v>322</v>
      </c>
      <c r="M358" s="2">
        <v>9062</v>
      </c>
      <c r="N358" s="2">
        <v>20054</v>
      </c>
      <c r="O358" s="2">
        <f t="shared" si="51"/>
        <v>29116</v>
      </c>
      <c r="P358" s="2">
        <v>28508</v>
      </c>
      <c r="Q358" s="2">
        <v>30895</v>
      </c>
      <c r="R358" s="2">
        <f t="shared" si="52"/>
        <v>59403</v>
      </c>
      <c r="S358" s="2">
        <v>86</v>
      </c>
      <c r="T358" s="2">
        <v>93</v>
      </c>
      <c r="U358" s="2">
        <f t="shared" si="53"/>
        <v>179</v>
      </c>
    </row>
    <row r="359" spans="1:21" x14ac:dyDescent="0.25">
      <c r="A359">
        <v>2001</v>
      </c>
      <c r="B359">
        <v>319</v>
      </c>
      <c r="C359" t="s">
        <v>308</v>
      </c>
      <c r="D359" s="2">
        <v>8228</v>
      </c>
      <c r="E359" s="2">
        <v>8530</v>
      </c>
      <c r="F359" s="2">
        <f t="shared" si="48"/>
        <v>16758</v>
      </c>
      <c r="G359" s="2">
        <v>3730</v>
      </c>
      <c r="H359" s="2">
        <v>1063</v>
      </c>
      <c r="I359" s="2">
        <f t="shared" si="49"/>
        <v>4793</v>
      </c>
      <c r="J359" s="2">
        <v>106</v>
      </c>
      <c r="K359" s="2">
        <v>25</v>
      </c>
      <c r="L359" s="2">
        <f t="shared" si="50"/>
        <v>131</v>
      </c>
      <c r="M359" s="2">
        <v>2663</v>
      </c>
      <c r="N359" s="2">
        <v>5761</v>
      </c>
      <c r="O359" s="2">
        <f t="shared" si="51"/>
        <v>8424</v>
      </c>
      <c r="P359" s="2">
        <v>8164</v>
      </c>
      <c r="Q359" s="2">
        <v>8367</v>
      </c>
      <c r="R359" s="2">
        <f t="shared" si="52"/>
        <v>16531</v>
      </c>
      <c r="S359" s="2">
        <v>12</v>
      </c>
      <c r="T359" s="2">
        <v>14</v>
      </c>
      <c r="U359" s="2">
        <f t="shared" si="53"/>
        <v>26</v>
      </c>
    </row>
    <row r="360" spans="1:21" x14ac:dyDescent="0.25">
      <c r="A360">
        <v>2001</v>
      </c>
      <c r="B360">
        <v>320</v>
      </c>
      <c r="C360" t="s">
        <v>309</v>
      </c>
      <c r="D360" s="2">
        <v>4314</v>
      </c>
      <c r="E360" s="2">
        <v>4226</v>
      </c>
      <c r="F360" s="2">
        <f t="shared" si="48"/>
        <v>8540</v>
      </c>
      <c r="G360" s="2">
        <v>1522</v>
      </c>
      <c r="H360" s="2">
        <v>193</v>
      </c>
      <c r="I360" s="2">
        <f t="shared" si="49"/>
        <v>1715</v>
      </c>
      <c r="J360" s="2">
        <v>35</v>
      </c>
      <c r="K360" s="2">
        <v>4</v>
      </c>
      <c r="L360" s="2">
        <f t="shared" si="50"/>
        <v>39</v>
      </c>
      <c r="M360" s="2">
        <v>1717</v>
      </c>
      <c r="N360" s="2">
        <v>3011</v>
      </c>
      <c r="O360" s="2">
        <f t="shared" si="51"/>
        <v>4728</v>
      </c>
      <c r="P360" s="2">
        <v>4314</v>
      </c>
      <c r="Q360" s="2">
        <v>4212</v>
      </c>
      <c r="R360" s="2">
        <f t="shared" si="52"/>
        <v>8526</v>
      </c>
      <c r="S360" s="2">
        <v>0</v>
      </c>
      <c r="T360" s="2">
        <v>0</v>
      </c>
      <c r="U360" s="2">
        <f t="shared" si="53"/>
        <v>0</v>
      </c>
    </row>
    <row r="361" spans="1:21" x14ac:dyDescent="0.25">
      <c r="A361">
        <v>2001</v>
      </c>
      <c r="B361">
        <v>321</v>
      </c>
      <c r="C361" t="s">
        <v>310</v>
      </c>
      <c r="D361" s="2">
        <v>9798</v>
      </c>
      <c r="E361" s="2">
        <v>9663</v>
      </c>
      <c r="F361" s="2">
        <f t="shared" si="48"/>
        <v>19461</v>
      </c>
      <c r="G361" s="2">
        <v>4778</v>
      </c>
      <c r="H361" s="2">
        <v>865</v>
      </c>
      <c r="I361" s="2">
        <f t="shared" si="49"/>
        <v>5643</v>
      </c>
      <c r="J361" s="2">
        <v>119</v>
      </c>
      <c r="K361" s="2">
        <v>10</v>
      </c>
      <c r="L361" s="2">
        <f t="shared" si="50"/>
        <v>129</v>
      </c>
      <c r="M361" s="2">
        <v>2798</v>
      </c>
      <c r="N361" s="2">
        <v>6676</v>
      </c>
      <c r="O361" s="2">
        <f t="shared" si="51"/>
        <v>9474</v>
      </c>
      <c r="P361" s="2">
        <v>9785</v>
      </c>
      <c r="Q361" s="2">
        <v>9653</v>
      </c>
      <c r="R361" s="2">
        <f t="shared" si="52"/>
        <v>19438</v>
      </c>
      <c r="S361" s="2">
        <v>10</v>
      </c>
      <c r="T361" s="2">
        <v>10</v>
      </c>
      <c r="U361" s="2">
        <f t="shared" si="53"/>
        <v>20</v>
      </c>
    </row>
    <row r="362" spans="1:21" x14ac:dyDescent="0.25">
      <c r="C362" t="s">
        <v>549</v>
      </c>
      <c r="D362" s="2">
        <f t="shared" ref="D362:O362" si="56">SUM(D341:D361)</f>
        <v>165967</v>
      </c>
      <c r="E362" s="2">
        <f t="shared" si="56"/>
        <v>166347</v>
      </c>
      <c r="F362" s="2">
        <f t="shared" si="56"/>
        <v>332314</v>
      </c>
      <c r="G362" s="2">
        <f t="shared" si="56"/>
        <v>77800</v>
      </c>
      <c r="H362" s="2">
        <f t="shared" si="56"/>
        <v>18450</v>
      </c>
      <c r="I362" s="2">
        <f t="shared" si="56"/>
        <v>96250</v>
      </c>
      <c r="J362" s="2">
        <f t="shared" si="56"/>
        <v>1714</v>
      </c>
      <c r="K362" s="2">
        <f t="shared" si="56"/>
        <v>306</v>
      </c>
      <c r="L362" s="2">
        <f t="shared" si="56"/>
        <v>2020</v>
      </c>
      <c r="M362" s="2">
        <f t="shared" si="56"/>
        <v>50272</v>
      </c>
      <c r="N362" s="2">
        <f t="shared" si="56"/>
        <v>112428</v>
      </c>
      <c r="O362" s="2">
        <f t="shared" si="56"/>
        <v>162700</v>
      </c>
      <c r="P362" s="2"/>
      <c r="Q362" s="2"/>
      <c r="R362" s="2"/>
      <c r="S362" s="2"/>
      <c r="T362" s="2"/>
      <c r="U362" s="2"/>
    </row>
    <row r="363" spans="1:21" x14ac:dyDescent="0.25">
      <c r="A363">
        <v>2001</v>
      </c>
      <c r="B363">
        <v>401</v>
      </c>
      <c r="C363" t="s">
        <v>311</v>
      </c>
      <c r="D363" s="2">
        <v>18088</v>
      </c>
      <c r="E363" s="2">
        <v>19223</v>
      </c>
      <c r="F363" s="2">
        <f t="shared" si="48"/>
        <v>37311</v>
      </c>
      <c r="G363" s="2">
        <v>8529</v>
      </c>
      <c r="H363" s="2">
        <v>4104</v>
      </c>
      <c r="I363" s="2">
        <f t="shared" si="49"/>
        <v>12633</v>
      </c>
      <c r="J363" s="2">
        <v>209</v>
      </c>
      <c r="K363" s="2">
        <v>69</v>
      </c>
      <c r="L363" s="2">
        <f t="shared" si="50"/>
        <v>278</v>
      </c>
      <c r="M363" s="2">
        <v>5984</v>
      </c>
      <c r="N363" s="2">
        <v>11880</v>
      </c>
      <c r="O363" s="2">
        <f t="shared" si="51"/>
        <v>17864</v>
      </c>
      <c r="P363" s="2">
        <v>17043</v>
      </c>
      <c r="Q363" s="2">
        <v>18789</v>
      </c>
      <c r="R363" s="2">
        <f t="shared" si="52"/>
        <v>35832</v>
      </c>
      <c r="S363" s="2">
        <v>80</v>
      </c>
      <c r="T363" s="2">
        <v>88</v>
      </c>
      <c r="U363" s="2">
        <f t="shared" si="53"/>
        <v>168</v>
      </c>
    </row>
    <row r="364" spans="1:21" x14ac:dyDescent="0.25">
      <c r="A364">
        <v>2001</v>
      </c>
      <c r="B364">
        <v>402</v>
      </c>
      <c r="C364" t="s">
        <v>312</v>
      </c>
      <c r="D364" s="2">
        <v>4916</v>
      </c>
      <c r="E364" s="2">
        <v>4846</v>
      </c>
      <c r="F364" s="2">
        <f t="shared" si="48"/>
        <v>9762</v>
      </c>
      <c r="G364" s="2">
        <v>2673</v>
      </c>
      <c r="H364" s="2">
        <v>247</v>
      </c>
      <c r="I364" s="2">
        <f t="shared" si="49"/>
        <v>2920</v>
      </c>
      <c r="J364" s="2">
        <v>12</v>
      </c>
      <c r="K364" s="2">
        <v>3</v>
      </c>
      <c r="L364" s="2">
        <f t="shared" si="50"/>
        <v>15</v>
      </c>
      <c r="M364" s="2">
        <v>971</v>
      </c>
      <c r="N364" s="2">
        <v>3288</v>
      </c>
      <c r="O364" s="2">
        <f t="shared" si="51"/>
        <v>4259</v>
      </c>
      <c r="P364" s="2">
        <v>4902</v>
      </c>
      <c r="Q364" s="2">
        <v>4836</v>
      </c>
      <c r="R364" s="2">
        <f t="shared" si="52"/>
        <v>9738</v>
      </c>
      <c r="S364" s="2">
        <v>1</v>
      </c>
      <c r="T364" s="2">
        <v>3</v>
      </c>
      <c r="U364" s="2">
        <f t="shared" si="53"/>
        <v>4</v>
      </c>
    </row>
    <row r="365" spans="1:21" x14ac:dyDescent="0.25">
      <c r="A365">
        <v>2001</v>
      </c>
      <c r="B365">
        <v>403</v>
      </c>
      <c r="C365" t="s">
        <v>313</v>
      </c>
      <c r="D365" s="2">
        <v>2805</v>
      </c>
      <c r="E365" s="2">
        <v>2601</v>
      </c>
      <c r="F365" s="2">
        <f t="shared" si="48"/>
        <v>5406</v>
      </c>
      <c r="G365" s="2">
        <v>1602</v>
      </c>
      <c r="H365" s="2">
        <v>622</v>
      </c>
      <c r="I365" s="2">
        <f t="shared" si="49"/>
        <v>2224</v>
      </c>
      <c r="J365" s="2">
        <v>8</v>
      </c>
      <c r="K365" s="2">
        <v>0</v>
      </c>
      <c r="L365" s="2">
        <f t="shared" si="50"/>
        <v>8</v>
      </c>
      <c r="M365" s="2">
        <v>476</v>
      </c>
      <c r="N365" s="2">
        <v>1304</v>
      </c>
      <c r="O365" s="2">
        <f t="shared" si="51"/>
        <v>1780</v>
      </c>
      <c r="P365" s="2">
        <v>2805</v>
      </c>
      <c r="Q365" s="2">
        <v>2601</v>
      </c>
      <c r="R365" s="2">
        <f t="shared" si="52"/>
        <v>5406</v>
      </c>
      <c r="S365" s="2">
        <v>0</v>
      </c>
      <c r="T365" s="2">
        <v>0</v>
      </c>
      <c r="U365" s="2">
        <f t="shared" si="53"/>
        <v>0</v>
      </c>
    </row>
    <row r="366" spans="1:21" x14ac:dyDescent="0.25">
      <c r="A366">
        <v>2001</v>
      </c>
      <c r="B366">
        <v>404</v>
      </c>
      <c r="C366" t="s">
        <v>314</v>
      </c>
      <c r="D366" s="2">
        <v>14794</v>
      </c>
      <c r="E366" s="2">
        <v>14584</v>
      </c>
      <c r="F366" s="2">
        <f t="shared" si="48"/>
        <v>29378</v>
      </c>
      <c r="G366" s="2">
        <v>7768</v>
      </c>
      <c r="H366" s="2">
        <v>1269</v>
      </c>
      <c r="I366" s="2">
        <f t="shared" si="49"/>
        <v>9037</v>
      </c>
      <c r="J366" s="2">
        <v>131</v>
      </c>
      <c r="K366" s="2">
        <v>45</v>
      </c>
      <c r="L366" s="2">
        <f t="shared" si="50"/>
        <v>176</v>
      </c>
      <c r="M366" s="2">
        <v>3367</v>
      </c>
      <c r="N366" s="2">
        <v>9801</v>
      </c>
      <c r="O366" s="2">
        <f t="shared" si="51"/>
        <v>13168</v>
      </c>
      <c r="P366" s="2">
        <v>14728</v>
      </c>
      <c r="Q366" s="2">
        <v>14511</v>
      </c>
      <c r="R366" s="2">
        <f t="shared" si="52"/>
        <v>29239</v>
      </c>
      <c r="S366" s="2">
        <v>60</v>
      </c>
      <c r="T366" s="2">
        <v>58</v>
      </c>
      <c r="U366" s="2">
        <f t="shared" si="53"/>
        <v>118</v>
      </c>
    </row>
    <row r="367" spans="1:21" x14ac:dyDescent="0.25">
      <c r="A367">
        <v>2001</v>
      </c>
      <c r="B367">
        <v>405</v>
      </c>
      <c r="C367" t="s">
        <v>315</v>
      </c>
      <c r="D367" s="2">
        <v>5320</v>
      </c>
      <c r="E367" s="2">
        <v>5355</v>
      </c>
      <c r="F367" s="2">
        <f t="shared" si="48"/>
        <v>10675</v>
      </c>
      <c r="G367" s="2">
        <v>2693</v>
      </c>
      <c r="H367" s="2">
        <v>462</v>
      </c>
      <c r="I367" s="2">
        <f t="shared" si="49"/>
        <v>3155</v>
      </c>
      <c r="J367" s="2">
        <v>39</v>
      </c>
      <c r="K367" s="2">
        <v>6</v>
      </c>
      <c r="L367" s="2">
        <f t="shared" si="50"/>
        <v>45</v>
      </c>
      <c r="M367" s="2">
        <v>1381</v>
      </c>
      <c r="N367" s="2">
        <v>3743</v>
      </c>
      <c r="O367" s="2">
        <f t="shared" si="51"/>
        <v>5124</v>
      </c>
      <c r="P367" s="2">
        <v>5314</v>
      </c>
      <c r="Q367" s="2">
        <v>5349</v>
      </c>
      <c r="R367" s="2">
        <f t="shared" si="52"/>
        <v>10663</v>
      </c>
      <c r="S367" s="2">
        <v>2</v>
      </c>
      <c r="T367" s="2">
        <v>4</v>
      </c>
      <c r="U367" s="2">
        <f t="shared" si="53"/>
        <v>6</v>
      </c>
    </row>
    <row r="368" spans="1:21" x14ac:dyDescent="0.25">
      <c r="A368">
        <v>2001</v>
      </c>
      <c r="B368">
        <v>406</v>
      </c>
      <c r="C368" t="s">
        <v>316</v>
      </c>
      <c r="D368" s="2">
        <v>5774</v>
      </c>
      <c r="E368" s="2">
        <v>5624</v>
      </c>
      <c r="F368" s="2">
        <f t="shared" si="48"/>
        <v>11398</v>
      </c>
      <c r="G368" s="2">
        <v>3105</v>
      </c>
      <c r="H368" s="2">
        <v>485</v>
      </c>
      <c r="I368" s="2">
        <f t="shared" si="49"/>
        <v>3590</v>
      </c>
      <c r="J368" s="2">
        <v>23</v>
      </c>
      <c r="K368" s="2">
        <v>8</v>
      </c>
      <c r="L368" s="2">
        <f t="shared" si="50"/>
        <v>31</v>
      </c>
      <c r="M368" s="2">
        <v>1426</v>
      </c>
      <c r="N368" s="2">
        <v>3992</v>
      </c>
      <c r="O368" s="2">
        <f t="shared" si="51"/>
        <v>5418</v>
      </c>
      <c r="P368" s="2">
        <v>5751</v>
      </c>
      <c r="Q368" s="2">
        <v>5608</v>
      </c>
      <c r="R368" s="2">
        <f t="shared" si="52"/>
        <v>11359</v>
      </c>
      <c r="S368" s="2">
        <v>16</v>
      </c>
      <c r="T368" s="2">
        <v>16</v>
      </c>
      <c r="U368" s="2">
        <f t="shared" si="53"/>
        <v>32</v>
      </c>
    </row>
    <row r="369" spans="1:21" x14ac:dyDescent="0.25">
      <c r="A369">
        <v>2001</v>
      </c>
      <c r="B369">
        <v>407</v>
      </c>
      <c r="C369" t="s">
        <v>317</v>
      </c>
      <c r="D369" s="2">
        <v>2540</v>
      </c>
      <c r="E369" s="2">
        <v>2366</v>
      </c>
      <c r="F369" s="2">
        <f t="shared" si="48"/>
        <v>4906</v>
      </c>
      <c r="G369" s="2">
        <v>1289</v>
      </c>
      <c r="H369" s="2">
        <v>162</v>
      </c>
      <c r="I369" s="2">
        <f t="shared" si="49"/>
        <v>1451</v>
      </c>
      <c r="J369" s="2">
        <v>14</v>
      </c>
      <c r="K369" s="2">
        <v>0</v>
      </c>
      <c r="L369" s="2">
        <f t="shared" si="50"/>
        <v>14</v>
      </c>
      <c r="M369" s="2">
        <v>600</v>
      </c>
      <c r="N369" s="2">
        <v>1636</v>
      </c>
      <c r="O369" s="2">
        <f t="shared" si="51"/>
        <v>2236</v>
      </c>
      <c r="P369" s="2">
        <v>2537</v>
      </c>
      <c r="Q369" s="2">
        <v>2366</v>
      </c>
      <c r="R369" s="2">
        <f t="shared" si="52"/>
        <v>4903</v>
      </c>
      <c r="S369" s="2">
        <v>0</v>
      </c>
      <c r="T369" s="2">
        <v>0</v>
      </c>
      <c r="U369" s="2">
        <f t="shared" si="53"/>
        <v>0</v>
      </c>
    </row>
    <row r="370" spans="1:21" x14ac:dyDescent="0.25">
      <c r="A370">
        <v>2001</v>
      </c>
      <c r="B370">
        <v>408</v>
      </c>
      <c r="C370" t="s">
        <v>318</v>
      </c>
      <c r="D370" s="2">
        <v>2201</v>
      </c>
      <c r="E370" s="2">
        <v>2280</v>
      </c>
      <c r="F370" s="2">
        <f t="shared" si="48"/>
        <v>4481</v>
      </c>
      <c r="G370" s="2">
        <v>1108</v>
      </c>
      <c r="H370" s="2">
        <v>432</v>
      </c>
      <c r="I370" s="2">
        <f t="shared" si="49"/>
        <v>1540</v>
      </c>
      <c r="J370" s="2">
        <v>8</v>
      </c>
      <c r="K370" s="2">
        <v>2</v>
      </c>
      <c r="L370" s="2">
        <f t="shared" si="50"/>
        <v>10</v>
      </c>
      <c r="M370" s="2">
        <v>642</v>
      </c>
      <c r="N370" s="2">
        <v>1428</v>
      </c>
      <c r="O370" s="2">
        <f t="shared" si="51"/>
        <v>2070</v>
      </c>
      <c r="P370" s="2">
        <v>2193</v>
      </c>
      <c r="Q370" s="2">
        <v>2250</v>
      </c>
      <c r="R370" s="2">
        <f t="shared" si="52"/>
        <v>4443</v>
      </c>
      <c r="S370" s="2">
        <v>1</v>
      </c>
      <c r="T370" s="2">
        <v>2</v>
      </c>
      <c r="U370" s="2">
        <f t="shared" si="53"/>
        <v>3</v>
      </c>
    </row>
    <row r="371" spans="1:21" x14ac:dyDescent="0.25">
      <c r="A371">
        <v>2001</v>
      </c>
      <c r="B371">
        <v>409</v>
      </c>
      <c r="C371" t="s">
        <v>319</v>
      </c>
      <c r="D371" s="2">
        <v>9291</v>
      </c>
      <c r="E371" s="2">
        <v>8763</v>
      </c>
      <c r="F371" s="2">
        <f t="shared" si="48"/>
        <v>18054</v>
      </c>
      <c r="G371" s="2">
        <v>4490</v>
      </c>
      <c r="H371" s="2">
        <v>337</v>
      </c>
      <c r="I371" s="2">
        <f t="shared" si="49"/>
        <v>4827</v>
      </c>
      <c r="J371" s="2">
        <v>38</v>
      </c>
      <c r="K371" s="2">
        <v>3</v>
      </c>
      <c r="L371" s="2">
        <f t="shared" si="50"/>
        <v>41</v>
      </c>
      <c r="M371" s="2">
        <v>2497</v>
      </c>
      <c r="N371" s="2">
        <v>6291</v>
      </c>
      <c r="O371" s="2">
        <f t="shared" si="51"/>
        <v>8788</v>
      </c>
      <c r="P371" s="2">
        <v>9282</v>
      </c>
      <c r="Q371" s="2">
        <v>8756</v>
      </c>
      <c r="R371" s="2">
        <f t="shared" si="52"/>
        <v>18038</v>
      </c>
      <c r="S371" s="2">
        <v>9</v>
      </c>
      <c r="T371" s="2">
        <v>7</v>
      </c>
      <c r="U371" s="2">
        <f t="shared" si="53"/>
        <v>16</v>
      </c>
    </row>
    <row r="372" spans="1:21" x14ac:dyDescent="0.25">
      <c r="A372">
        <v>2001</v>
      </c>
      <c r="B372">
        <v>410</v>
      </c>
      <c r="C372" t="s">
        <v>320</v>
      </c>
      <c r="D372" s="2">
        <v>12634</v>
      </c>
      <c r="E372" s="2">
        <v>12349</v>
      </c>
      <c r="F372" s="2">
        <f t="shared" si="48"/>
        <v>24983</v>
      </c>
      <c r="G372" s="2">
        <v>6007</v>
      </c>
      <c r="H372" s="2">
        <v>726</v>
      </c>
      <c r="I372" s="2">
        <f t="shared" si="49"/>
        <v>6733</v>
      </c>
      <c r="J372" s="2">
        <v>68</v>
      </c>
      <c r="K372" s="2">
        <v>12</v>
      </c>
      <c r="L372" s="2">
        <f t="shared" si="50"/>
        <v>80</v>
      </c>
      <c r="M372" s="2">
        <v>3435</v>
      </c>
      <c r="N372" s="2">
        <v>8661</v>
      </c>
      <c r="O372" s="2">
        <f t="shared" si="51"/>
        <v>12096</v>
      </c>
      <c r="P372" s="2">
        <v>12626</v>
      </c>
      <c r="Q372" s="2">
        <v>12339</v>
      </c>
      <c r="R372" s="2">
        <f t="shared" si="52"/>
        <v>24965</v>
      </c>
      <c r="S372" s="2">
        <v>8</v>
      </c>
      <c r="T372" s="2">
        <v>10</v>
      </c>
      <c r="U372" s="2">
        <f t="shared" si="53"/>
        <v>18</v>
      </c>
    </row>
    <row r="373" spans="1:21" x14ac:dyDescent="0.25">
      <c r="A373">
        <v>2001</v>
      </c>
      <c r="B373">
        <v>411</v>
      </c>
      <c r="C373" t="s">
        <v>321</v>
      </c>
      <c r="D373" s="2">
        <v>3886</v>
      </c>
      <c r="E373" s="2">
        <v>3921</v>
      </c>
      <c r="F373" s="2">
        <f t="shared" si="48"/>
        <v>7807</v>
      </c>
      <c r="G373" s="2">
        <v>1762</v>
      </c>
      <c r="H373" s="2">
        <v>227</v>
      </c>
      <c r="I373" s="2">
        <f t="shared" si="49"/>
        <v>1989</v>
      </c>
      <c r="J373" s="2">
        <v>15</v>
      </c>
      <c r="K373" s="2">
        <v>3</v>
      </c>
      <c r="L373" s="2">
        <f t="shared" si="50"/>
        <v>18</v>
      </c>
      <c r="M373" s="2">
        <v>1264</v>
      </c>
      <c r="N373" s="2">
        <v>2838</v>
      </c>
      <c r="O373" s="2">
        <f t="shared" si="51"/>
        <v>4102</v>
      </c>
      <c r="P373" s="2">
        <v>3790</v>
      </c>
      <c r="Q373" s="2">
        <v>3813</v>
      </c>
      <c r="R373" s="2">
        <f t="shared" si="52"/>
        <v>7603</v>
      </c>
      <c r="S373" s="2">
        <v>21</v>
      </c>
      <c r="T373" s="2">
        <v>8</v>
      </c>
      <c r="U373" s="2">
        <f t="shared" si="53"/>
        <v>29</v>
      </c>
    </row>
    <row r="374" spans="1:21" x14ac:dyDescent="0.25">
      <c r="A374">
        <v>2001</v>
      </c>
      <c r="B374">
        <v>412</v>
      </c>
      <c r="C374" t="s">
        <v>322</v>
      </c>
      <c r="D374" s="2">
        <v>5945</v>
      </c>
      <c r="E374" s="2">
        <v>5456</v>
      </c>
      <c r="F374" s="2">
        <f t="shared" si="48"/>
        <v>11401</v>
      </c>
      <c r="G374" s="2">
        <v>3015</v>
      </c>
      <c r="H374" s="2">
        <v>345</v>
      </c>
      <c r="I374" s="2">
        <f t="shared" si="49"/>
        <v>3360</v>
      </c>
      <c r="J374" s="2">
        <v>29</v>
      </c>
      <c r="K374" s="2">
        <v>2</v>
      </c>
      <c r="L374" s="2">
        <f t="shared" si="50"/>
        <v>31</v>
      </c>
      <c r="M374" s="2">
        <v>1512</v>
      </c>
      <c r="N374" s="2">
        <v>3869</v>
      </c>
      <c r="O374" s="2">
        <f t="shared" si="51"/>
        <v>5381</v>
      </c>
      <c r="P374" s="2">
        <v>5903</v>
      </c>
      <c r="Q374" s="2">
        <v>5426</v>
      </c>
      <c r="R374" s="2">
        <f t="shared" si="52"/>
        <v>11329</v>
      </c>
      <c r="S374" s="2">
        <v>11</v>
      </c>
      <c r="T374" s="2">
        <v>15</v>
      </c>
      <c r="U374" s="2">
        <f t="shared" si="53"/>
        <v>26</v>
      </c>
    </row>
    <row r="375" spans="1:21" x14ac:dyDescent="0.25">
      <c r="A375">
        <v>2001</v>
      </c>
      <c r="B375">
        <v>413</v>
      </c>
      <c r="C375" t="s">
        <v>323</v>
      </c>
      <c r="D375" s="2">
        <v>13607</v>
      </c>
      <c r="E375" s="2">
        <v>13954</v>
      </c>
      <c r="F375" s="2">
        <f t="shared" si="48"/>
        <v>27561</v>
      </c>
      <c r="G375" s="2">
        <v>6216</v>
      </c>
      <c r="H375" s="2">
        <v>2137</v>
      </c>
      <c r="I375" s="2">
        <f t="shared" si="49"/>
        <v>8353</v>
      </c>
      <c r="J375" s="2">
        <v>139</v>
      </c>
      <c r="K375" s="2">
        <v>15</v>
      </c>
      <c r="L375" s="2">
        <f t="shared" si="50"/>
        <v>154</v>
      </c>
      <c r="M375" s="2">
        <v>4149</v>
      </c>
      <c r="N375" s="2">
        <v>8973</v>
      </c>
      <c r="O375" s="2">
        <f t="shared" si="51"/>
        <v>13122</v>
      </c>
      <c r="P375" s="2">
        <v>13573</v>
      </c>
      <c r="Q375" s="2">
        <v>13917</v>
      </c>
      <c r="R375" s="2">
        <f t="shared" si="52"/>
        <v>27490</v>
      </c>
      <c r="S375" s="2">
        <v>31</v>
      </c>
      <c r="T375" s="2">
        <v>35</v>
      </c>
      <c r="U375" s="2">
        <f t="shared" si="53"/>
        <v>66</v>
      </c>
    </row>
    <row r="376" spans="1:21" x14ac:dyDescent="0.25">
      <c r="A376">
        <v>2001</v>
      </c>
      <c r="B376">
        <v>414</v>
      </c>
      <c r="C376" t="s">
        <v>324</v>
      </c>
      <c r="D376" s="2">
        <v>1781</v>
      </c>
      <c r="E376" s="2">
        <v>1618</v>
      </c>
      <c r="F376" s="2">
        <f t="shared" si="48"/>
        <v>3399</v>
      </c>
      <c r="G376" s="2">
        <v>1117</v>
      </c>
      <c r="H376" s="2">
        <v>113</v>
      </c>
      <c r="I376" s="2">
        <f t="shared" si="49"/>
        <v>1230</v>
      </c>
      <c r="J376" s="2">
        <v>5</v>
      </c>
      <c r="K376" s="2">
        <v>0</v>
      </c>
      <c r="L376" s="2">
        <f t="shared" si="50"/>
        <v>5</v>
      </c>
      <c r="M376" s="2">
        <v>257</v>
      </c>
      <c r="N376" s="2">
        <v>1144</v>
      </c>
      <c r="O376" s="2">
        <f t="shared" si="51"/>
        <v>1401</v>
      </c>
      <c r="P376" s="2">
        <v>1755</v>
      </c>
      <c r="Q376" s="2">
        <v>1583</v>
      </c>
      <c r="R376" s="2">
        <f t="shared" si="52"/>
        <v>3338</v>
      </c>
      <c r="S376" s="2">
        <v>26</v>
      </c>
      <c r="T376" s="2">
        <v>35</v>
      </c>
      <c r="U376" s="2">
        <f t="shared" si="53"/>
        <v>61</v>
      </c>
    </row>
    <row r="377" spans="1:21" x14ac:dyDescent="0.25">
      <c r="A377">
        <v>2001</v>
      </c>
      <c r="B377">
        <v>415</v>
      </c>
      <c r="C377" t="s">
        <v>325</v>
      </c>
      <c r="D377" s="2">
        <v>4950</v>
      </c>
      <c r="E377" s="2">
        <v>4515</v>
      </c>
      <c r="F377" s="2">
        <f t="shared" si="48"/>
        <v>9465</v>
      </c>
      <c r="G377" s="2">
        <v>2403</v>
      </c>
      <c r="H377" s="2">
        <v>213</v>
      </c>
      <c r="I377" s="2">
        <f t="shared" si="49"/>
        <v>2616</v>
      </c>
      <c r="J377" s="2">
        <v>23</v>
      </c>
      <c r="K377" s="2">
        <v>11</v>
      </c>
      <c r="L377" s="2">
        <f t="shared" si="50"/>
        <v>34</v>
      </c>
      <c r="M377" s="2">
        <v>1334</v>
      </c>
      <c r="N377" s="2">
        <v>3155</v>
      </c>
      <c r="O377" s="2">
        <f t="shared" si="51"/>
        <v>4489</v>
      </c>
      <c r="P377" s="2">
        <v>4944</v>
      </c>
      <c r="Q377" s="2">
        <v>4507</v>
      </c>
      <c r="R377" s="2">
        <f t="shared" si="52"/>
        <v>9451</v>
      </c>
      <c r="S377" s="2">
        <v>2</v>
      </c>
      <c r="T377" s="2">
        <v>8</v>
      </c>
      <c r="U377" s="2">
        <f t="shared" si="53"/>
        <v>10</v>
      </c>
    </row>
    <row r="378" spans="1:21" x14ac:dyDescent="0.25">
      <c r="A378">
        <v>2001</v>
      </c>
      <c r="B378">
        <v>416</v>
      </c>
      <c r="C378" t="s">
        <v>302</v>
      </c>
      <c r="D378" s="2">
        <v>2392</v>
      </c>
      <c r="E378" s="2">
        <v>2137</v>
      </c>
      <c r="F378" s="2">
        <f t="shared" si="48"/>
        <v>4529</v>
      </c>
      <c r="G378" s="2">
        <v>1165</v>
      </c>
      <c r="H378" s="2">
        <v>123</v>
      </c>
      <c r="I378" s="2">
        <f t="shared" si="49"/>
        <v>1288</v>
      </c>
      <c r="J378" s="2">
        <v>2</v>
      </c>
      <c r="K378" s="2">
        <v>0</v>
      </c>
      <c r="L378" s="2">
        <f t="shared" si="50"/>
        <v>2</v>
      </c>
      <c r="M378" s="2">
        <v>653</v>
      </c>
      <c r="N378" s="2">
        <v>1545</v>
      </c>
      <c r="O378" s="2">
        <f t="shared" si="51"/>
        <v>2198</v>
      </c>
      <c r="P378" s="2">
        <v>2388</v>
      </c>
      <c r="Q378" s="2">
        <v>2133</v>
      </c>
      <c r="R378" s="2">
        <f t="shared" si="52"/>
        <v>4521</v>
      </c>
      <c r="S378" s="2">
        <v>4</v>
      </c>
      <c r="T378" s="2">
        <v>4</v>
      </c>
      <c r="U378" s="2">
        <f t="shared" si="53"/>
        <v>8</v>
      </c>
    </row>
    <row r="379" spans="1:21" x14ac:dyDescent="0.25">
      <c r="A379">
        <v>2001</v>
      </c>
      <c r="B379">
        <v>417</v>
      </c>
      <c r="C379" t="s">
        <v>326</v>
      </c>
      <c r="D379" s="2">
        <v>2731</v>
      </c>
      <c r="E379" s="2">
        <v>2524</v>
      </c>
      <c r="F379" s="2">
        <f t="shared" si="48"/>
        <v>5255</v>
      </c>
      <c r="G379" s="2">
        <v>1283</v>
      </c>
      <c r="H379" s="2">
        <v>200</v>
      </c>
      <c r="I379" s="2">
        <f t="shared" si="49"/>
        <v>1483</v>
      </c>
      <c r="J379" s="2">
        <v>21</v>
      </c>
      <c r="K379" s="2">
        <v>5</v>
      </c>
      <c r="L379" s="2">
        <f t="shared" si="50"/>
        <v>26</v>
      </c>
      <c r="M379" s="2">
        <v>879</v>
      </c>
      <c r="N379" s="2">
        <v>1824</v>
      </c>
      <c r="O379" s="2">
        <f t="shared" si="51"/>
        <v>2703</v>
      </c>
      <c r="P379" s="2">
        <v>2727</v>
      </c>
      <c r="Q379" s="2">
        <v>2519</v>
      </c>
      <c r="R379" s="2">
        <f t="shared" si="52"/>
        <v>5246</v>
      </c>
      <c r="S379" s="2">
        <v>4</v>
      </c>
      <c r="T379" s="2">
        <v>5</v>
      </c>
      <c r="U379" s="2">
        <f t="shared" si="53"/>
        <v>9</v>
      </c>
    </row>
    <row r="380" spans="1:21" x14ac:dyDescent="0.25">
      <c r="A380">
        <v>2001</v>
      </c>
      <c r="B380">
        <v>418</v>
      </c>
      <c r="C380" t="s">
        <v>327</v>
      </c>
      <c r="D380" s="2">
        <v>3816</v>
      </c>
      <c r="E380" s="2">
        <v>3591</v>
      </c>
      <c r="F380" s="2">
        <f t="shared" si="48"/>
        <v>7407</v>
      </c>
      <c r="G380" s="2">
        <v>2142</v>
      </c>
      <c r="H380" s="2">
        <v>197</v>
      </c>
      <c r="I380" s="2">
        <f t="shared" si="49"/>
        <v>2339</v>
      </c>
      <c r="J380" s="2">
        <v>15</v>
      </c>
      <c r="K380" s="2">
        <v>3</v>
      </c>
      <c r="L380" s="2">
        <f t="shared" si="50"/>
        <v>18</v>
      </c>
      <c r="M380" s="2">
        <v>850</v>
      </c>
      <c r="N380" s="2">
        <v>2626</v>
      </c>
      <c r="O380" s="2">
        <f t="shared" si="51"/>
        <v>3476</v>
      </c>
      <c r="P380" s="2">
        <v>3814</v>
      </c>
      <c r="Q380" s="2">
        <v>3591</v>
      </c>
      <c r="R380" s="2">
        <f t="shared" si="52"/>
        <v>7405</v>
      </c>
      <c r="S380" s="2">
        <v>2</v>
      </c>
      <c r="T380" s="2">
        <v>0</v>
      </c>
      <c r="U380" s="2">
        <f t="shared" si="53"/>
        <v>2</v>
      </c>
    </row>
    <row r="381" spans="1:21" x14ac:dyDescent="0.25">
      <c r="A381">
        <v>2001</v>
      </c>
      <c r="B381">
        <v>419</v>
      </c>
      <c r="C381" t="s">
        <v>328</v>
      </c>
      <c r="D381" s="2">
        <v>2894</v>
      </c>
      <c r="E381" s="2">
        <v>2846</v>
      </c>
      <c r="F381" s="2">
        <f t="shared" si="48"/>
        <v>5740</v>
      </c>
      <c r="G381" s="2">
        <v>1428</v>
      </c>
      <c r="H381" s="2">
        <v>233</v>
      </c>
      <c r="I381" s="2">
        <f t="shared" si="49"/>
        <v>1661</v>
      </c>
      <c r="J381" s="2">
        <v>11</v>
      </c>
      <c r="K381" s="2">
        <v>1</v>
      </c>
      <c r="L381" s="2">
        <f t="shared" si="50"/>
        <v>12</v>
      </c>
      <c r="M381" s="2">
        <v>807</v>
      </c>
      <c r="N381" s="2">
        <v>2019</v>
      </c>
      <c r="O381" s="2">
        <f t="shared" si="51"/>
        <v>2826</v>
      </c>
      <c r="P381" s="2">
        <v>2889</v>
      </c>
      <c r="Q381" s="2">
        <v>2842</v>
      </c>
      <c r="R381" s="2">
        <f t="shared" si="52"/>
        <v>5731</v>
      </c>
      <c r="S381" s="2">
        <v>5</v>
      </c>
      <c r="T381" s="2">
        <v>4</v>
      </c>
      <c r="U381" s="2">
        <f t="shared" si="53"/>
        <v>9</v>
      </c>
    </row>
    <row r="382" spans="1:21" x14ac:dyDescent="0.25">
      <c r="A382">
        <v>2001</v>
      </c>
      <c r="B382">
        <v>420</v>
      </c>
      <c r="C382" t="s">
        <v>329</v>
      </c>
      <c r="D382" s="2">
        <v>2519</v>
      </c>
      <c r="E382" s="2">
        <v>2588</v>
      </c>
      <c r="F382" s="2">
        <f t="shared" si="48"/>
        <v>5107</v>
      </c>
      <c r="G382" s="2">
        <v>1359</v>
      </c>
      <c r="H382" s="2">
        <v>111</v>
      </c>
      <c r="I382" s="2">
        <f t="shared" si="49"/>
        <v>1470</v>
      </c>
      <c r="J382" s="2">
        <v>12</v>
      </c>
      <c r="K382" s="2">
        <v>7</v>
      </c>
      <c r="L382" s="2">
        <f t="shared" si="50"/>
        <v>19</v>
      </c>
      <c r="M382" s="2">
        <v>644</v>
      </c>
      <c r="N382" s="2">
        <v>1957</v>
      </c>
      <c r="O382" s="2">
        <f t="shared" si="51"/>
        <v>2601</v>
      </c>
      <c r="P382" s="2">
        <v>2515</v>
      </c>
      <c r="Q382" s="2">
        <v>2585</v>
      </c>
      <c r="R382" s="2">
        <f t="shared" si="52"/>
        <v>5100</v>
      </c>
      <c r="S382" s="2">
        <v>4</v>
      </c>
      <c r="T382" s="2">
        <v>3</v>
      </c>
      <c r="U382" s="2">
        <f t="shared" si="53"/>
        <v>7</v>
      </c>
    </row>
    <row r="383" spans="1:21" x14ac:dyDescent="0.25">
      <c r="A383">
        <v>2001</v>
      </c>
      <c r="B383">
        <v>421</v>
      </c>
      <c r="C383" t="s">
        <v>330</v>
      </c>
      <c r="D383" s="2">
        <v>11980</v>
      </c>
      <c r="E383" s="2">
        <v>11793</v>
      </c>
      <c r="F383" s="2">
        <f t="shared" si="48"/>
        <v>23773</v>
      </c>
      <c r="G383" s="2">
        <v>5698</v>
      </c>
      <c r="H383" s="2">
        <v>605</v>
      </c>
      <c r="I383" s="2">
        <f t="shared" si="49"/>
        <v>6303</v>
      </c>
      <c r="J383" s="2">
        <v>81</v>
      </c>
      <c r="K383" s="2">
        <v>16</v>
      </c>
      <c r="L383" s="2">
        <f t="shared" si="50"/>
        <v>97</v>
      </c>
      <c r="M383" s="2">
        <v>3222</v>
      </c>
      <c r="N383" s="2">
        <v>8211</v>
      </c>
      <c r="O383" s="2">
        <f t="shared" si="51"/>
        <v>11433</v>
      </c>
      <c r="P383" s="2">
        <v>11972</v>
      </c>
      <c r="Q383" s="2">
        <v>11780</v>
      </c>
      <c r="R383" s="2">
        <f t="shared" si="52"/>
        <v>23752</v>
      </c>
      <c r="S383" s="2">
        <v>6</v>
      </c>
      <c r="T383" s="2">
        <v>13</v>
      </c>
      <c r="U383" s="2">
        <f t="shared" si="53"/>
        <v>19</v>
      </c>
    </row>
    <row r="384" spans="1:21" x14ac:dyDescent="0.25">
      <c r="A384">
        <v>2001</v>
      </c>
      <c r="B384">
        <v>422</v>
      </c>
      <c r="C384" t="s">
        <v>331</v>
      </c>
      <c r="D384" s="2">
        <v>2828</v>
      </c>
      <c r="E384" s="2">
        <v>2833</v>
      </c>
      <c r="F384" s="2">
        <f t="shared" si="48"/>
        <v>5661</v>
      </c>
      <c r="G384" s="2">
        <v>1534</v>
      </c>
      <c r="H384" s="2">
        <v>435</v>
      </c>
      <c r="I384" s="2">
        <f t="shared" si="49"/>
        <v>1969</v>
      </c>
      <c r="J384" s="2">
        <v>13</v>
      </c>
      <c r="K384" s="2">
        <v>2</v>
      </c>
      <c r="L384" s="2">
        <f t="shared" si="50"/>
        <v>15</v>
      </c>
      <c r="M384" s="2">
        <v>685</v>
      </c>
      <c r="N384" s="2">
        <v>1774</v>
      </c>
      <c r="O384" s="2">
        <f t="shared" si="51"/>
        <v>2459</v>
      </c>
      <c r="P384" s="2">
        <v>2819</v>
      </c>
      <c r="Q384" s="2">
        <v>2818</v>
      </c>
      <c r="R384" s="2">
        <f t="shared" si="52"/>
        <v>5637</v>
      </c>
      <c r="S384" s="2">
        <v>7</v>
      </c>
      <c r="T384" s="2">
        <v>15</v>
      </c>
      <c r="U384" s="2">
        <f t="shared" si="53"/>
        <v>22</v>
      </c>
    </row>
    <row r="385" spans="1:21" x14ac:dyDescent="0.25">
      <c r="A385">
        <v>2001</v>
      </c>
      <c r="B385">
        <v>423</v>
      </c>
      <c r="C385" t="s">
        <v>332</v>
      </c>
      <c r="D385" s="2">
        <v>1317</v>
      </c>
      <c r="E385" s="2">
        <v>1307</v>
      </c>
      <c r="F385" s="2">
        <f t="shared" si="48"/>
        <v>2624</v>
      </c>
      <c r="G385" s="2">
        <v>696</v>
      </c>
      <c r="H385" s="2">
        <v>135</v>
      </c>
      <c r="I385" s="2">
        <f t="shared" si="49"/>
        <v>831</v>
      </c>
      <c r="J385" s="2">
        <v>8</v>
      </c>
      <c r="K385" s="2">
        <v>1</v>
      </c>
      <c r="L385" s="2">
        <f t="shared" si="50"/>
        <v>9</v>
      </c>
      <c r="M385" s="2">
        <v>313</v>
      </c>
      <c r="N385" s="2">
        <v>880</v>
      </c>
      <c r="O385" s="2">
        <f t="shared" si="51"/>
        <v>1193</v>
      </c>
      <c r="P385" s="2">
        <v>1317</v>
      </c>
      <c r="Q385" s="2">
        <v>1307</v>
      </c>
      <c r="R385" s="2">
        <f t="shared" si="52"/>
        <v>2624</v>
      </c>
      <c r="S385" s="2">
        <v>0</v>
      </c>
      <c r="T385" s="2">
        <v>0</v>
      </c>
      <c r="U385" s="2">
        <f t="shared" si="53"/>
        <v>0</v>
      </c>
    </row>
    <row r="386" spans="1:21" x14ac:dyDescent="0.25">
      <c r="C386" t="s">
        <v>549</v>
      </c>
      <c r="D386" s="2">
        <f t="shared" ref="D386:O386" si="57">SUM(D363:D385)</f>
        <v>139009</v>
      </c>
      <c r="E386" s="2">
        <f t="shared" si="57"/>
        <v>137074</v>
      </c>
      <c r="F386" s="2">
        <f t="shared" si="57"/>
        <v>276083</v>
      </c>
      <c r="G386" s="2">
        <f t="shared" si="57"/>
        <v>69082</v>
      </c>
      <c r="H386" s="2">
        <f t="shared" si="57"/>
        <v>13920</v>
      </c>
      <c r="I386" s="2">
        <f t="shared" si="57"/>
        <v>83002</v>
      </c>
      <c r="J386" s="2">
        <f t="shared" si="57"/>
        <v>924</v>
      </c>
      <c r="K386" s="2">
        <f t="shared" si="57"/>
        <v>214</v>
      </c>
      <c r="L386" s="2">
        <f t="shared" si="57"/>
        <v>1138</v>
      </c>
      <c r="M386" s="2">
        <f t="shared" si="57"/>
        <v>37348</v>
      </c>
      <c r="N386" s="2">
        <f t="shared" si="57"/>
        <v>92839</v>
      </c>
      <c r="O386" s="2">
        <f t="shared" si="57"/>
        <v>130187</v>
      </c>
      <c r="P386" s="2"/>
      <c r="Q386" s="2"/>
      <c r="R386" s="2"/>
      <c r="S386" s="2"/>
      <c r="T386" s="2"/>
      <c r="U386" s="2"/>
    </row>
    <row r="387" spans="1:21" x14ac:dyDescent="0.25">
      <c r="A387">
        <v>2001</v>
      </c>
      <c r="B387">
        <v>501</v>
      </c>
      <c r="C387" t="s">
        <v>333</v>
      </c>
      <c r="D387" s="2">
        <v>248237</v>
      </c>
      <c r="E387" s="2">
        <v>267221</v>
      </c>
      <c r="F387" s="2">
        <f t="shared" si="48"/>
        <v>515458</v>
      </c>
      <c r="G387" s="2">
        <v>117058</v>
      </c>
      <c r="H387" s="2">
        <v>65449</v>
      </c>
      <c r="I387" s="2">
        <f t="shared" si="49"/>
        <v>182507</v>
      </c>
      <c r="J387" s="2">
        <v>3881</v>
      </c>
      <c r="K387" s="2">
        <v>1313</v>
      </c>
      <c r="L387" s="2">
        <f t="shared" si="50"/>
        <v>5194</v>
      </c>
      <c r="M387" s="2">
        <v>80157</v>
      </c>
      <c r="N387" s="2">
        <v>155359</v>
      </c>
      <c r="O387" s="2">
        <f t="shared" si="51"/>
        <v>235516</v>
      </c>
      <c r="P387" s="2">
        <v>242090</v>
      </c>
      <c r="Q387" s="2">
        <v>262360</v>
      </c>
      <c r="R387" s="2">
        <f t="shared" si="52"/>
        <v>504450</v>
      </c>
      <c r="S387" s="2">
        <v>4212</v>
      </c>
      <c r="T387" s="2">
        <v>4239</v>
      </c>
      <c r="U387" s="2">
        <f t="shared" si="53"/>
        <v>8451</v>
      </c>
    </row>
    <row r="388" spans="1:21" x14ac:dyDescent="0.25">
      <c r="A388">
        <v>2001</v>
      </c>
      <c r="B388">
        <v>502</v>
      </c>
      <c r="C388" t="s">
        <v>334</v>
      </c>
      <c r="D388" s="2">
        <v>73354</v>
      </c>
      <c r="E388" s="2">
        <v>78645</v>
      </c>
      <c r="F388" s="2">
        <f t="shared" si="48"/>
        <v>151999</v>
      </c>
      <c r="G388" s="2">
        <v>33497</v>
      </c>
      <c r="H388" s="2">
        <v>19212</v>
      </c>
      <c r="I388" s="2">
        <f t="shared" si="49"/>
        <v>52709</v>
      </c>
      <c r="J388" s="2">
        <v>1392</v>
      </c>
      <c r="K388" s="2">
        <v>390</v>
      </c>
      <c r="L388" s="2">
        <f t="shared" si="50"/>
        <v>1782</v>
      </c>
      <c r="M388" s="2">
        <v>22678</v>
      </c>
      <c r="N388" s="2">
        <v>43472</v>
      </c>
      <c r="O388" s="2">
        <f t="shared" si="51"/>
        <v>66150</v>
      </c>
      <c r="P388" s="2">
        <v>72847</v>
      </c>
      <c r="Q388" s="2">
        <v>78118</v>
      </c>
      <c r="R388" s="2">
        <f t="shared" si="52"/>
        <v>150965</v>
      </c>
      <c r="S388" s="2">
        <v>391</v>
      </c>
      <c r="T388" s="2">
        <v>414</v>
      </c>
      <c r="U388" s="2">
        <f t="shared" si="53"/>
        <v>805</v>
      </c>
    </row>
    <row r="389" spans="1:21" x14ac:dyDescent="0.25">
      <c r="A389">
        <v>2001</v>
      </c>
      <c r="B389">
        <v>503</v>
      </c>
      <c r="C389" t="s">
        <v>335</v>
      </c>
      <c r="D389" s="2">
        <v>15171</v>
      </c>
      <c r="E389" s="2">
        <v>14977</v>
      </c>
      <c r="F389" s="2">
        <f t="shared" si="48"/>
        <v>30148</v>
      </c>
      <c r="G389" s="2">
        <v>6348</v>
      </c>
      <c r="H389" s="2">
        <v>1618</v>
      </c>
      <c r="I389" s="2">
        <f t="shared" si="49"/>
        <v>7966</v>
      </c>
      <c r="J389" s="2">
        <v>199</v>
      </c>
      <c r="K389" s="2">
        <v>56</v>
      </c>
      <c r="L389" s="2">
        <f t="shared" si="50"/>
        <v>255</v>
      </c>
      <c r="M389" s="2">
        <v>5493</v>
      </c>
      <c r="N389" s="2">
        <v>10285</v>
      </c>
      <c r="O389" s="2">
        <f t="shared" si="51"/>
        <v>15778</v>
      </c>
      <c r="P389" s="2">
        <v>15044</v>
      </c>
      <c r="Q389" s="2">
        <v>14824</v>
      </c>
      <c r="R389" s="2">
        <f t="shared" si="52"/>
        <v>29868</v>
      </c>
      <c r="S389" s="2">
        <v>124</v>
      </c>
      <c r="T389" s="2">
        <v>112</v>
      </c>
      <c r="U389" s="2">
        <f t="shared" si="53"/>
        <v>236</v>
      </c>
    </row>
    <row r="390" spans="1:21" x14ac:dyDescent="0.25">
      <c r="A390">
        <v>2001</v>
      </c>
      <c r="B390">
        <v>504</v>
      </c>
      <c r="C390" t="s">
        <v>336</v>
      </c>
      <c r="D390" s="2">
        <v>6108</v>
      </c>
      <c r="E390" s="2">
        <v>6353</v>
      </c>
      <c r="F390" s="2">
        <f t="shared" ref="F390:F456" si="58">SUM(D390:E390)</f>
        <v>12461</v>
      </c>
      <c r="G390" s="2">
        <v>2485</v>
      </c>
      <c r="H390" s="2">
        <v>1115</v>
      </c>
      <c r="I390" s="2">
        <f t="shared" ref="I390:I456" si="59">SUM(G390:H390)</f>
        <v>3600</v>
      </c>
      <c r="J390" s="2">
        <v>83</v>
      </c>
      <c r="K390" s="2">
        <v>19</v>
      </c>
      <c r="L390" s="2">
        <f t="shared" ref="L390:L456" si="60">SUM(J390:K390)</f>
        <v>102</v>
      </c>
      <c r="M390" s="2">
        <v>2184</v>
      </c>
      <c r="N390" s="2">
        <v>3911</v>
      </c>
      <c r="O390" s="2">
        <f t="shared" ref="O390:O456" si="61">SUM(M390:N390)</f>
        <v>6095</v>
      </c>
      <c r="P390" s="2">
        <v>6069</v>
      </c>
      <c r="Q390" s="2">
        <v>6302</v>
      </c>
      <c r="R390" s="2">
        <f t="shared" ref="R390:R456" si="62">SUM(P390:Q390)</f>
        <v>12371</v>
      </c>
      <c r="S390" s="2">
        <v>26</v>
      </c>
      <c r="T390" s="2">
        <v>34</v>
      </c>
      <c r="U390" s="2">
        <f t="shared" ref="U390:U456" si="63">SUM(S390:T390)</f>
        <v>60</v>
      </c>
    </row>
    <row r="391" spans="1:21" x14ac:dyDescent="0.25">
      <c r="A391">
        <v>2001</v>
      </c>
      <c r="B391">
        <v>505</v>
      </c>
      <c r="C391" t="s">
        <v>337</v>
      </c>
      <c r="D391" s="2">
        <v>8605</v>
      </c>
      <c r="E391" s="2">
        <v>9123</v>
      </c>
      <c r="F391" s="2">
        <f t="shared" si="58"/>
        <v>17728</v>
      </c>
      <c r="G391" s="2">
        <v>3580</v>
      </c>
      <c r="H391" s="2">
        <v>1707</v>
      </c>
      <c r="I391" s="2">
        <f t="shared" si="59"/>
        <v>5287</v>
      </c>
      <c r="J391" s="2">
        <v>114</v>
      </c>
      <c r="K391" s="2">
        <v>31</v>
      </c>
      <c r="L391" s="2">
        <f t="shared" si="60"/>
        <v>145</v>
      </c>
      <c r="M391" s="2">
        <v>3118</v>
      </c>
      <c r="N391" s="2">
        <v>5633</v>
      </c>
      <c r="O391" s="2">
        <f t="shared" si="61"/>
        <v>8751</v>
      </c>
      <c r="P391" s="2">
        <v>8231</v>
      </c>
      <c r="Q391" s="2">
        <v>8776</v>
      </c>
      <c r="R391" s="2">
        <f t="shared" si="62"/>
        <v>17007</v>
      </c>
      <c r="S391" s="2">
        <v>374</v>
      </c>
      <c r="T391" s="2">
        <v>347</v>
      </c>
      <c r="U391" s="2">
        <f t="shared" si="63"/>
        <v>721</v>
      </c>
    </row>
    <row r="392" spans="1:21" x14ac:dyDescent="0.25">
      <c r="A392">
        <v>2001</v>
      </c>
      <c r="B392">
        <v>506</v>
      </c>
      <c r="C392" t="s">
        <v>338</v>
      </c>
      <c r="D392" s="2">
        <v>44448</v>
      </c>
      <c r="E392" s="2">
        <v>45713</v>
      </c>
      <c r="F392" s="2">
        <f t="shared" si="58"/>
        <v>90161</v>
      </c>
      <c r="G392" s="2">
        <v>19132</v>
      </c>
      <c r="H392" s="2">
        <v>8323</v>
      </c>
      <c r="I392" s="2">
        <f t="shared" si="59"/>
        <v>27455</v>
      </c>
      <c r="J392" s="2">
        <v>674</v>
      </c>
      <c r="K392" s="2">
        <v>248</v>
      </c>
      <c r="L392" s="2">
        <f t="shared" si="60"/>
        <v>922</v>
      </c>
      <c r="M392" s="2">
        <v>15891</v>
      </c>
      <c r="N392" s="2">
        <v>28735</v>
      </c>
      <c r="O392" s="2">
        <f t="shared" si="61"/>
        <v>44626</v>
      </c>
      <c r="P392" s="2">
        <v>43785</v>
      </c>
      <c r="Q392" s="2">
        <v>45494</v>
      </c>
      <c r="R392" s="2">
        <f t="shared" si="62"/>
        <v>89279</v>
      </c>
      <c r="S392" s="2">
        <v>181</v>
      </c>
      <c r="T392" s="2">
        <v>149</v>
      </c>
      <c r="U392" s="2">
        <f t="shared" si="63"/>
        <v>330</v>
      </c>
    </row>
    <row r="393" spans="1:21" x14ac:dyDescent="0.25">
      <c r="A393">
        <v>2001</v>
      </c>
      <c r="B393">
        <v>507</v>
      </c>
      <c r="C393" t="s">
        <v>339</v>
      </c>
      <c r="D393" s="2">
        <v>9852</v>
      </c>
      <c r="E393" s="2">
        <v>9306</v>
      </c>
      <c r="F393" s="2">
        <f t="shared" si="58"/>
        <v>19158</v>
      </c>
      <c r="G393" s="2">
        <v>4480</v>
      </c>
      <c r="H393" s="2">
        <v>830</v>
      </c>
      <c r="I393" s="2">
        <f t="shared" si="59"/>
        <v>5310</v>
      </c>
      <c r="J393" s="2">
        <v>64</v>
      </c>
      <c r="K393" s="2">
        <v>14</v>
      </c>
      <c r="L393" s="2">
        <f t="shared" si="60"/>
        <v>78</v>
      </c>
      <c r="M393" s="2">
        <v>3153</v>
      </c>
      <c r="N393" s="2">
        <v>6349</v>
      </c>
      <c r="O393" s="2">
        <f t="shared" si="61"/>
        <v>9502</v>
      </c>
      <c r="P393" s="2">
        <v>9785</v>
      </c>
      <c r="Q393" s="2">
        <v>9259</v>
      </c>
      <c r="R393" s="2">
        <f t="shared" si="62"/>
        <v>19044</v>
      </c>
      <c r="S393" s="2">
        <v>58</v>
      </c>
      <c r="T393" s="2">
        <v>41</v>
      </c>
      <c r="U393" s="2">
        <f t="shared" si="63"/>
        <v>99</v>
      </c>
    </row>
    <row r="394" spans="1:21" x14ac:dyDescent="0.25">
      <c r="A394">
        <v>2001</v>
      </c>
      <c r="B394">
        <v>508</v>
      </c>
      <c r="C394" t="s">
        <v>340</v>
      </c>
      <c r="D394" s="2">
        <v>6969</v>
      </c>
      <c r="E394" s="2">
        <v>6999</v>
      </c>
      <c r="F394" s="2">
        <f t="shared" si="58"/>
        <v>13968</v>
      </c>
      <c r="G394" s="2">
        <v>3001</v>
      </c>
      <c r="H394" s="2">
        <v>853</v>
      </c>
      <c r="I394" s="2">
        <f t="shared" si="59"/>
        <v>3854</v>
      </c>
      <c r="J394" s="2">
        <v>95</v>
      </c>
      <c r="K394" s="2">
        <v>17</v>
      </c>
      <c r="L394" s="2">
        <f t="shared" si="60"/>
        <v>112</v>
      </c>
      <c r="M394" s="2">
        <v>2484</v>
      </c>
      <c r="N394" s="2">
        <v>4780</v>
      </c>
      <c r="O394" s="2">
        <f t="shared" si="61"/>
        <v>7264</v>
      </c>
      <c r="P394" s="2">
        <v>6910</v>
      </c>
      <c r="Q394" s="2">
        <v>6943</v>
      </c>
      <c r="R394" s="2">
        <f t="shared" si="62"/>
        <v>13853</v>
      </c>
      <c r="S394" s="2">
        <v>36</v>
      </c>
      <c r="T394" s="2">
        <v>36</v>
      </c>
      <c r="U394" s="2">
        <f t="shared" si="63"/>
        <v>72</v>
      </c>
    </row>
    <row r="395" spans="1:21" x14ac:dyDescent="0.25">
      <c r="A395">
        <v>2001</v>
      </c>
      <c r="B395">
        <v>509</v>
      </c>
      <c r="C395" t="s">
        <v>341</v>
      </c>
      <c r="D395" s="2">
        <v>14881</v>
      </c>
      <c r="E395" s="2">
        <v>15859</v>
      </c>
      <c r="F395" s="2">
        <f t="shared" si="58"/>
        <v>30740</v>
      </c>
      <c r="G395" s="2">
        <v>5929</v>
      </c>
      <c r="H395" s="2">
        <v>2496</v>
      </c>
      <c r="I395" s="2">
        <f t="shared" si="59"/>
        <v>8425</v>
      </c>
      <c r="J395" s="2">
        <v>225</v>
      </c>
      <c r="K395" s="2">
        <v>76</v>
      </c>
      <c r="L395" s="2">
        <f t="shared" si="60"/>
        <v>301</v>
      </c>
      <c r="M395" s="2">
        <v>5673</v>
      </c>
      <c r="N395" s="2">
        <v>10335</v>
      </c>
      <c r="O395" s="2">
        <f t="shared" si="61"/>
        <v>16008</v>
      </c>
      <c r="P395" s="2">
        <v>14757</v>
      </c>
      <c r="Q395" s="2">
        <v>15748</v>
      </c>
      <c r="R395" s="2">
        <f t="shared" si="62"/>
        <v>30505</v>
      </c>
      <c r="S395" s="2">
        <v>85</v>
      </c>
      <c r="T395" s="2">
        <v>76</v>
      </c>
      <c r="U395" s="2">
        <f t="shared" si="63"/>
        <v>161</v>
      </c>
    </row>
    <row r="396" spans="1:21" x14ac:dyDescent="0.25">
      <c r="A396">
        <v>2001</v>
      </c>
      <c r="B396">
        <v>510</v>
      </c>
      <c r="C396" t="s">
        <v>342</v>
      </c>
      <c r="D396" s="2">
        <v>30966</v>
      </c>
      <c r="E396" s="2">
        <v>30495</v>
      </c>
      <c r="F396" s="2">
        <f t="shared" si="58"/>
        <v>61461</v>
      </c>
      <c r="G396" s="2">
        <v>13912</v>
      </c>
      <c r="H396" s="2">
        <v>3754</v>
      </c>
      <c r="I396" s="2">
        <f t="shared" si="59"/>
        <v>17666</v>
      </c>
      <c r="J396" s="2">
        <v>365</v>
      </c>
      <c r="K396" s="2">
        <v>74</v>
      </c>
      <c r="L396" s="2">
        <f t="shared" si="60"/>
        <v>439</v>
      </c>
      <c r="M396" s="2">
        <v>10135</v>
      </c>
      <c r="N396" s="2">
        <v>20298</v>
      </c>
      <c r="O396" s="2">
        <f t="shared" si="61"/>
        <v>30433</v>
      </c>
      <c r="P396" s="2">
        <v>30382</v>
      </c>
      <c r="Q396" s="2">
        <v>30088</v>
      </c>
      <c r="R396" s="2">
        <f t="shared" si="62"/>
        <v>60470</v>
      </c>
      <c r="S396" s="2">
        <v>301</v>
      </c>
      <c r="T396" s="2">
        <v>271</v>
      </c>
      <c r="U396" s="2">
        <f t="shared" si="63"/>
        <v>572</v>
      </c>
    </row>
    <row r="397" spans="1:21" x14ac:dyDescent="0.25">
      <c r="A397">
        <v>2001</v>
      </c>
      <c r="B397">
        <v>511</v>
      </c>
      <c r="C397" t="s">
        <v>343</v>
      </c>
      <c r="D397" s="2">
        <v>39645</v>
      </c>
      <c r="E397" s="2">
        <v>41017</v>
      </c>
      <c r="F397" s="2">
        <f t="shared" si="58"/>
        <v>80662</v>
      </c>
      <c r="G397" s="2">
        <v>17665</v>
      </c>
      <c r="H397" s="2">
        <v>9257</v>
      </c>
      <c r="I397" s="2">
        <f t="shared" si="59"/>
        <v>26922</v>
      </c>
      <c r="J397" s="2">
        <v>806</v>
      </c>
      <c r="K397" s="2">
        <v>277</v>
      </c>
      <c r="L397" s="2">
        <f t="shared" si="60"/>
        <v>1083</v>
      </c>
      <c r="M397" s="2">
        <v>12615</v>
      </c>
      <c r="N397" s="2">
        <v>23389</v>
      </c>
      <c r="O397" s="2">
        <f t="shared" si="61"/>
        <v>36004</v>
      </c>
      <c r="P397" s="2">
        <v>39357</v>
      </c>
      <c r="Q397" s="2">
        <v>40733</v>
      </c>
      <c r="R397" s="2">
        <f t="shared" si="62"/>
        <v>80090</v>
      </c>
      <c r="S397" s="2">
        <v>250</v>
      </c>
      <c r="T397" s="2">
        <v>235</v>
      </c>
      <c r="U397" s="2">
        <f t="shared" si="63"/>
        <v>485</v>
      </c>
    </row>
    <row r="398" spans="1:21" x14ac:dyDescent="0.25">
      <c r="A398">
        <v>2001</v>
      </c>
      <c r="B398">
        <v>512</v>
      </c>
      <c r="C398" t="s">
        <v>344</v>
      </c>
      <c r="D398" s="2">
        <v>25789</v>
      </c>
      <c r="E398" s="2">
        <v>27805</v>
      </c>
      <c r="F398" s="2">
        <f t="shared" si="58"/>
        <v>53594</v>
      </c>
      <c r="G398" s="2">
        <v>10578</v>
      </c>
      <c r="H398" s="2">
        <v>5504</v>
      </c>
      <c r="I398" s="2">
        <f t="shared" si="59"/>
        <v>16082</v>
      </c>
      <c r="J398" s="2">
        <v>487</v>
      </c>
      <c r="K398" s="2">
        <v>112</v>
      </c>
      <c r="L398" s="2">
        <f t="shared" si="60"/>
        <v>599</v>
      </c>
      <c r="M398" s="2">
        <v>10265</v>
      </c>
      <c r="N398" s="2">
        <v>17885</v>
      </c>
      <c r="O398" s="2">
        <f t="shared" si="61"/>
        <v>28150</v>
      </c>
      <c r="P398" s="2">
        <v>25682</v>
      </c>
      <c r="Q398" s="2">
        <v>27705</v>
      </c>
      <c r="R398" s="2">
        <f t="shared" si="62"/>
        <v>53387</v>
      </c>
      <c r="S398" s="2">
        <v>94</v>
      </c>
      <c r="T398" s="2">
        <v>92</v>
      </c>
      <c r="U398" s="2">
        <f t="shared" si="63"/>
        <v>186</v>
      </c>
    </row>
    <row r="399" spans="1:21" x14ac:dyDescent="0.25">
      <c r="C399" t="s">
        <v>549</v>
      </c>
      <c r="D399" s="2">
        <f t="shared" ref="D399:O399" si="64">SUM(D387:D398)</f>
        <v>524025</v>
      </c>
      <c r="E399" s="2">
        <f t="shared" si="64"/>
        <v>553513</v>
      </c>
      <c r="F399" s="2">
        <f t="shared" si="64"/>
        <v>1077538</v>
      </c>
      <c r="G399" s="2">
        <f t="shared" si="64"/>
        <v>237665</v>
      </c>
      <c r="H399" s="2">
        <f t="shared" si="64"/>
        <v>120118</v>
      </c>
      <c r="I399" s="2">
        <f t="shared" si="64"/>
        <v>357783</v>
      </c>
      <c r="J399" s="2">
        <f t="shared" si="64"/>
        <v>8385</v>
      </c>
      <c r="K399" s="2">
        <f t="shared" si="64"/>
        <v>2627</v>
      </c>
      <c r="L399" s="2">
        <f t="shared" si="64"/>
        <v>11012</v>
      </c>
      <c r="M399" s="2">
        <f t="shared" si="64"/>
        <v>173846</v>
      </c>
      <c r="N399" s="2">
        <f t="shared" si="64"/>
        <v>330431</v>
      </c>
      <c r="O399" s="2">
        <f t="shared" si="64"/>
        <v>504277</v>
      </c>
      <c r="P399" s="2"/>
      <c r="Q399" s="2"/>
      <c r="R399" s="2"/>
      <c r="S399" s="2"/>
      <c r="T399" s="2"/>
      <c r="U399" s="2"/>
    </row>
    <row r="400" spans="1:21" x14ac:dyDescent="0.25">
      <c r="A400">
        <v>2001</v>
      </c>
      <c r="B400">
        <v>601</v>
      </c>
      <c r="C400" t="s">
        <v>345</v>
      </c>
      <c r="D400" s="2">
        <v>59076</v>
      </c>
      <c r="E400" s="2">
        <v>61715</v>
      </c>
      <c r="F400" s="2">
        <f t="shared" si="58"/>
        <v>120791</v>
      </c>
      <c r="G400" s="2">
        <v>26519</v>
      </c>
      <c r="H400" s="2">
        <v>10410</v>
      </c>
      <c r="I400" s="2">
        <f t="shared" si="59"/>
        <v>36929</v>
      </c>
      <c r="J400" s="2">
        <v>768</v>
      </c>
      <c r="K400" s="2">
        <v>171</v>
      </c>
      <c r="L400" s="2">
        <f t="shared" si="60"/>
        <v>939</v>
      </c>
      <c r="M400" s="2">
        <v>20020</v>
      </c>
      <c r="N400" s="2">
        <v>39732</v>
      </c>
      <c r="O400" s="2">
        <f t="shared" si="61"/>
        <v>59752</v>
      </c>
      <c r="P400" s="2">
        <v>57879</v>
      </c>
      <c r="Q400" s="2">
        <v>61313</v>
      </c>
      <c r="R400" s="2">
        <f t="shared" si="62"/>
        <v>119192</v>
      </c>
      <c r="S400" s="2">
        <v>309</v>
      </c>
      <c r="T400" s="2">
        <v>315</v>
      </c>
      <c r="U400" s="2">
        <f t="shared" si="63"/>
        <v>624</v>
      </c>
    </row>
    <row r="401" spans="1:21" x14ac:dyDescent="0.25">
      <c r="A401">
        <v>2001</v>
      </c>
      <c r="B401">
        <v>602</v>
      </c>
      <c r="C401" t="s">
        <v>346</v>
      </c>
      <c r="D401" s="2">
        <v>4577</v>
      </c>
      <c r="E401" s="2">
        <v>4377</v>
      </c>
      <c r="F401" s="2">
        <f t="shared" si="58"/>
        <v>8954</v>
      </c>
      <c r="G401" s="2">
        <v>2221</v>
      </c>
      <c r="H401" s="2">
        <v>159</v>
      </c>
      <c r="I401" s="2">
        <f t="shared" si="59"/>
        <v>2380</v>
      </c>
      <c r="J401" s="2">
        <v>20</v>
      </c>
      <c r="K401" s="2">
        <v>2</v>
      </c>
      <c r="L401" s="2">
        <f t="shared" si="60"/>
        <v>22</v>
      </c>
      <c r="M401" s="2">
        <v>1373</v>
      </c>
      <c r="N401" s="2">
        <v>3334</v>
      </c>
      <c r="O401" s="2">
        <f t="shared" si="61"/>
        <v>4707</v>
      </c>
      <c r="P401" s="2">
        <v>4577</v>
      </c>
      <c r="Q401" s="2">
        <v>4377</v>
      </c>
      <c r="R401" s="2">
        <f t="shared" si="62"/>
        <v>8954</v>
      </c>
      <c r="S401" s="2">
        <v>0</v>
      </c>
      <c r="T401" s="2">
        <v>0</v>
      </c>
      <c r="U401" s="2">
        <f t="shared" si="63"/>
        <v>0</v>
      </c>
    </row>
    <row r="402" spans="1:21" x14ac:dyDescent="0.25">
      <c r="A402">
        <v>2001</v>
      </c>
      <c r="B402">
        <v>603</v>
      </c>
      <c r="C402" t="s">
        <v>347</v>
      </c>
      <c r="D402" s="2">
        <v>12397</v>
      </c>
      <c r="E402" s="2">
        <v>12009</v>
      </c>
      <c r="F402" s="2">
        <f t="shared" si="58"/>
        <v>24406</v>
      </c>
      <c r="G402" s="2">
        <v>6383</v>
      </c>
      <c r="H402" s="2">
        <v>875</v>
      </c>
      <c r="I402" s="2">
        <f t="shared" si="59"/>
        <v>7258</v>
      </c>
      <c r="J402" s="2">
        <v>84</v>
      </c>
      <c r="K402" s="2">
        <v>9</v>
      </c>
      <c r="L402" s="2">
        <f t="shared" si="60"/>
        <v>93</v>
      </c>
      <c r="M402" s="2">
        <v>3219</v>
      </c>
      <c r="N402" s="2">
        <v>8489</v>
      </c>
      <c r="O402" s="2">
        <f t="shared" si="61"/>
        <v>11708</v>
      </c>
      <c r="P402" s="2">
        <v>12374</v>
      </c>
      <c r="Q402" s="2">
        <v>11981</v>
      </c>
      <c r="R402" s="2">
        <f t="shared" si="62"/>
        <v>24355</v>
      </c>
      <c r="S402" s="2">
        <v>23</v>
      </c>
      <c r="T402" s="2">
        <v>28</v>
      </c>
      <c r="U402" s="2">
        <f t="shared" si="63"/>
        <v>51</v>
      </c>
    </row>
    <row r="403" spans="1:21" x14ac:dyDescent="0.25">
      <c r="A403">
        <v>2001</v>
      </c>
      <c r="B403">
        <v>604</v>
      </c>
      <c r="C403" t="s">
        <v>348</v>
      </c>
      <c r="D403" s="2">
        <v>1430</v>
      </c>
      <c r="E403" s="2">
        <v>1323</v>
      </c>
      <c r="F403" s="2">
        <f t="shared" si="58"/>
        <v>2753</v>
      </c>
      <c r="G403" s="2">
        <v>742</v>
      </c>
      <c r="H403" s="2">
        <v>96</v>
      </c>
      <c r="I403" s="2">
        <f t="shared" si="59"/>
        <v>838</v>
      </c>
      <c r="J403" s="2">
        <v>8</v>
      </c>
      <c r="K403" s="2">
        <v>4</v>
      </c>
      <c r="L403" s="2">
        <f t="shared" si="60"/>
        <v>12</v>
      </c>
      <c r="M403" s="2">
        <v>384</v>
      </c>
      <c r="N403" s="2">
        <v>952</v>
      </c>
      <c r="O403" s="2">
        <f t="shared" si="61"/>
        <v>1336</v>
      </c>
      <c r="P403" s="2">
        <v>1410</v>
      </c>
      <c r="Q403" s="2">
        <v>1302</v>
      </c>
      <c r="R403" s="2">
        <f t="shared" si="62"/>
        <v>2712</v>
      </c>
      <c r="S403" s="2">
        <v>6</v>
      </c>
      <c r="T403" s="2">
        <v>4</v>
      </c>
      <c r="U403" s="2">
        <f t="shared" si="63"/>
        <v>10</v>
      </c>
    </row>
    <row r="404" spans="1:21" x14ac:dyDescent="0.25">
      <c r="A404">
        <v>2001</v>
      </c>
      <c r="B404">
        <v>605</v>
      </c>
      <c r="C404" t="s">
        <v>349</v>
      </c>
      <c r="D404" s="2">
        <v>11095</v>
      </c>
      <c r="E404" s="2">
        <v>10761</v>
      </c>
      <c r="F404" s="2">
        <f t="shared" si="58"/>
        <v>21856</v>
      </c>
      <c r="G404" s="2">
        <v>5080</v>
      </c>
      <c r="H404" s="2">
        <v>613</v>
      </c>
      <c r="I404" s="2">
        <f t="shared" si="59"/>
        <v>5693</v>
      </c>
      <c r="J404" s="2">
        <v>111</v>
      </c>
      <c r="K404" s="2">
        <v>12</v>
      </c>
      <c r="L404" s="2">
        <f t="shared" si="60"/>
        <v>123</v>
      </c>
      <c r="M404" s="2">
        <v>3577</v>
      </c>
      <c r="N404" s="2">
        <v>7869</v>
      </c>
      <c r="O404" s="2">
        <f t="shared" si="61"/>
        <v>11446</v>
      </c>
      <c r="P404" s="2">
        <v>11032</v>
      </c>
      <c r="Q404" s="2">
        <v>10714</v>
      </c>
      <c r="R404" s="2">
        <f t="shared" si="62"/>
        <v>21746</v>
      </c>
      <c r="S404" s="2">
        <v>27</v>
      </c>
      <c r="T404" s="2">
        <v>25</v>
      </c>
      <c r="U404" s="2">
        <f t="shared" si="63"/>
        <v>52</v>
      </c>
    </row>
    <row r="405" spans="1:21" x14ac:dyDescent="0.25">
      <c r="A405">
        <v>2001</v>
      </c>
      <c r="B405">
        <v>606</v>
      </c>
      <c r="C405" t="s">
        <v>350</v>
      </c>
      <c r="D405" s="2">
        <v>17996</v>
      </c>
      <c r="E405" s="2">
        <v>17834</v>
      </c>
      <c r="F405" s="2">
        <f t="shared" si="58"/>
        <v>35830</v>
      </c>
      <c r="G405" s="2">
        <v>7700</v>
      </c>
      <c r="H405" s="2">
        <v>1663</v>
      </c>
      <c r="I405" s="2">
        <f t="shared" si="59"/>
        <v>9363</v>
      </c>
      <c r="J405" s="2">
        <v>118</v>
      </c>
      <c r="K405" s="2">
        <v>21</v>
      </c>
      <c r="L405" s="2">
        <f t="shared" si="60"/>
        <v>139</v>
      </c>
      <c r="M405" s="2">
        <v>6089</v>
      </c>
      <c r="N405" s="2">
        <v>12177</v>
      </c>
      <c r="O405" s="2">
        <f t="shared" si="61"/>
        <v>18266</v>
      </c>
      <c r="P405" s="2">
        <v>17858</v>
      </c>
      <c r="Q405" s="2">
        <v>17712</v>
      </c>
      <c r="R405" s="2">
        <f t="shared" si="62"/>
        <v>35570</v>
      </c>
      <c r="S405" s="2">
        <v>109</v>
      </c>
      <c r="T405" s="2">
        <v>118</v>
      </c>
      <c r="U405" s="2">
        <f t="shared" si="63"/>
        <v>227</v>
      </c>
    </row>
    <row r="406" spans="1:21" x14ac:dyDescent="0.25">
      <c r="A406">
        <v>2001</v>
      </c>
      <c r="B406">
        <v>607</v>
      </c>
      <c r="C406" t="s">
        <v>351</v>
      </c>
      <c r="D406" s="2">
        <v>18913</v>
      </c>
      <c r="E406" s="2">
        <v>18911</v>
      </c>
      <c r="F406" s="2">
        <f t="shared" si="58"/>
        <v>37824</v>
      </c>
      <c r="G406" s="2">
        <v>7740</v>
      </c>
      <c r="H406" s="2">
        <v>1518</v>
      </c>
      <c r="I406" s="2">
        <f t="shared" si="59"/>
        <v>9258</v>
      </c>
      <c r="J406" s="2">
        <v>477</v>
      </c>
      <c r="K406" s="2">
        <v>64</v>
      </c>
      <c r="L406" s="2">
        <f t="shared" si="60"/>
        <v>541</v>
      </c>
      <c r="M406" s="2">
        <v>6550</v>
      </c>
      <c r="N406" s="2">
        <v>13470</v>
      </c>
      <c r="O406" s="2">
        <f t="shared" si="61"/>
        <v>20020</v>
      </c>
      <c r="P406" s="2">
        <v>18766</v>
      </c>
      <c r="Q406" s="2">
        <v>18812</v>
      </c>
      <c r="R406" s="2">
        <f t="shared" si="62"/>
        <v>37578</v>
      </c>
      <c r="S406" s="2">
        <v>137</v>
      </c>
      <c r="T406" s="2">
        <v>94</v>
      </c>
      <c r="U406" s="2">
        <f t="shared" si="63"/>
        <v>231</v>
      </c>
    </row>
    <row r="407" spans="1:21" x14ac:dyDescent="0.25">
      <c r="A407">
        <v>2001</v>
      </c>
      <c r="B407">
        <v>608</v>
      </c>
      <c r="C407" t="s">
        <v>352</v>
      </c>
      <c r="D407" s="2">
        <v>2623</v>
      </c>
      <c r="E407" s="2">
        <v>2412</v>
      </c>
      <c r="F407" s="2">
        <f t="shared" si="58"/>
        <v>5035</v>
      </c>
      <c r="G407" s="2">
        <v>1086</v>
      </c>
      <c r="H407" s="2">
        <v>83</v>
      </c>
      <c r="I407" s="2">
        <f t="shared" si="59"/>
        <v>1169</v>
      </c>
      <c r="J407" s="2">
        <v>8</v>
      </c>
      <c r="K407" s="2">
        <v>3</v>
      </c>
      <c r="L407" s="2">
        <f t="shared" si="60"/>
        <v>11</v>
      </c>
      <c r="M407" s="2">
        <v>982</v>
      </c>
      <c r="N407" s="2">
        <v>1796</v>
      </c>
      <c r="O407" s="2">
        <f t="shared" si="61"/>
        <v>2778</v>
      </c>
      <c r="P407" s="2">
        <v>2602</v>
      </c>
      <c r="Q407" s="2">
        <v>2394</v>
      </c>
      <c r="R407" s="2">
        <f t="shared" si="62"/>
        <v>4996</v>
      </c>
      <c r="S407" s="2">
        <v>13</v>
      </c>
      <c r="T407" s="2">
        <v>12</v>
      </c>
      <c r="U407" s="2">
        <f t="shared" si="63"/>
        <v>25</v>
      </c>
    </row>
    <row r="408" spans="1:21" x14ac:dyDescent="0.25">
      <c r="A408">
        <v>2001</v>
      </c>
      <c r="B408">
        <v>609</v>
      </c>
      <c r="C408" t="s">
        <v>353</v>
      </c>
      <c r="D408" s="2">
        <v>12753</v>
      </c>
      <c r="E408" s="2">
        <v>12391</v>
      </c>
      <c r="F408" s="2">
        <f t="shared" si="58"/>
        <v>25144</v>
      </c>
      <c r="G408" s="2">
        <v>5872</v>
      </c>
      <c r="H408" s="2">
        <v>1072</v>
      </c>
      <c r="I408" s="2">
        <f t="shared" si="59"/>
        <v>6944</v>
      </c>
      <c r="J408" s="2">
        <v>84</v>
      </c>
      <c r="K408" s="2">
        <v>20</v>
      </c>
      <c r="L408" s="2">
        <f t="shared" si="60"/>
        <v>104</v>
      </c>
      <c r="M408" s="2">
        <v>3879</v>
      </c>
      <c r="N408" s="2">
        <v>8452</v>
      </c>
      <c r="O408" s="2">
        <f t="shared" si="61"/>
        <v>12331</v>
      </c>
      <c r="P408" s="2">
        <v>12702</v>
      </c>
      <c r="Q408" s="2">
        <v>12350</v>
      </c>
      <c r="R408" s="2">
        <f t="shared" si="62"/>
        <v>25052</v>
      </c>
      <c r="S408" s="2">
        <v>40</v>
      </c>
      <c r="T408" s="2">
        <v>35</v>
      </c>
      <c r="U408" s="2">
        <f t="shared" si="63"/>
        <v>75</v>
      </c>
    </row>
    <row r="409" spans="1:21" x14ac:dyDescent="0.25">
      <c r="A409">
        <v>2001</v>
      </c>
      <c r="B409">
        <v>610</v>
      </c>
      <c r="C409" t="s">
        <v>354</v>
      </c>
      <c r="D409" s="2">
        <v>7958</v>
      </c>
      <c r="E409" s="2">
        <v>7991</v>
      </c>
      <c r="F409" s="2">
        <f t="shared" si="58"/>
        <v>15949</v>
      </c>
      <c r="G409" s="2">
        <v>3313</v>
      </c>
      <c r="H409" s="2">
        <v>485</v>
      </c>
      <c r="I409" s="2">
        <f t="shared" si="59"/>
        <v>3798</v>
      </c>
      <c r="J409" s="2">
        <v>125</v>
      </c>
      <c r="K409" s="2">
        <v>13</v>
      </c>
      <c r="L409" s="2">
        <f t="shared" si="60"/>
        <v>138</v>
      </c>
      <c r="M409" s="2">
        <v>2972</v>
      </c>
      <c r="N409" s="2">
        <v>5915</v>
      </c>
      <c r="O409" s="2">
        <f t="shared" si="61"/>
        <v>8887</v>
      </c>
      <c r="P409" s="2">
        <v>7922</v>
      </c>
      <c r="Q409" s="2">
        <v>7962</v>
      </c>
      <c r="R409" s="2">
        <f t="shared" si="62"/>
        <v>15884</v>
      </c>
      <c r="S409" s="2">
        <v>32</v>
      </c>
      <c r="T409" s="2">
        <v>22</v>
      </c>
      <c r="U409" s="2">
        <f t="shared" si="63"/>
        <v>54</v>
      </c>
    </row>
    <row r="410" spans="1:21" x14ac:dyDescent="0.25">
      <c r="A410">
        <v>2001</v>
      </c>
      <c r="B410">
        <v>611</v>
      </c>
      <c r="C410" t="s">
        <v>355</v>
      </c>
      <c r="D410" s="2">
        <v>11742</v>
      </c>
      <c r="E410" s="2">
        <v>11590</v>
      </c>
      <c r="F410" s="2">
        <f t="shared" si="58"/>
        <v>23332</v>
      </c>
      <c r="G410" s="2">
        <v>5594</v>
      </c>
      <c r="H410" s="2">
        <v>772</v>
      </c>
      <c r="I410" s="2">
        <f t="shared" si="59"/>
        <v>6366</v>
      </c>
      <c r="J410" s="2">
        <v>92</v>
      </c>
      <c r="K410" s="2">
        <v>23</v>
      </c>
      <c r="L410" s="2">
        <f t="shared" si="60"/>
        <v>115</v>
      </c>
      <c r="M410" s="2">
        <v>3730</v>
      </c>
      <c r="N410" s="2">
        <v>8568</v>
      </c>
      <c r="O410" s="2">
        <f t="shared" si="61"/>
        <v>12298</v>
      </c>
      <c r="P410" s="2">
        <v>11735</v>
      </c>
      <c r="Q410" s="2">
        <v>11580</v>
      </c>
      <c r="R410" s="2">
        <f t="shared" si="62"/>
        <v>23315</v>
      </c>
      <c r="S410" s="2">
        <v>3</v>
      </c>
      <c r="T410" s="2">
        <v>4</v>
      </c>
      <c r="U410" s="2">
        <f t="shared" si="63"/>
        <v>7</v>
      </c>
    </row>
    <row r="411" spans="1:21" x14ac:dyDescent="0.25">
      <c r="A411">
        <v>2001</v>
      </c>
      <c r="B411">
        <v>612</v>
      </c>
      <c r="C411" t="s">
        <v>356</v>
      </c>
      <c r="D411" s="2">
        <v>2750</v>
      </c>
      <c r="E411" s="2">
        <v>2600</v>
      </c>
      <c r="F411" s="2">
        <f t="shared" si="58"/>
        <v>5350</v>
      </c>
      <c r="G411" s="2">
        <v>1194</v>
      </c>
      <c r="H411" s="2">
        <v>184</v>
      </c>
      <c r="I411" s="2">
        <f t="shared" si="59"/>
        <v>1378</v>
      </c>
      <c r="J411" s="2">
        <v>21</v>
      </c>
      <c r="K411" s="2">
        <v>5</v>
      </c>
      <c r="L411" s="2">
        <f t="shared" si="60"/>
        <v>26</v>
      </c>
      <c r="M411" s="2">
        <v>1008</v>
      </c>
      <c r="N411" s="2">
        <v>1923</v>
      </c>
      <c r="O411" s="2">
        <f t="shared" si="61"/>
        <v>2931</v>
      </c>
      <c r="P411" s="2">
        <v>2723</v>
      </c>
      <c r="Q411" s="2">
        <v>2581</v>
      </c>
      <c r="R411" s="2">
        <f t="shared" si="62"/>
        <v>5304</v>
      </c>
      <c r="S411" s="2">
        <v>16</v>
      </c>
      <c r="T411" s="2">
        <v>10</v>
      </c>
      <c r="U411" s="2">
        <f t="shared" si="63"/>
        <v>26</v>
      </c>
    </row>
    <row r="412" spans="1:21" x14ac:dyDescent="0.25">
      <c r="A412">
        <v>2001</v>
      </c>
      <c r="B412">
        <v>613</v>
      </c>
      <c r="C412" t="s">
        <v>357</v>
      </c>
      <c r="D412" s="2">
        <v>1746</v>
      </c>
      <c r="E412" s="2">
        <v>1638</v>
      </c>
      <c r="F412" s="2">
        <f t="shared" si="58"/>
        <v>3384</v>
      </c>
      <c r="G412" s="2">
        <v>913</v>
      </c>
      <c r="H412" s="2">
        <v>142</v>
      </c>
      <c r="I412" s="2">
        <f t="shared" si="59"/>
        <v>1055</v>
      </c>
      <c r="J412" s="2">
        <v>3</v>
      </c>
      <c r="K412" s="2">
        <v>0</v>
      </c>
      <c r="L412" s="2">
        <f t="shared" si="60"/>
        <v>3</v>
      </c>
      <c r="M412" s="2">
        <v>472</v>
      </c>
      <c r="N412" s="2">
        <v>1170</v>
      </c>
      <c r="O412" s="2">
        <f t="shared" si="61"/>
        <v>1642</v>
      </c>
      <c r="P412" s="2">
        <v>1746</v>
      </c>
      <c r="Q412" s="2">
        <v>1638</v>
      </c>
      <c r="R412" s="2">
        <f t="shared" si="62"/>
        <v>3384</v>
      </c>
      <c r="S412" s="2">
        <v>0</v>
      </c>
      <c r="T412" s="2">
        <v>0</v>
      </c>
      <c r="U412" s="2">
        <f t="shared" si="63"/>
        <v>0</v>
      </c>
    </row>
    <row r="413" spans="1:21" x14ac:dyDescent="0.25">
      <c r="A413">
        <v>2001</v>
      </c>
      <c r="B413">
        <v>614</v>
      </c>
      <c r="C413" t="s">
        <v>326</v>
      </c>
      <c r="D413" s="2">
        <v>1705</v>
      </c>
      <c r="E413" s="2">
        <v>1692</v>
      </c>
      <c r="F413" s="2">
        <f t="shared" si="58"/>
        <v>3397</v>
      </c>
      <c r="G413" s="2">
        <v>723</v>
      </c>
      <c r="H413" s="2">
        <v>132</v>
      </c>
      <c r="I413" s="2">
        <f t="shared" si="59"/>
        <v>855</v>
      </c>
      <c r="J413" s="2">
        <v>9</v>
      </c>
      <c r="K413" s="2">
        <v>5</v>
      </c>
      <c r="L413" s="2">
        <f t="shared" si="60"/>
        <v>14</v>
      </c>
      <c r="M413" s="2">
        <v>605</v>
      </c>
      <c r="N413" s="2">
        <v>1165</v>
      </c>
      <c r="O413" s="2">
        <f t="shared" si="61"/>
        <v>1770</v>
      </c>
      <c r="P413" s="2">
        <v>1693</v>
      </c>
      <c r="Q413" s="2">
        <v>1681</v>
      </c>
      <c r="R413" s="2">
        <f t="shared" si="62"/>
        <v>3374</v>
      </c>
      <c r="S413" s="2">
        <v>12</v>
      </c>
      <c r="T413" s="2">
        <v>11</v>
      </c>
      <c r="U413" s="2">
        <f t="shared" si="63"/>
        <v>23</v>
      </c>
    </row>
    <row r="414" spans="1:21" x14ac:dyDescent="0.25">
      <c r="A414">
        <v>2001</v>
      </c>
      <c r="B414">
        <v>615</v>
      </c>
      <c r="C414" t="s">
        <v>358</v>
      </c>
      <c r="D414" s="2">
        <v>9942</v>
      </c>
      <c r="E414" s="2">
        <v>10551</v>
      </c>
      <c r="F414" s="2">
        <f t="shared" si="58"/>
        <v>20493</v>
      </c>
      <c r="G414" s="2">
        <v>4769</v>
      </c>
      <c r="H414" s="2">
        <v>1173</v>
      </c>
      <c r="I414" s="2">
        <f t="shared" si="59"/>
        <v>5942</v>
      </c>
      <c r="J414" s="2">
        <v>53</v>
      </c>
      <c r="K414" s="2">
        <v>14</v>
      </c>
      <c r="L414" s="2">
        <f t="shared" si="60"/>
        <v>67</v>
      </c>
      <c r="M414" s="2">
        <v>3131</v>
      </c>
      <c r="N414" s="2">
        <v>7373</v>
      </c>
      <c r="O414" s="2">
        <f t="shared" si="61"/>
        <v>10504</v>
      </c>
      <c r="P414" s="2">
        <v>9858</v>
      </c>
      <c r="Q414" s="2">
        <v>10408</v>
      </c>
      <c r="R414" s="2">
        <f t="shared" si="62"/>
        <v>20266</v>
      </c>
      <c r="S414" s="2">
        <v>16</v>
      </c>
      <c r="T414" s="2">
        <v>18</v>
      </c>
      <c r="U414" s="2">
        <f t="shared" si="63"/>
        <v>34</v>
      </c>
    </row>
    <row r="415" spans="1:21" x14ac:dyDescent="0.25">
      <c r="A415">
        <v>2001</v>
      </c>
      <c r="B415">
        <v>616</v>
      </c>
      <c r="C415" t="s">
        <v>359</v>
      </c>
      <c r="D415" s="2">
        <v>5100</v>
      </c>
      <c r="E415" s="2">
        <v>5086</v>
      </c>
      <c r="F415" s="2">
        <f t="shared" si="58"/>
        <v>10186</v>
      </c>
      <c r="G415" s="2">
        <v>2286</v>
      </c>
      <c r="H415" s="2">
        <v>535</v>
      </c>
      <c r="I415" s="2">
        <f t="shared" si="59"/>
        <v>2821</v>
      </c>
      <c r="J415" s="2">
        <v>53</v>
      </c>
      <c r="K415" s="2">
        <v>13</v>
      </c>
      <c r="L415" s="2">
        <f t="shared" si="60"/>
        <v>66</v>
      </c>
      <c r="M415" s="2">
        <v>1678</v>
      </c>
      <c r="N415" s="2">
        <v>3450</v>
      </c>
      <c r="O415" s="2">
        <f t="shared" si="61"/>
        <v>5128</v>
      </c>
      <c r="P415" s="2">
        <v>5083</v>
      </c>
      <c r="Q415" s="2">
        <v>5071</v>
      </c>
      <c r="R415" s="2">
        <f t="shared" si="62"/>
        <v>10154</v>
      </c>
      <c r="S415" s="2">
        <v>17</v>
      </c>
      <c r="T415" s="2">
        <v>15</v>
      </c>
      <c r="U415" s="2">
        <f t="shared" si="63"/>
        <v>32</v>
      </c>
    </row>
    <row r="416" spans="1:21" x14ac:dyDescent="0.25">
      <c r="C416" t="s">
        <v>549</v>
      </c>
      <c r="D416" s="2">
        <f t="shared" ref="D416:O416" si="65">SUM(D400:D415)</f>
        <v>181803</v>
      </c>
      <c r="E416" s="2">
        <f t="shared" si="65"/>
        <v>182881</v>
      </c>
      <c r="F416" s="2">
        <f t="shared" si="65"/>
        <v>364684</v>
      </c>
      <c r="G416" s="2">
        <f t="shared" si="65"/>
        <v>82135</v>
      </c>
      <c r="H416" s="2">
        <f t="shared" si="65"/>
        <v>19912</v>
      </c>
      <c r="I416" s="2">
        <f t="shared" si="65"/>
        <v>102047</v>
      </c>
      <c r="J416" s="2">
        <f t="shared" si="65"/>
        <v>2034</v>
      </c>
      <c r="K416" s="2">
        <f t="shared" si="65"/>
        <v>379</v>
      </c>
      <c r="L416" s="2">
        <f t="shared" si="65"/>
        <v>2413</v>
      </c>
      <c r="M416" s="2">
        <f t="shared" si="65"/>
        <v>59669</v>
      </c>
      <c r="N416" s="2">
        <f t="shared" si="65"/>
        <v>125835</v>
      </c>
      <c r="O416" s="2">
        <f t="shared" si="65"/>
        <v>185504</v>
      </c>
      <c r="P416" s="2"/>
      <c r="Q416" s="2"/>
      <c r="R416" s="2"/>
      <c r="S416" s="2"/>
      <c r="T416" s="2"/>
      <c r="U416" s="2"/>
    </row>
    <row r="417" spans="1:21" x14ac:dyDescent="0.25">
      <c r="A417">
        <v>2001</v>
      </c>
      <c r="B417">
        <v>701</v>
      </c>
      <c r="C417" t="s">
        <v>360</v>
      </c>
      <c r="D417" s="2">
        <v>5897</v>
      </c>
      <c r="E417" s="2">
        <v>5487</v>
      </c>
      <c r="F417" s="2">
        <f t="shared" si="58"/>
        <v>11384</v>
      </c>
      <c r="G417" s="2">
        <v>3078</v>
      </c>
      <c r="H417" s="2">
        <v>608</v>
      </c>
      <c r="I417" s="2">
        <f t="shared" si="59"/>
        <v>3686</v>
      </c>
      <c r="J417" s="2">
        <v>27</v>
      </c>
      <c r="K417" s="2">
        <v>8</v>
      </c>
      <c r="L417" s="2">
        <f t="shared" si="60"/>
        <v>35</v>
      </c>
      <c r="M417" s="2">
        <v>1751</v>
      </c>
      <c r="N417" s="2">
        <v>3933</v>
      </c>
      <c r="O417" s="2">
        <f t="shared" si="61"/>
        <v>5684</v>
      </c>
      <c r="P417" s="2">
        <v>5751</v>
      </c>
      <c r="Q417" s="2">
        <v>5437</v>
      </c>
      <c r="R417" s="2">
        <f t="shared" si="62"/>
        <v>11188</v>
      </c>
      <c r="S417" s="2">
        <v>35</v>
      </c>
      <c r="T417" s="2">
        <v>36</v>
      </c>
      <c r="U417" s="2">
        <f t="shared" si="63"/>
        <v>71</v>
      </c>
    </row>
    <row r="418" spans="1:21" x14ac:dyDescent="0.25">
      <c r="A418">
        <v>2001</v>
      </c>
      <c r="B418">
        <v>702</v>
      </c>
      <c r="C418" t="s">
        <v>361</v>
      </c>
      <c r="D418" s="2">
        <v>4044</v>
      </c>
      <c r="E418" s="2">
        <v>3836</v>
      </c>
      <c r="F418" s="2">
        <f t="shared" si="58"/>
        <v>7880</v>
      </c>
      <c r="G418" s="2">
        <v>1753</v>
      </c>
      <c r="H418" s="2">
        <v>447</v>
      </c>
      <c r="I418" s="2">
        <f t="shared" si="59"/>
        <v>2200</v>
      </c>
      <c r="J418" s="2">
        <v>22</v>
      </c>
      <c r="K418" s="2">
        <v>6</v>
      </c>
      <c r="L418" s="2">
        <f t="shared" si="60"/>
        <v>28</v>
      </c>
      <c r="M418" s="2">
        <v>1425</v>
      </c>
      <c r="N418" s="2">
        <v>2564</v>
      </c>
      <c r="O418" s="2">
        <f t="shared" si="61"/>
        <v>3989</v>
      </c>
      <c r="P418" s="2">
        <v>4031</v>
      </c>
      <c r="Q418" s="2">
        <v>3813</v>
      </c>
      <c r="R418" s="2">
        <f t="shared" si="62"/>
        <v>7844</v>
      </c>
      <c r="S418" s="2">
        <v>2</v>
      </c>
      <c r="T418" s="2">
        <v>2</v>
      </c>
      <c r="U418" s="2">
        <f t="shared" si="63"/>
        <v>4</v>
      </c>
    </row>
    <row r="419" spans="1:21" x14ac:dyDescent="0.25">
      <c r="A419">
        <v>2001</v>
      </c>
      <c r="B419">
        <v>703</v>
      </c>
      <c r="C419" t="s">
        <v>362</v>
      </c>
      <c r="D419" s="2">
        <v>67753</v>
      </c>
      <c r="E419" s="2">
        <v>67383</v>
      </c>
      <c r="F419" s="2">
        <f t="shared" si="58"/>
        <v>135136</v>
      </c>
      <c r="G419" s="2">
        <v>33223</v>
      </c>
      <c r="H419" s="2">
        <v>7989</v>
      </c>
      <c r="I419" s="2">
        <f t="shared" si="59"/>
        <v>41212</v>
      </c>
      <c r="J419" s="2">
        <v>800</v>
      </c>
      <c r="K419" s="2">
        <v>152</v>
      </c>
      <c r="L419" s="2">
        <f t="shared" si="60"/>
        <v>952</v>
      </c>
      <c r="M419" s="2">
        <v>19423</v>
      </c>
      <c r="N419" s="2">
        <v>45751</v>
      </c>
      <c r="O419" s="2">
        <f t="shared" si="61"/>
        <v>65174</v>
      </c>
      <c r="P419" s="2">
        <v>66741</v>
      </c>
      <c r="Q419" s="2">
        <v>66615</v>
      </c>
      <c r="R419" s="2">
        <f t="shared" si="62"/>
        <v>133356</v>
      </c>
      <c r="S419" s="2">
        <v>195</v>
      </c>
      <c r="T419" s="2">
        <v>202</v>
      </c>
      <c r="U419" s="2">
        <f t="shared" si="63"/>
        <v>397</v>
      </c>
    </row>
    <row r="420" spans="1:21" x14ac:dyDescent="0.25">
      <c r="A420">
        <v>2001</v>
      </c>
      <c r="B420">
        <v>704</v>
      </c>
      <c r="C420" t="s">
        <v>319</v>
      </c>
      <c r="D420" s="2">
        <v>17115</v>
      </c>
      <c r="E420" s="2">
        <v>17538</v>
      </c>
      <c r="F420" s="2">
        <f t="shared" si="58"/>
        <v>34653</v>
      </c>
      <c r="G420" s="2">
        <v>7752</v>
      </c>
      <c r="H420" s="2">
        <v>2305</v>
      </c>
      <c r="I420" s="2">
        <f t="shared" si="59"/>
        <v>10057</v>
      </c>
      <c r="J420" s="2">
        <v>195</v>
      </c>
      <c r="K420" s="2">
        <v>33</v>
      </c>
      <c r="L420" s="2">
        <f t="shared" si="60"/>
        <v>228</v>
      </c>
      <c r="M420" s="2">
        <v>5559</v>
      </c>
      <c r="N420" s="2">
        <v>11627</v>
      </c>
      <c r="O420" s="2">
        <f t="shared" si="61"/>
        <v>17186</v>
      </c>
      <c r="P420" s="2">
        <v>17003</v>
      </c>
      <c r="Q420" s="2">
        <v>17433</v>
      </c>
      <c r="R420" s="2">
        <f t="shared" si="62"/>
        <v>34436</v>
      </c>
      <c r="S420" s="2">
        <v>17</v>
      </c>
      <c r="T420" s="2">
        <v>6</v>
      </c>
      <c r="U420" s="2">
        <f t="shared" si="63"/>
        <v>23</v>
      </c>
    </row>
    <row r="421" spans="1:21" x14ac:dyDescent="0.25">
      <c r="A421">
        <v>2001</v>
      </c>
      <c r="B421">
        <v>705</v>
      </c>
      <c r="C421" t="s">
        <v>363</v>
      </c>
      <c r="D421" s="2">
        <v>3568</v>
      </c>
      <c r="E421" s="2">
        <v>3368</v>
      </c>
      <c r="F421" s="2">
        <f t="shared" si="58"/>
        <v>6936</v>
      </c>
      <c r="G421" s="2">
        <v>1935</v>
      </c>
      <c r="H421" s="2">
        <v>257</v>
      </c>
      <c r="I421" s="2">
        <f t="shared" si="59"/>
        <v>2192</v>
      </c>
      <c r="J421" s="2">
        <v>11</v>
      </c>
      <c r="K421" s="2">
        <v>2</v>
      </c>
      <c r="L421" s="2">
        <f t="shared" si="60"/>
        <v>13</v>
      </c>
      <c r="M421" s="2">
        <v>960</v>
      </c>
      <c r="N421" s="2">
        <v>2427</v>
      </c>
      <c r="O421" s="2">
        <f t="shared" si="61"/>
        <v>3387</v>
      </c>
      <c r="P421" s="2">
        <v>3555</v>
      </c>
      <c r="Q421" s="2">
        <v>3356</v>
      </c>
      <c r="R421" s="2">
        <f t="shared" si="62"/>
        <v>6911</v>
      </c>
      <c r="S421" s="2">
        <v>0</v>
      </c>
      <c r="T421" s="2">
        <v>0</v>
      </c>
      <c r="U421" s="2">
        <f t="shared" si="63"/>
        <v>0</v>
      </c>
    </row>
    <row r="422" spans="1:21" x14ac:dyDescent="0.25">
      <c r="A422">
        <v>2001</v>
      </c>
      <c r="B422">
        <v>706</v>
      </c>
      <c r="C422" t="s">
        <v>364</v>
      </c>
      <c r="D422" s="2">
        <v>1567</v>
      </c>
      <c r="E422" s="2">
        <v>1692</v>
      </c>
      <c r="F422" s="2">
        <f t="shared" si="58"/>
        <v>3259</v>
      </c>
      <c r="G422" s="2">
        <v>766</v>
      </c>
      <c r="H422" s="2">
        <v>248</v>
      </c>
      <c r="I422" s="2">
        <f t="shared" si="59"/>
        <v>1014</v>
      </c>
      <c r="J422" s="2">
        <v>9</v>
      </c>
      <c r="K422" s="2">
        <v>1</v>
      </c>
      <c r="L422" s="2">
        <f t="shared" si="60"/>
        <v>10</v>
      </c>
      <c r="M422" s="2">
        <v>512</v>
      </c>
      <c r="N422" s="2">
        <v>1136</v>
      </c>
      <c r="O422" s="2">
        <f t="shared" si="61"/>
        <v>1648</v>
      </c>
      <c r="P422" s="2">
        <v>1546</v>
      </c>
      <c r="Q422" s="2">
        <v>1689</v>
      </c>
      <c r="R422" s="2">
        <f t="shared" si="62"/>
        <v>3235</v>
      </c>
      <c r="S422" s="2">
        <v>3</v>
      </c>
      <c r="T422" s="2">
        <v>3</v>
      </c>
      <c r="U422" s="2">
        <f t="shared" si="63"/>
        <v>6</v>
      </c>
    </row>
    <row r="423" spans="1:21" x14ac:dyDescent="0.25">
      <c r="A423">
        <v>2001</v>
      </c>
      <c r="B423">
        <v>707</v>
      </c>
      <c r="C423" t="s">
        <v>365</v>
      </c>
      <c r="D423" s="2">
        <v>4880</v>
      </c>
      <c r="E423" s="2">
        <v>4827</v>
      </c>
      <c r="F423" s="2">
        <f t="shared" si="58"/>
        <v>9707</v>
      </c>
      <c r="G423" s="2">
        <v>2035</v>
      </c>
      <c r="H423" s="2">
        <v>287</v>
      </c>
      <c r="I423" s="2">
        <f t="shared" si="59"/>
        <v>2322</v>
      </c>
      <c r="J423" s="2">
        <v>71</v>
      </c>
      <c r="K423" s="2">
        <v>10</v>
      </c>
      <c r="L423" s="2">
        <f t="shared" si="60"/>
        <v>81</v>
      </c>
      <c r="M423" s="2">
        <v>1747</v>
      </c>
      <c r="N423" s="2">
        <v>3532</v>
      </c>
      <c r="O423" s="2">
        <f t="shared" si="61"/>
        <v>5279</v>
      </c>
      <c r="P423" s="2">
        <v>4877</v>
      </c>
      <c r="Q423" s="2">
        <v>4827</v>
      </c>
      <c r="R423" s="2">
        <f t="shared" si="62"/>
        <v>9704</v>
      </c>
      <c r="S423" s="2">
        <v>0</v>
      </c>
      <c r="T423" s="2">
        <v>0</v>
      </c>
      <c r="U423" s="2">
        <f t="shared" si="63"/>
        <v>0</v>
      </c>
    </row>
    <row r="424" spans="1:21" x14ac:dyDescent="0.25">
      <c r="A424">
        <v>2001</v>
      </c>
      <c r="B424">
        <v>708</v>
      </c>
      <c r="C424" t="s">
        <v>366</v>
      </c>
      <c r="D424" s="2">
        <v>6054</v>
      </c>
      <c r="E424" s="2">
        <v>5915</v>
      </c>
      <c r="F424" s="2">
        <f t="shared" si="58"/>
        <v>11969</v>
      </c>
      <c r="G424" s="2">
        <v>2997</v>
      </c>
      <c r="H424" s="2">
        <v>532</v>
      </c>
      <c r="I424" s="2">
        <f t="shared" si="59"/>
        <v>3529</v>
      </c>
      <c r="J424" s="2">
        <v>30</v>
      </c>
      <c r="K424" s="2">
        <v>12</v>
      </c>
      <c r="L424" s="2">
        <f t="shared" si="60"/>
        <v>42</v>
      </c>
      <c r="M424" s="2">
        <v>1920</v>
      </c>
      <c r="N424" s="2">
        <v>4245</v>
      </c>
      <c r="O424" s="2">
        <f t="shared" si="61"/>
        <v>6165</v>
      </c>
      <c r="P424" s="2">
        <v>6024</v>
      </c>
      <c r="Q424" s="2">
        <v>5897</v>
      </c>
      <c r="R424" s="2">
        <f t="shared" si="62"/>
        <v>11921</v>
      </c>
      <c r="S424" s="2">
        <v>9</v>
      </c>
      <c r="T424" s="2">
        <v>5</v>
      </c>
      <c r="U424" s="2">
        <f t="shared" si="63"/>
        <v>14</v>
      </c>
    </row>
    <row r="425" spans="1:21" x14ac:dyDescent="0.25">
      <c r="A425">
        <v>2001</v>
      </c>
      <c r="B425">
        <v>709</v>
      </c>
      <c r="C425" t="s">
        <v>367</v>
      </c>
      <c r="D425" s="2">
        <v>2724</v>
      </c>
      <c r="E425" s="2">
        <v>2551</v>
      </c>
      <c r="F425" s="2">
        <f t="shared" si="58"/>
        <v>5275</v>
      </c>
      <c r="G425" s="2">
        <v>1430</v>
      </c>
      <c r="H425" s="2">
        <v>144</v>
      </c>
      <c r="I425" s="2">
        <f t="shared" si="59"/>
        <v>1574</v>
      </c>
      <c r="J425" s="2">
        <v>13</v>
      </c>
      <c r="K425" s="2">
        <v>4</v>
      </c>
      <c r="L425" s="2">
        <f t="shared" si="60"/>
        <v>17</v>
      </c>
      <c r="M425" s="2">
        <v>767</v>
      </c>
      <c r="N425" s="2">
        <v>1897</v>
      </c>
      <c r="O425" s="2">
        <f t="shared" si="61"/>
        <v>2664</v>
      </c>
      <c r="P425" s="2">
        <v>2724</v>
      </c>
      <c r="Q425" s="2">
        <v>2551</v>
      </c>
      <c r="R425" s="2">
        <f t="shared" si="62"/>
        <v>5275</v>
      </c>
      <c r="S425" s="2">
        <v>0</v>
      </c>
      <c r="T425" s="2">
        <v>0</v>
      </c>
      <c r="U425" s="2">
        <f t="shared" si="63"/>
        <v>0</v>
      </c>
    </row>
    <row r="426" spans="1:21" x14ac:dyDescent="0.25">
      <c r="A426">
        <v>2001</v>
      </c>
      <c r="B426">
        <v>710</v>
      </c>
      <c r="C426" t="s">
        <v>337</v>
      </c>
      <c r="D426" s="2">
        <v>1587</v>
      </c>
      <c r="E426" s="2">
        <v>1457</v>
      </c>
      <c r="F426" s="2">
        <f t="shared" si="58"/>
        <v>3044</v>
      </c>
      <c r="G426" s="2">
        <v>702</v>
      </c>
      <c r="H426" s="2">
        <v>78</v>
      </c>
      <c r="I426" s="2">
        <f t="shared" si="59"/>
        <v>780</v>
      </c>
      <c r="J426" s="2">
        <v>4</v>
      </c>
      <c r="K426" s="2">
        <v>1</v>
      </c>
      <c r="L426" s="2">
        <f t="shared" si="60"/>
        <v>5</v>
      </c>
      <c r="M426" s="2">
        <v>575</v>
      </c>
      <c r="N426" s="2">
        <v>1056</v>
      </c>
      <c r="O426" s="2">
        <f t="shared" si="61"/>
        <v>1631</v>
      </c>
      <c r="P426" s="2">
        <v>1587</v>
      </c>
      <c r="Q426" s="2">
        <v>1457</v>
      </c>
      <c r="R426" s="2">
        <f t="shared" si="62"/>
        <v>3044</v>
      </c>
      <c r="S426" s="2">
        <v>0</v>
      </c>
      <c r="T426" s="2">
        <v>0</v>
      </c>
      <c r="U426" s="2">
        <f t="shared" si="63"/>
        <v>0</v>
      </c>
    </row>
    <row r="427" spans="1:21" x14ac:dyDescent="0.25">
      <c r="A427">
        <v>2001</v>
      </c>
      <c r="B427">
        <v>711</v>
      </c>
      <c r="C427" t="s">
        <v>356</v>
      </c>
      <c r="D427" s="2">
        <v>2483</v>
      </c>
      <c r="E427" s="2">
        <v>2293</v>
      </c>
      <c r="F427" s="2">
        <f t="shared" si="58"/>
        <v>4776</v>
      </c>
      <c r="G427" s="2">
        <v>1290</v>
      </c>
      <c r="H427" s="2">
        <v>257</v>
      </c>
      <c r="I427" s="2">
        <f t="shared" si="59"/>
        <v>1547</v>
      </c>
      <c r="J427" s="2">
        <v>5</v>
      </c>
      <c r="K427" s="2">
        <v>1</v>
      </c>
      <c r="L427" s="2">
        <f t="shared" si="60"/>
        <v>6</v>
      </c>
      <c r="M427" s="2">
        <v>700</v>
      </c>
      <c r="N427" s="2">
        <v>1561</v>
      </c>
      <c r="O427" s="2">
        <f t="shared" si="61"/>
        <v>2261</v>
      </c>
      <c r="P427" s="2">
        <v>2463</v>
      </c>
      <c r="Q427" s="2">
        <v>2278</v>
      </c>
      <c r="R427" s="2">
        <f t="shared" si="62"/>
        <v>4741</v>
      </c>
      <c r="S427" s="2">
        <v>20</v>
      </c>
      <c r="T427" s="2">
        <v>15</v>
      </c>
      <c r="U427" s="2">
        <f t="shared" si="63"/>
        <v>35</v>
      </c>
    </row>
    <row r="428" spans="1:21" x14ac:dyDescent="0.25">
      <c r="A428">
        <v>2001</v>
      </c>
      <c r="B428">
        <v>712</v>
      </c>
      <c r="C428" t="s">
        <v>368</v>
      </c>
      <c r="D428" s="2">
        <v>3476</v>
      </c>
      <c r="E428" s="2">
        <v>3373</v>
      </c>
      <c r="F428" s="2">
        <f t="shared" si="58"/>
        <v>6849</v>
      </c>
      <c r="G428" s="2">
        <v>1813</v>
      </c>
      <c r="H428" s="2">
        <v>124</v>
      </c>
      <c r="I428" s="2">
        <f t="shared" si="59"/>
        <v>1937</v>
      </c>
      <c r="J428" s="2">
        <v>26</v>
      </c>
      <c r="K428" s="2">
        <v>9</v>
      </c>
      <c r="L428" s="2">
        <f t="shared" si="60"/>
        <v>35</v>
      </c>
      <c r="M428" s="2">
        <v>927</v>
      </c>
      <c r="N428" s="2">
        <v>2494</v>
      </c>
      <c r="O428" s="2">
        <f t="shared" si="61"/>
        <v>3421</v>
      </c>
      <c r="P428" s="2">
        <v>3476</v>
      </c>
      <c r="Q428" s="2">
        <v>3373</v>
      </c>
      <c r="R428" s="2">
        <f t="shared" si="62"/>
        <v>6849</v>
      </c>
      <c r="S428" s="2">
        <v>0</v>
      </c>
      <c r="T428" s="2">
        <v>0</v>
      </c>
      <c r="U428" s="2">
        <f t="shared" si="63"/>
        <v>0</v>
      </c>
    </row>
    <row r="429" spans="1:21" x14ac:dyDescent="0.25">
      <c r="A429">
        <v>2001</v>
      </c>
      <c r="B429">
        <v>713</v>
      </c>
      <c r="C429" t="s">
        <v>369</v>
      </c>
      <c r="D429" s="2">
        <v>2095</v>
      </c>
      <c r="E429" s="2">
        <v>2005</v>
      </c>
      <c r="F429" s="2">
        <f t="shared" si="58"/>
        <v>4100</v>
      </c>
      <c r="G429" s="2">
        <v>1127</v>
      </c>
      <c r="H429" s="2">
        <v>139</v>
      </c>
      <c r="I429" s="2">
        <f t="shared" si="59"/>
        <v>1266</v>
      </c>
      <c r="J429" s="2">
        <v>22</v>
      </c>
      <c r="K429" s="2">
        <v>3</v>
      </c>
      <c r="L429" s="2">
        <f t="shared" si="60"/>
        <v>25</v>
      </c>
      <c r="M429" s="2">
        <v>533</v>
      </c>
      <c r="N429" s="2">
        <v>1490</v>
      </c>
      <c r="O429" s="2">
        <f t="shared" si="61"/>
        <v>2023</v>
      </c>
      <c r="P429" s="2">
        <v>2085</v>
      </c>
      <c r="Q429" s="2">
        <v>2000</v>
      </c>
      <c r="R429" s="2">
        <f t="shared" si="62"/>
        <v>4085</v>
      </c>
      <c r="S429" s="2">
        <v>6</v>
      </c>
      <c r="T429" s="2">
        <v>5</v>
      </c>
      <c r="U429" s="2">
        <f t="shared" si="63"/>
        <v>11</v>
      </c>
    </row>
    <row r="430" spans="1:21" x14ac:dyDescent="0.25">
      <c r="A430">
        <v>2001</v>
      </c>
      <c r="B430">
        <v>714</v>
      </c>
      <c r="C430" t="s">
        <v>370</v>
      </c>
      <c r="D430" s="2">
        <v>4769</v>
      </c>
      <c r="E430" s="2">
        <v>4773</v>
      </c>
      <c r="F430" s="2">
        <f t="shared" si="58"/>
        <v>9542</v>
      </c>
      <c r="G430" s="2">
        <v>2502</v>
      </c>
      <c r="H430" s="2">
        <v>506</v>
      </c>
      <c r="I430" s="2">
        <f t="shared" si="59"/>
        <v>3008</v>
      </c>
      <c r="J430" s="2">
        <v>19</v>
      </c>
      <c r="K430" s="2">
        <v>1</v>
      </c>
      <c r="L430" s="2">
        <f t="shared" si="60"/>
        <v>20</v>
      </c>
      <c r="M430" s="2">
        <v>1300</v>
      </c>
      <c r="N430" s="2">
        <v>3317</v>
      </c>
      <c r="O430" s="2">
        <f t="shared" si="61"/>
        <v>4617</v>
      </c>
      <c r="P430" s="2">
        <v>4769</v>
      </c>
      <c r="Q430" s="2">
        <v>4773</v>
      </c>
      <c r="R430" s="2">
        <f t="shared" si="62"/>
        <v>9542</v>
      </c>
      <c r="S430" s="2">
        <v>0</v>
      </c>
      <c r="T430" s="2">
        <v>0</v>
      </c>
      <c r="U430" s="2">
        <f t="shared" si="63"/>
        <v>0</v>
      </c>
    </row>
    <row r="431" spans="1:21" x14ac:dyDescent="0.25">
      <c r="A431">
        <v>2001</v>
      </c>
      <c r="B431">
        <v>715</v>
      </c>
      <c r="C431" t="s">
        <v>371</v>
      </c>
      <c r="D431" s="2">
        <v>15082</v>
      </c>
      <c r="E431" s="2">
        <v>14437</v>
      </c>
      <c r="F431" s="2">
        <f t="shared" si="58"/>
        <v>29519</v>
      </c>
      <c r="G431" s="2">
        <v>7412</v>
      </c>
      <c r="H431" s="2">
        <v>602</v>
      </c>
      <c r="I431" s="2">
        <f t="shared" si="59"/>
        <v>8014</v>
      </c>
      <c r="J431" s="2">
        <v>88</v>
      </c>
      <c r="K431" s="2">
        <v>7</v>
      </c>
      <c r="L431" s="2">
        <f t="shared" si="60"/>
        <v>95</v>
      </c>
      <c r="M431" s="2">
        <v>4131</v>
      </c>
      <c r="N431" s="2">
        <v>10414</v>
      </c>
      <c r="O431" s="2">
        <f t="shared" si="61"/>
        <v>14545</v>
      </c>
      <c r="P431" s="2">
        <v>15058</v>
      </c>
      <c r="Q431" s="2">
        <v>14414</v>
      </c>
      <c r="R431" s="2">
        <f t="shared" si="62"/>
        <v>29472</v>
      </c>
      <c r="S431" s="2">
        <v>16</v>
      </c>
      <c r="T431" s="2">
        <v>16</v>
      </c>
      <c r="U431" s="2">
        <f t="shared" si="63"/>
        <v>32</v>
      </c>
    </row>
    <row r="432" spans="1:21" x14ac:dyDescent="0.25">
      <c r="A432">
        <v>2001</v>
      </c>
      <c r="B432">
        <v>716</v>
      </c>
      <c r="C432" t="s">
        <v>372</v>
      </c>
      <c r="D432" s="2">
        <v>4089</v>
      </c>
      <c r="E432" s="2">
        <v>4019</v>
      </c>
      <c r="F432" s="2">
        <f t="shared" si="58"/>
        <v>8108</v>
      </c>
      <c r="G432" s="2">
        <v>2209</v>
      </c>
      <c r="H432" s="2">
        <v>274</v>
      </c>
      <c r="I432" s="2">
        <f t="shared" si="59"/>
        <v>2483</v>
      </c>
      <c r="J432" s="2">
        <v>22</v>
      </c>
      <c r="K432" s="2">
        <v>5</v>
      </c>
      <c r="L432" s="2">
        <f t="shared" si="60"/>
        <v>27</v>
      </c>
      <c r="M432" s="2">
        <v>1074</v>
      </c>
      <c r="N432" s="2">
        <v>2863</v>
      </c>
      <c r="O432" s="2">
        <f t="shared" si="61"/>
        <v>3937</v>
      </c>
      <c r="P432" s="2">
        <v>4083</v>
      </c>
      <c r="Q432" s="2">
        <v>4009</v>
      </c>
      <c r="R432" s="2">
        <f t="shared" si="62"/>
        <v>8092</v>
      </c>
      <c r="S432" s="2">
        <v>6</v>
      </c>
      <c r="T432" s="2">
        <v>10</v>
      </c>
      <c r="U432" s="2">
        <f t="shared" si="63"/>
        <v>16</v>
      </c>
    </row>
    <row r="433" spans="1:21" x14ac:dyDescent="0.25">
      <c r="A433">
        <v>2001</v>
      </c>
      <c r="B433">
        <v>717</v>
      </c>
      <c r="C433" t="s">
        <v>373</v>
      </c>
      <c r="D433" s="2">
        <v>1897</v>
      </c>
      <c r="E433" s="2">
        <v>1699</v>
      </c>
      <c r="F433" s="2">
        <f t="shared" si="58"/>
        <v>3596</v>
      </c>
      <c r="G433" s="2">
        <v>434</v>
      </c>
      <c r="H433" s="2">
        <v>26</v>
      </c>
      <c r="I433" s="2">
        <f t="shared" si="59"/>
        <v>460</v>
      </c>
      <c r="J433" s="2">
        <v>0</v>
      </c>
      <c r="K433" s="2">
        <v>0</v>
      </c>
      <c r="L433" s="2">
        <f t="shared" si="60"/>
        <v>0</v>
      </c>
      <c r="M433" s="2">
        <v>1055</v>
      </c>
      <c r="N433" s="2">
        <v>1273</v>
      </c>
      <c r="O433" s="2">
        <f t="shared" si="61"/>
        <v>2328</v>
      </c>
      <c r="P433" s="2">
        <v>1897</v>
      </c>
      <c r="Q433" s="2">
        <v>1699</v>
      </c>
      <c r="R433" s="2">
        <f t="shared" si="62"/>
        <v>3596</v>
      </c>
      <c r="S433" s="2">
        <v>0</v>
      </c>
      <c r="T433" s="2">
        <v>0</v>
      </c>
      <c r="U433" s="2">
        <f t="shared" si="63"/>
        <v>0</v>
      </c>
    </row>
    <row r="434" spans="1:21" x14ac:dyDescent="0.25">
      <c r="A434">
        <v>2001</v>
      </c>
      <c r="B434">
        <v>718</v>
      </c>
      <c r="C434" t="s">
        <v>374</v>
      </c>
      <c r="D434" s="2">
        <v>710</v>
      </c>
      <c r="E434" s="2">
        <v>629</v>
      </c>
      <c r="F434" s="2">
        <f t="shared" si="58"/>
        <v>1339</v>
      </c>
      <c r="G434" s="2">
        <v>362</v>
      </c>
      <c r="H434" s="2">
        <v>53</v>
      </c>
      <c r="I434" s="2">
        <f t="shared" si="59"/>
        <v>415</v>
      </c>
      <c r="J434" s="2">
        <v>2</v>
      </c>
      <c r="K434" s="2">
        <v>0</v>
      </c>
      <c r="L434" s="2">
        <f t="shared" si="60"/>
        <v>2</v>
      </c>
      <c r="M434" s="2">
        <v>213</v>
      </c>
      <c r="N434" s="2">
        <v>458</v>
      </c>
      <c r="O434" s="2">
        <f t="shared" si="61"/>
        <v>671</v>
      </c>
      <c r="P434" s="2">
        <v>701</v>
      </c>
      <c r="Q434" s="2">
        <v>622</v>
      </c>
      <c r="R434" s="2">
        <f t="shared" si="62"/>
        <v>1323</v>
      </c>
      <c r="S434" s="2">
        <v>0</v>
      </c>
      <c r="T434" s="2">
        <v>0</v>
      </c>
      <c r="U434" s="2">
        <f t="shared" si="63"/>
        <v>0</v>
      </c>
    </row>
    <row r="435" spans="1:21" x14ac:dyDescent="0.25">
      <c r="A435">
        <v>2001</v>
      </c>
      <c r="B435">
        <v>719</v>
      </c>
      <c r="C435" t="s">
        <v>375</v>
      </c>
      <c r="D435" s="2">
        <v>17816</v>
      </c>
      <c r="E435" s="2">
        <v>16463</v>
      </c>
      <c r="F435" s="2">
        <f t="shared" si="58"/>
        <v>34279</v>
      </c>
      <c r="G435" s="2">
        <v>9644</v>
      </c>
      <c r="H435" s="2">
        <v>1453</v>
      </c>
      <c r="I435" s="2">
        <f t="shared" si="59"/>
        <v>11097</v>
      </c>
      <c r="J435" s="2">
        <v>92</v>
      </c>
      <c r="K435" s="2">
        <v>24</v>
      </c>
      <c r="L435" s="2">
        <f t="shared" si="60"/>
        <v>116</v>
      </c>
      <c r="M435" s="2">
        <v>3856</v>
      </c>
      <c r="N435" s="2">
        <v>10954</v>
      </c>
      <c r="O435" s="2">
        <f t="shared" si="61"/>
        <v>14810</v>
      </c>
      <c r="P435" s="2">
        <v>17686</v>
      </c>
      <c r="Q435" s="2">
        <v>16393</v>
      </c>
      <c r="R435" s="2">
        <f t="shared" si="62"/>
        <v>34079</v>
      </c>
      <c r="S435" s="2">
        <v>77</v>
      </c>
      <c r="T435" s="2">
        <v>64</v>
      </c>
      <c r="U435" s="2">
        <f t="shared" si="63"/>
        <v>141</v>
      </c>
    </row>
    <row r="436" spans="1:21" x14ac:dyDescent="0.25">
      <c r="C436" t="s">
        <v>549</v>
      </c>
      <c r="D436" s="2">
        <f t="shared" ref="D436:O436" si="66">SUM(D417:D435)</f>
        <v>167606</v>
      </c>
      <c r="E436" s="2">
        <f t="shared" si="66"/>
        <v>163745</v>
      </c>
      <c r="F436" s="2">
        <f t="shared" si="66"/>
        <v>331351</v>
      </c>
      <c r="G436" s="2">
        <f t="shared" si="66"/>
        <v>82464</v>
      </c>
      <c r="H436" s="2">
        <f t="shared" si="66"/>
        <v>16329</v>
      </c>
      <c r="I436" s="2">
        <f t="shared" si="66"/>
        <v>98793</v>
      </c>
      <c r="J436" s="2">
        <f t="shared" si="66"/>
        <v>1458</v>
      </c>
      <c r="K436" s="2">
        <f t="shared" si="66"/>
        <v>279</v>
      </c>
      <c r="L436" s="2">
        <f t="shared" si="66"/>
        <v>1737</v>
      </c>
      <c r="M436" s="2">
        <f t="shared" si="66"/>
        <v>48428</v>
      </c>
      <c r="N436" s="2">
        <f t="shared" si="66"/>
        <v>112992</v>
      </c>
      <c r="O436" s="2">
        <f t="shared" si="66"/>
        <v>161420</v>
      </c>
      <c r="P436" s="2"/>
      <c r="Q436" s="2"/>
      <c r="R436" s="2"/>
      <c r="S436" s="2"/>
      <c r="T436" s="2"/>
      <c r="U436" s="2"/>
    </row>
    <row r="437" spans="1:21" x14ac:dyDescent="0.25">
      <c r="A437">
        <v>2001</v>
      </c>
      <c r="B437">
        <v>801</v>
      </c>
      <c r="C437" t="s">
        <v>376</v>
      </c>
      <c r="D437" s="2">
        <v>403752</v>
      </c>
      <c r="E437" s="2">
        <v>446475</v>
      </c>
      <c r="F437" s="2">
        <f t="shared" si="58"/>
        <v>850227</v>
      </c>
      <c r="G437" s="2">
        <v>187481</v>
      </c>
      <c r="H437" s="2">
        <v>120701</v>
      </c>
      <c r="I437" s="2">
        <f t="shared" si="59"/>
        <v>308182</v>
      </c>
      <c r="J437" s="2">
        <v>5831</v>
      </c>
      <c r="K437" s="2">
        <v>2058</v>
      </c>
      <c r="L437" s="2">
        <f t="shared" si="60"/>
        <v>7889</v>
      </c>
      <c r="M437" s="2">
        <v>140121</v>
      </c>
      <c r="N437" s="2">
        <v>256037</v>
      </c>
      <c r="O437" s="2">
        <f t="shared" si="61"/>
        <v>396158</v>
      </c>
      <c r="P437" s="2">
        <v>395248</v>
      </c>
      <c r="Q437" s="2">
        <v>442251</v>
      </c>
      <c r="R437" s="2">
        <f t="shared" si="62"/>
        <v>837499</v>
      </c>
      <c r="S437" s="2">
        <v>770</v>
      </c>
      <c r="T437" s="2">
        <v>779</v>
      </c>
      <c r="U437" s="2">
        <f t="shared" si="63"/>
        <v>1549</v>
      </c>
    </row>
    <row r="438" spans="1:21" x14ac:dyDescent="0.25">
      <c r="A438">
        <v>2001</v>
      </c>
      <c r="B438">
        <v>802</v>
      </c>
      <c r="C438" t="s">
        <v>377</v>
      </c>
      <c r="D438" s="2">
        <v>2499</v>
      </c>
      <c r="E438" s="2">
        <v>2454</v>
      </c>
      <c r="F438" s="2">
        <f t="shared" si="58"/>
        <v>4953</v>
      </c>
      <c r="G438" s="2">
        <v>1156</v>
      </c>
      <c r="H438" s="2">
        <v>216</v>
      </c>
      <c r="I438" s="2">
        <f t="shared" si="59"/>
        <v>1372</v>
      </c>
      <c r="J438" s="2">
        <v>14</v>
      </c>
      <c r="K438" s="2">
        <v>2</v>
      </c>
      <c r="L438" s="2">
        <f t="shared" si="60"/>
        <v>16</v>
      </c>
      <c r="M438" s="2">
        <v>766</v>
      </c>
      <c r="N438" s="2">
        <v>1697</v>
      </c>
      <c r="O438" s="2">
        <f t="shared" si="61"/>
        <v>2463</v>
      </c>
      <c r="P438" s="2">
        <v>2499</v>
      </c>
      <c r="Q438" s="2">
        <v>2454</v>
      </c>
      <c r="R438" s="2">
        <f t="shared" si="62"/>
        <v>4953</v>
      </c>
      <c r="S438" s="2">
        <v>0</v>
      </c>
      <c r="T438" s="2">
        <v>0</v>
      </c>
      <c r="U438" s="2">
        <f t="shared" si="63"/>
        <v>0</v>
      </c>
    </row>
    <row r="439" spans="1:21" x14ac:dyDescent="0.25">
      <c r="A439">
        <v>2001</v>
      </c>
      <c r="B439">
        <v>803</v>
      </c>
      <c r="C439" t="s">
        <v>378</v>
      </c>
      <c r="D439" s="2">
        <v>8931</v>
      </c>
      <c r="E439" s="2">
        <v>8790</v>
      </c>
      <c r="F439" s="2">
        <f t="shared" si="58"/>
        <v>17721</v>
      </c>
      <c r="G439" s="2">
        <v>3931</v>
      </c>
      <c r="H439" s="2">
        <v>403</v>
      </c>
      <c r="I439" s="2">
        <f t="shared" si="59"/>
        <v>4334</v>
      </c>
      <c r="J439" s="2">
        <v>112</v>
      </c>
      <c r="K439" s="2">
        <v>14</v>
      </c>
      <c r="L439" s="2">
        <f t="shared" si="60"/>
        <v>126</v>
      </c>
      <c r="M439" s="2">
        <v>3201</v>
      </c>
      <c r="N439" s="2">
        <v>6683</v>
      </c>
      <c r="O439" s="2">
        <f t="shared" si="61"/>
        <v>9884</v>
      </c>
      <c r="P439" s="2">
        <v>8860</v>
      </c>
      <c r="Q439" s="2">
        <v>8753</v>
      </c>
      <c r="R439" s="2">
        <f t="shared" si="62"/>
        <v>17613</v>
      </c>
      <c r="S439" s="2">
        <v>28</v>
      </c>
      <c r="T439" s="2">
        <v>37</v>
      </c>
      <c r="U439" s="2">
        <f t="shared" si="63"/>
        <v>65</v>
      </c>
    </row>
    <row r="440" spans="1:21" x14ac:dyDescent="0.25">
      <c r="A440">
        <v>2001</v>
      </c>
      <c r="B440">
        <v>804</v>
      </c>
      <c r="C440" t="s">
        <v>379</v>
      </c>
      <c r="D440" s="2">
        <v>8637</v>
      </c>
      <c r="E440" s="2">
        <v>8427</v>
      </c>
      <c r="F440" s="2">
        <f t="shared" si="58"/>
        <v>17064</v>
      </c>
      <c r="G440" s="2">
        <v>5050</v>
      </c>
      <c r="H440" s="2">
        <v>975</v>
      </c>
      <c r="I440" s="2">
        <f t="shared" si="59"/>
        <v>6025</v>
      </c>
      <c r="J440" s="2">
        <v>24</v>
      </c>
      <c r="K440" s="2">
        <v>17</v>
      </c>
      <c r="L440" s="2">
        <f t="shared" si="60"/>
        <v>41</v>
      </c>
      <c r="M440" s="2">
        <v>1567</v>
      </c>
      <c r="N440" s="2">
        <v>5601</v>
      </c>
      <c r="O440" s="2">
        <f t="shared" si="61"/>
        <v>7168</v>
      </c>
      <c r="P440" s="2">
        <v>8624</v>
      </c>
      <c r="Q440" s="2">
        <v>8416</v>
      </c>
      <c r="R440" s="2">
        <f t="shared" si="62"/>
        <v>17040</v>
      </c>
      <c r="S440" s="2">
        <v>13</v>
      </c>
      <c r="T440" s="2">
        <v>11</v>
      </c>
      <c r="U440" s="2">
        <f t="shared" si="63"/>
        <v>24</v>
      </c>
    </row>
    <row r="441" spans="1:21" x14ac:dyDescent="0.25">
      <c r="A441">
        <v>2001</v>
      </c>
      <c r="B441">
        <v>805</v>
      </c>
      <c r="C441" t="s">
        <v>273</v>
      </c>
      <c r="D441" s="2">
        <v>6972</v>
      </c>
      <c r="E441" s="2">
        <v>7213</v>
      </c>
      <c r="F441" s="2">
        <f t="shared" si="58"/>
        <v>14185</v>
      </c>
      <c r="G441" s="2">
        <v>2669</v>
      </c>
      <c r="H441" s="2">
        <v>689</v>
      </c>
      <c r="I441" s="2">
        <f t="shared" si="59"/>
        <v>3358</v>
      </c>
      <c r="J441" s="2">
        <v>42</v>
      </c>
      <c r="K441" s="2">
        <v>7</v>
      </c>
      <c r="L441" s="2">
        <f t="shared" si="60"/>
        <v>49</v>
      </c>
      <c r="M441" s="2">
        <v>2859</v>
      </c>
      <c r="N441" s="2">
        <v>5111</v>
      </c>
      <c r="O441" s="2">
        <f t="shared" si="61"/>
        <v>7970</v>
      </c>
      <c r="P441" s="2">
        <v>6956</v>
      </c>
      <c r="Q441" s="2">
        <v>7202</v>
      </c>
      <c r="R441" s="2">
        <f t="shared" si="62"/>
        <v>14158</v>
      </c>
      <c r="S441" s="2">
        <v>6</v>
      </c>
      <c r="T441" s="2">
        <v>10</v>
      </c>
      <c r="U441" s="2">
        <f t="shared" si="63"/>
        <v>16</v>
      </c>
    </row>
    <row r="442" spans="1:21" x14ac:dyDescent="0.25">
      <c r="A442">
        <v>2001</v>
      </c>
      <c r="B442">
        <v>806</v>
      </c>
      <c r="C442" t="s">
        <v>380</v>
      </c>
      <c r="D442" s="2">
        <v>10443</v>
      </c>
      <c r="E442" s="2">
        <v>10348</v>
      </c>
      <c r="F442" s="2">
        <f t="shared" si="58"/>
        <v>20791</v>
      </c>
      <c r="G442" s="2">
        <v>4554</v>
      </c>
      <c r="H442" s="2">
        <v>934</v>
      </c>
      <c r="I442" s="2">
        <f t="shared" si="59"/>
        <v>5488</v>
      </c>
      <c r="J442" s="2">
        <v>82</v>
      </c>
      <c r="K442" s="2">
        <v>7</v>
      </c>
      <c r="L442" s="2">
        <f t="shared" si="60"/>
        <v>89</v>
      </c>
      <c r="M442" s="2">
        <v>3585</v>
      </c>
      <c r="N442" s="2">
        <v>7232</v>
      </c>
      <c r="O442" s="2">
        <f t="shared" si="61"/>
        <v>10817</v>
      </c>
      <c r="P442" s="2">
        <v>10279</v>
      </c>
      <c r="Q442" s="2">
        <v>10169</v>
      </c>
      <c r="R442" s="2">
        <f t="shared" si="62"/>
        <v>20448</v>
      </c>
      <c r="S442" s="2">
        <v>19</v>
      </c>
      <c r="T442" s="2">
        <v>22</v>
      </c>
      <c r="U442" s="2">
        <f t="shared" si="63"/>
        <v>41</v>
      </c>
    </row>
    <row r="443" spans="1:21" x14ac:dyDescent="0.25">
      <c r="A443">
        <v>2001</v>
      </c>
      <c r="B443">
        <v>807</v>
      </c>
      <c r="C443" t="s">
        <v>295</v>
      </c>
      <c r="D443" s="2">
        <v>1369</v>
      </c>
      <c r="E443" s="2">
        <v>1313</v>
      </c>
      <c r="F443" s="2">
        <f t="shared" si="58"/>
        <v>2682</v>
      </c>
      <c r="G443" s="2">
        <v>615</v>
      </c>
      <c r="H443" s="2">
        <v>78</v>
      </c>
      <c r="I443" s="2">
        <f t="shared" si="59"/>
        <v>693</v>
      </c>
      <c r="J443" s="2">
        <v>30</v>
      </c>
      <c r="K443" s="2">
        <v>18</v>
      </c>
      <c r="L443" s="2">
        <f t="shared" si="60"/>
        <v>48</v>
      </c>
      <c r="M443" s="2">
        <v>439</v>
      </c>
      <c r="N443" s="2">
        <v>951</v>
      </c>
      <c r="O443" s="2">
        <f t="shared" si="61"/>
        <v>1390</v>
      </c>
      <c r="P443" s="2">
        <v>1369</v>
      </c>
      <c r="Q443" s="2">
        <v>1313</v>
      </c>
      <c r="R443" s="2">
        <f t="shared" si="62"/>
        <v>2682</v>
      </c>
      <c r="S443" s="2">
        <v>0</v>
      </c>
      <c r="T443" s="2">
        <v>0</v>
      </c>
      <c r="U443" s="2">
        <f t="shared" si="63"/>
        <v>0</v>
      </c>
    </row>
    <row r="444" spans="1:21" x14ac:dyDescent="0.25">
      <c r="A444">
        <v>2001</v>
      </c>
      <c r="B444">
        <v>808</v>
      </c>
      <c r="C444" t="s">
        <v>381</v>
      </c>
      <c r="D444" s="2">
        <v>2981</v>
      </c>
      <c r="E444" s="2">
        <v>2740</v>
      </c>
      <c r="F444" s="2">
        <f t="shared" si="58"/>
        <v>5721</v>
      </c>
      <c r="G444" s="2">
        <v>1434</v>
      </c>
      <c r="H444" s="2">
        <v>145</v>
      </c>
      <c r="I444" s="2">
        <f t="shared" si="59"/>
        <v>1579</v>
      </c>
      <c r="J444" s="2">
        <v>38</v>
      </c>
      <c r="K444" s="2">
        <v>7</v>
      </c>
      <c r="L444" s="2">
        <f t="shared" si="60"/>
        <v>45</v>
      </c>
      <c r="M444" s="2">
        <v>939</v>
      </c>
      <c r="N444" s="2">
        <v>2089</v>
      </c>
      <c r="O444" s="2">
        <f t="shared" si="61"/>
        <v>3028</v>
      </c>
      <c r="P444" s="2">
        <v>2974</v>
      </c>
      <c r="Q444" s="2">
        <v>2734</v>
      </c>
      <c r="R444" s="2">
        <f t="shared" si="62"/>
        <v>5708</v>
      </c>
      <c r="S444" s="2">
        <v>0</v>
      </c>
      <c r="T444" s="2">
        <v>0</v>
      </c>
      <c r="U444" s="2">
        <f t="shared" si="63"/>
        <v>0</v>
      </c>
    </row>
    <row r="445" spans="1:21" x14ac:dyDescent="0.25">
      <c r="A445">
        <v>2001</v>
      </c>
      <c r="B445">
        <v>809</v>
      </c>
      <c r="C445" t="s">
        <v>382</v>
      </c>
      <c r="D445" s="2">
        <v>6781</v>
      </c>
      <c r="E445" s="2">
        <v>6630</v>
      </c>
      <c r="F445" s="2">
        <f t="shared" si="58"/>
        <v>13411</v>
      </c>
      <c r="G445" s="2">
        <v>3581</v>
      </c>
      <c r="H445" s="2">
        <v>341</v>
      </c>
      <c r="I445" s="2">
        <f t="shared" si="59"/>
        <v>3922</v>
      </c>
      <c r="J445" s="2">
        <v>25</v>
      </c>
      <c r="K445" s="2">
        <v>3</v>
      </c>
      <c r="L445" s="2">
        <f t="shared" si="60"/>
        <v>28</v>
      </c>
      <c r="M445" s="2">
        <v>1670</v>
      </c>
      <c r="N445" s="2">
        <v>4792</v>
      </c>
      <c r="O445" s="2">
        <f t="shared" si="61"/>
        <v>6462</v>
      </c>
      <c r="P445" s="2">
        <v>6749</v>
      </c>
      <c r="Q445" s="2">
        <v>6610</v>
      </c>
      <c r="R445" s="2">
        <f t="shared" si="62"/>
        <v>13359</v>
      </c>
      <c r="S445" s="2">
        <v>16</v>
      </c>
      <c r="T445" s="2">
        <v>11</v>
      </c>
      <c r="U445" s="2">
        <f t="shared" si="63"/>
        <v>27</v>
      </c>
    </row>
    <row r="446" spans="1:21" x14ac:dyDescent="0.25">
      <c r="A446">
        <v>2001</v>
      </c>
      <c r="B446">
        <v>810</v>
      </c>
      <c r="C446" t="s">
        <v>383</v>
      </c>
      <c r="D446" s="2">
        <v>2931</v>
      </c>
      <c r="E446" s="2">
        <v>2582</v>
      </c>
      <c r="F446" s="2">
        <f t="shared" si="58"/>
        <v>5513</v>
      </c>
      <c r="G446" s="2">
        <v>1578</v>
      </c>
      <c r="H446" s="2">
        <v>162</v>
      </c>
      <c r="I446" s="2">
        <f t="shared" si="59"/>
        <v>1740</v>
      </c>
      <c r="J446" s="2">
        <v>4</v>
      </c>
      <c r="K446" s="2">
        <v>5</v>
      </c>
      <c r="L446" s="2">
        <f t="shared" si="60"/>
        <v>9</v>
      </c>
      <c r="M446" s="2">
        <v>819</v>
      </c>
      <c r="N446" s="2">
        <v>1989</v>
      </c>
      <c r="O446" s="2">
        <f t="shared" si="61"/>
        <v>2808</v>
      </c>
      <c r="P446" s="2">
        <v>2916</v>
      </c>
      <c r="Q446" s="2">
        <v>2569</v>
      </c>
      <c r="R446" s="2">
        <f t="shared" si="62"/>
        <v>5485</v>
      </c>
      <c r="S446" s="2">
        <v>6</v>
      </c>
      <c r="T446" s="2">
        <v>4</v>
      </c>
      <c r="U446" s="2">
        <f t="shared" si="63"/>
        <v>10</v>
      </c>
    </row>
    <row r="447" spans="1:21" x14ac:dyDescent="0.25">
      <c r="A447">
        <v>2001</v>
      </c>
      <c r="B447">
        <v>811</v>
      </c>
      <c r="C447" t="s">
        <v>384</v>
      </c>
      <c r="D447" s="2">
        <v>3582</v>
      </c>
      <c r="E447" s="2">
        <v>3374</v>
      </c>
      <c r="F447" s="2">
        <f t="shared" si="58"/>
        <v>6956</v>
      </c>
      <c r="G447" s="2">
        <v>2022</v>
      </c>
      <c r="H447" s="2">
        <v>310</v>
      </c>
      <c r="I447" s="2">
        <f t="shared" si="59"/>
        <v>2332</v>
      </c>
      <c r="J447" s="2">
        <v>3</v>
      </c>
      <c r="K447" s="2">
        <v>2</v>
      </c>
      <c r="L447" s="2">
        <f t="shared" si="60"/>
        <v>5</v>
      </c>
      <c r="M447" s="2">
        <v>730</v>
      </c>
      <c r="N447" s="2">
        <v>2305</v>
      </c>
      <c r="O447" s="2">
        <f t="shared" si="61"/>
        <v>3035</v>
      </c>
      <c r="P447" s="2">
        <v>3576</v>
      </c>
      <c r="Q447" s="2">
        <v>3371</v>
      </c>
      <c r="R447" s="2">
        <f t="shared" si="62"/>
        <v>6947</v>
      </c>
      <c r="S447" s="2">
        <v>0</v>
      </c>
      <c r="T447" s="2">
        <v>3</v>
      </c>
      <c r="U447" s="2">
        <f t="shared" si="63"/>
        <v>3</v>
      </c>
    </row>
    <row r="448" spans="1:21" x14ac:dyDescent="0.25">
      <c r="A448">
        <v>2001</v>
      </c>
      <c r="B448">
        <v>812</v>
      </c>
      <c r="C448" t="s">
        <v>385</v>
      </c>
      <c r="D448" s="2">
        <v>1171</v>
      </c>
      <c r="E448" s="2">
        <v>1194</v>
      </c>
      <c r="F448" s="2">
        <f t="shared" si="58"/>
        <v>2365</v>
      </c>
      <c r="G448" s="2">
        <v>655</v>
      </c>
      <c r="H448" s="2">
        <v>100</v>
      </c>
      <c r="I448" s="2">
        <f t="shared" si="59"/>
        <v>755</v>
      </c>
      <c r="J448" s="2">
        <v>1</v>
      </c>
      <c r="K448" s="2">
        <v>0</v>
      </c>
      <c r="L448" s="2">
        <f t="shared" si="60"/>
        <v>1</v>
      </c>
      <c r="M448" s="2">
        <v>361</v>
      </c>
      <c r="N448" s="2">
        <v>921</v>
      </c>
      <c r="O448" s="2">
        <f t="shared" si="61"/>
        <v>1282</v>
      </c>
      <c r="P448" s="2">
        <v>1171</v>
      </c>
      <c r="Q448" s="2">
        <v>1194</v>
      </c>
      <c r="R448" s="2">
        <f t="shared" si="62"/>
        <v>2365</v>
      </c>
      <c r="S448" s="2">
        <v>0</v>
      </c>
      <c r="T448" s="2">
        <v>0</v>
      </c>
      <c r="U448" s="2">
        <f t="shared" si="63"/>
        <v>0</v>
      </c>
    </row>
    <row r="449" spans="1:21" x14ac:dyDescent="0.25">
      <c r="A449">
        <v>2001</v>
      </c>
      <c r="B449">
        <v>813</v>
      </c>
      <c r="C449" t="s">
        <v>386</v>
      </c>
      <c r="D449" s="2">
        <v>4092</v>
      </c>
      <c r="E449" s="2">
        <v>3972</v>
      </c>
      <c r="F449" s="2">
        <f t="shared" si="58"/>
        <v>8064</v>
      </c>
      <c r="G449" s="2">
        <v>2075</v>
      </c>
      <c r="H449" s="2">
        <v>452</v>
      </c>
      <c r="I449" s="2">
        <f t="shared" si="59"/>
        <v>2527</v>
      </c>
      <c r="J449" s="2">
        <v>26</v>
      </c>
      <c r="K449" s="2">
        <v>5</v>
      </c>
      <c r="L449" s="2">
        <f t="shared" si="60"/>
        <v>31</v>
      </c>
      <c r="M449" s="2">
        <v>1162</v>
      </c>
      <c r="N449" s="2">
        <v>2708</v>
      </c>
      <c r="O449" s="2">
        <f t="shared" si="61"/>
        <v>3870</v>
      </c>
      <c r="P449" s="2">
        <v>4089</v>
      </c>
      <c r="Q449" s="2">
        <v>3959</v>
      </c>
      <c r="R449" s="2">
        <f t="shared" si="62"/>
        <v>8048</v>
      </c>
      <c r="S449" s="2">
        <v>3</v>
      </c>
      <c r="T449" s="2">
        <v>5</v>
      </c>
      <c r="U449" s="2">
        <f t="shared" si="63"/>
        <v>8</v>
      </c>
    </row>
    <row r="450" spans="1:21" x14ac:dyDescent="0.25">
      <c r="A450">
        <v>2001</v>
      </c>
      <c r="B450">
        <v>814</v>
      </c>
      <c r="C450" t="s">
        <v>387</v>
      </c>
      <c r="D450" s="2">
        <v>5222</v>
      </c>
      <c r="E450" s="2">
        <v>5353</v>
      </c>
      <c r="F450" s="2">
        <f t="shared" si="58"/>
        <v>10575</v>
      </c>
      <c r="G450" s="2">
        <v>2362</v>
      </c>
      <c r="H450" s="2">
        <v>448</v>
      </c>
      <c r="I450" s="2">
        <f t="shared" si="59"/>
        <v>2810</v>
      </c>
      <c r="J450" s="2">
        <v>85</v>
      </c>
      <c r="K450" s="2">
        <v>9</v>
      </c>
      <c r="L450" s="2">
        <f t="shared" si="60"/>
        <v>94</v>
      </c>
      <c r="M450" s="2">
        <v>1629</v>
      </c>
      <c r="N450" s="2">
        <v>3799</v>
      </c>
      <c r="O450" s="2">
        <f t="shared" si="61"/>
        <v>5428</v>
      </c>
      <c r="P450" s="2">
        <v>5220</v>
      </c>
      <c r="Q450" s="2">
        <v>5349</v>
      </c>
      <c r="R450" s="2">
        <f t="shared" si="62"/>
        <v>10569</v>
      </c>
      <c r="S450" s="2">
        <v>2</v>
      </c>
      <c r="T450" s="2">
        <v>4</v>
      </c>
      <c r="U450" s="2">
        <f t="shared" si="63"/>
        <v>6</v>
      </c>
    </row>
    <row r="451" spans="1:21" x14ac:dyDescent="0.25">
      <c r="A451">
        <v>2001</v>
      </c>
      <c r="B451">
        <v>815</v>
      </c>
      <c r="C451" t="s">
        <v>388</v>
      </c>
      <c r="D451" s="2">
        <v>4820</v>
      </c>
      <c r="E451" s="2">
        <v>4648</v>
      </c>
      <c r="F451" s="2">
        <f t="shared" si="58"/>
        <v>9468</v>
      </c>
      <c r="G451" s="2">
        <v>2208</v>
      </c>
      <c r="H451" s="2">
        <v>274</v>
      </c>
      <c r="I451" s="2">
        <f t="shared" si="59"/>
        <v>2482</v>
      </c>
      <c r="J451" s="2">
        <v>19</v>
      </c>
      <c r="K451" s="2">
        <v>4</v>
      </c>
      <c r="L451" s="2">
        <f t="shared" si="60"/>
        <v>23</v>
      </c>
      <c r="M451" s="2">
        <v>1567</v>
      </c>
      <c r="N451" s="2">
        <v>3361</v>
      </c>
      <c r="O451" s="2">
        <f t="shared" si="61"/>
        <v>4928</v>
      </c>
      <c r="P451" s="2">
        <v>4819</v>
      </c>
      <c r="Q451" s="2">
        <v>4645</v>
      </c>
      <c r="R451" s="2">
        <f t="shared" si="62"/>
        <v>9464</v>
      </c>
      <c r="S451" s="2">
        <v>0</v>
      </c>
      <c r="T451" s="2">
        <v>0</v>
      </c>
      <c r="U451" s="2">
        <f t="shared" si="63"/>
        <v>0</v>
      </c>
    </row>
    <row r="452" spans="1:21" x14ac:dyDescent="0.25">
      <c r="A452">
        <v>2001</v>
      </c>
      <c r="B452">
        <v>816</v>
      </c>
      <c r="C452" t="s">
        <v>389</v>
      </c>
      <c r="D452" s="2">
        <v>7735</v>
      </c>
      <c r="E452" s="2">
        <v>7707</v>
      </c>
      <c r="F452" s="2">
        <f t="shared" si="58"/>
        <v>15442</v>
      </c>
      <c r="G452" s="2">
        <v>3710</v>
      </c>
      <c r="H452" s="2">
        <v>857</v>
      </c>
      <c r="I452" s="2">
        <f t="shared" si="59"/>
        <v>4567</v>
      </c>
      <c r="J452" s="2">
        <v>115</v>
      </c>
      <c r="K452" s="2">
        <v>22</v>
      </c>
      <c r="L452" s="2">
        <f t="shared" si="60"/>
        <v>137</v>
      </c>
      <c r="M452" s="2">
        <v>2441</v>
      </c>
      <c r="N452" s="2">
        <v>5432</v>
      </c>
      <c r="O452" s="2">
        <f t="shared" si="61"/>
        <v>7873</v>
      </c>
      <c r="P452" s="2">
        <v>7731</v>
      </c>
      <c r="Q452" s="2">
        <v>7701</v>
      </c>
      <c r="R452" s="2">
        <f t="shared" si="62"/>
        <v>15432</v>
      </c>
      <c r="S452" s="2">
        <v>2</v>
      </c>
      <c r="T452" s="2">
        <v>0</v>
      </c>
      <c r="U452" s="2">
        <f t="shared" si="63"/>
        <v>2</v>
      </c>
    </row>
    <row r="453" spans="1:21" x14ac:dyDescent="0.25">
      <c r="A453">
        <v>2001</v>
      </c>
      <c r="B453">
        <v>817</v>
      </c>
      <c r="C453" t="s">
        <v>390</v>
      </c>
      <c r="D453" s="2">
        <v>6372</v>
      </c>
      <c r="E453" s="2">
        <v>5691</v>
      </c>
      <c r="F453" s="2">
        <f t="shared" si="58"/>
        <v>12063</v>
      </c>
      <c r="G453" s="2">
        <v>2979</v>
      </c>
      <c r="H453" s="2">
        <v>695</v>
      </c>
      <c r="I453" s="2">
        <f t="shared" si="59"/>
        <v>3674</v>
      </c>
      <c r="J453" s="2">
        <v>37</v>
      </c>
      <c r="K453" s="2">
        <v>4</v>
      </c>
      <c r="L453" s="2">
        <f t="shared" si="60"/>
        <v>41</v>
      </c>
      <c r="M453" s="2">
        <v>2308</v>
      </c>
      <c r="N453" s="2">
        <v>3973</v>
      </c>
      <c r="O453" s="2">
        <f t="shared" si="61"/>
        <v>6281</v>
      </c>
      <c r="P453" s="2">
        <v>5549</v>
      </c>
      <c r="Q453" s="2">
        <v>5413</v>
      </c>
      <c r="R453" s="2">
        <f t="shared" si="62"/>
        <v>10962</v>
      </c>
      <c r="S453" s="2">
        <v>13</v>
      </c>
      <c r="T453" s="2">
        <v>11</v>
      </c>
      <c r="U453" s="2">
        <f t="shared" si="63"/>
        <v>24</v>
      </c>
    </row>
    <row r="454" spans="1:21" x14ac:dyDescent="0.25">
      <c r="A454">
        <v>2001</v>
      </c>
      <c r="B454">
        <v>818</v>
      </c>
      <c r="C454" t="s">
        <v>391</v>
      </c>
      <c r="D454" s="2">
        <v>963</v>
      </c>
      <c r="E454" s="2">
        <v>983</v>
      </c>
      <c r="F454" s="2">
        <f t="shared" si="58"/>
        <v>1946</v>
      </c>
      <c r="G454" s="2">
        <v>524</v>
      </c>
      <c r="H454" s="2">
        <v>121</v>
      </c>
      <c r="I454" s="2">
        <f t="shared" si="59"/>
        <v>645</v>
      </c>
      <c r="J454" s="2">
        <v>2</v>
      </c>
      <c r="K454" s="2">
        <v>3</v>
      </c>
      <c r="L454" s="2">
        <f t="shared" si="60"/>
        <v>5</v>
      </c>
      <c r="M454" s="2">
        <v>290</v>
      </c>
      <c r="N454" s="2">
        <v>713</v>
      </c>
      <c r="O454" s="2">
        <f t="shared" si="61"/>
        <v>1003</v>
      </c>
      <c r="P454" s="2">
        <v>948</v>
      </c>
      <c r="Q454" s="2">
        <v>964</v>
      </c>
      <c r="R454" s="2">
        <f t="shared" si="62"/>
        <v>1912</v>
      </c>
      <c r="S454" s="2">
        <v>9</v>
      </c>
      <c r="T454" s="2">
        <v>9</v>
      </c>
      <c r="U454" s="2">
        <f t="shared" si="63"/>
        <v>18</v>
      </c>
    </row>
    <row r="455" spans="1:21" x14ac:dyDescent="0.25">
      <c r="A455">
        <v>2001</v>
      </c>
      <c r="B455">
        <v>819</v>
      </c>
      <c r="C455" t="s">
        <v>392</v>
      </c>
      <c r="D455" s="2">
        <v>3554</v>
      </c>
      <c r="E455" s="2">
        <v>3560</v>
      </c>
      <c r="F455" s="2">
        <f t="shared" si="58"/>
        <v>7114</v>
      </c>
      <c r="G455" s="2">
        <v>1310</v>
      </c>
      <c r="H455" s="2">
        <v>268</v>
      </c>
      <c r="I455" s="2">
        <f t="shared" si="59"/>
        <v>1578</v>
      </c>
      <c r="J455" s="2">
        <v>29</v>
      </c>
      <c r="K455" s="2">
        <v>4</v>
      </c>
      <c r="L455" s="2">
        <f t="shared" si="60"/>
        <v>33</v>
      </c>
      <c r="M455" s="2">
        <v>1634</v>
      </c>
      <c r="N455" s="2">
        <v>2722</v>
      </c>
      <c r="O455" s="2">
        <f t="shared" si="61"/>
        <v>4356</v>
      </c>
      <c r="P455" s="2">
        <v>3549</v>
      </c>
      <c r="Q455" s="2">
        <v>3558</v>
      </c>
      <c r="R455" s="2">
        <f t="shared" si="62"/>
        <v>7107</v>
      </c>
      <c r="S455" s="2">
        <v>3</v>
      </c>
      <c r="T455" s="2">
        <v>2</v>
      </c>
      <c r="U455" s="2">
        <f t="shared" si="63"/>
        <v>5</v>
      </c>
    </row>
    <row r="456" spans="1:21" x14ac:dyDescent="0.25">
      <c r="A456">
        <v>2001</v>
      </c>
      <c r="B456">
        <v>820</v>
      </c>
      <c r="C456" t="s">
        <v>393</v>
      </c>
      <c r="D456" s="2">
        <v>5313</v>
      </c>
      <c r="E456" s="2">
        <v>5051</v>
      </c>
      <c r="F456" s="2">
        <f t="shared" si="58"/>
        <v>10364</v>
      </c>
      <c r="G456" s="2">
        <v>2455</v>
      </c>
      <c r="H456" s="2">
        <v>342</v>
      </c>
      <c r="I456" s="2">
        <f t="shared" si="59"/>
        <v>2797</v>
      </c>
      <c r="J456" s="2">
        <v>67</v>
      </c>
      <c r="K456" s="2">
        <v>4</v>
      </c>
      <c r="L456" s="2">
        <f t="shared" si="60"/>
        <v>71</v>
      </c>
      <c r="M456" s="2">
        <v>1630</v>
      </c>
      <c r="N456" s="2">
        <v>3613</v>
      </c>
      <c r="O456" s="2">
        <f t="shared" si="61"/>
        <v>5243</v>
      </c>
      <c r="P456" s="2">
        <v>5296</v>
      </c>
      <c r="Q456" s="2">
        <v>5028</v>
      </c>
      <c r="R456" s="2">
        <f t="shared" si="62"/>
        <v>10324</v>
      </c>
      <c r="S456" s="2">
        <v>11</v>
      </c>
      <c r="T456" s="2">
        <v>14</v>
      </c>
      <c r="U456" s="2">
        <f t="shared" si="63"/>
        <v>25</v>
      </c>
    </row>
    <row r="457" spans="1:21" x14ac:dyDescent="0.25">
      <c r="A457">
        <v>2001</v>
      </c>
      <c r="B457">
        <v>821</v>
      </c>
      <c r="C457" t="s">
        <v>394</v>
      </c>
      <c r="D457" s="2">
        <v>950</v>
      </c>
      <c r="E457" s="2">
        <v>954</v>
      </c>
      <c r="F457" s="2">
        <f t="shared" ref="F457:F525" si="67">SUM(D457:E457)</f>
        <v>1904</v>
      </c>
      <c r="G457" s="2">
        <v>424</v>
      </c>
      <c r="H457" s="2">
        <v>58</v>
      </c>
      <c r="I457" s="2">
        <f t="shared" ref="I457:I525" si="68">SUM(G457:H457)</f>
        <v>482</v>
      </c>
      <c r="J457" s="2">
        <v>3</v>
      </c>
      <c r="K457" s="2">
        <v>2</v>
      </c>
      <c r="L457" s="2">
        <f t="shared" ref="L457:L525" si="69">SUM(J457:K457)</f>
        <v>5</v>
      </c>
      <c r="M457" s="2">
        <v>353</v>
      </c>
      <c r="N457" s="2">
        <v>684</v>
      </c>
      <c r="O457" s="2">
        <f t="shared" ref="O457:O525" si="70">SUM(M457:N457)</f>
        <v>1037</v>
      </c>
      <c r="P457" s="2">
        <v>950</v>
      </c>
      <c r="Q457" s="2">
        <v>954</v>
      </c>
      <c r="R457" s="2">
        <f t="shared" ref="R457:R525" si="71">SUM(P457:Q457)</f>
        <v>1904</v>
      </c>
      <c r="S457" s="2">
        <v>0</v>
      </c>
      <c r="T457" s="2">
        <v>0</v>
      </c>
      <c r="U457" s="2">
        <f t="shared" ref="U457:U525" si="72">SUM(S457:T457)</f>
        <v>0</v>
      </c>
    </row>
    <row r="458" spans="1:21" x14ac:dyDescent="0.25">
      <c r="A458">
        <v>2001</v>
      </c>
      <c r="B458">
        <v>822</v>
      </c>
      <c r="C458" t="s">
        <v>395</v>
      </c>
      <c r="D458" s="2">
        <v>4243</v>
      </c>
      <c r="E458" s="2">
        <v>4306</v>
      </c>
      <c r="F458" s="2">
        <f t="shared" si="67"/>
        <v>8549</v>
      </c>
      <c r="G458" s="2">
        <v>2059</v>
      </c>
      <c r="H458" s="2">
        <v>637</v>
      </c>
      <c r="I458" s="2">
        <f t="shared" si="68"/>
        <v>2696</v>
      </c>
      <c r="J458" s="2">
        <v>17</v>
      </c>
      <c r="K458" s="2">
        <v>0</v>
      </c>
      <c r="L458" s="2">
        <f t="shared" si="69"/>
        <v>17</v>
      </c>
      <c r="M458" s="2">
        <v>1454</v>
      </c>
      <c r="N458" s="2">
        <v>2988</v>
      </c>
      <c r="O458" s="2">
        <f t="shared" si="70"/>
        <v>4442</v>
      </c>
      <c r="P458" s="2">
        <v>4168</v>
      </c>
      <c r="Q458" s="2">
        <v>4234</v>
      </c>
      <c r="R458" s="2">
        <f t="shared" si="71"/>
        <v>8402</v>
      </c>
      <c r="S458" s="2">
        <v>60</v>
      </c>
      <c r="T458" s="2">
        <v>58</v>
      </c>
      <c r="U458" s="2">
        <f t="shared" si="72"/>
        <v>118</v>
      </c>
    </row>
    <row r="459" spans="1:21" x14ac:dyDescent="0.25">
      <c r="A459">
        <v>2001</v>
      </c>
      <c r="B459">
        <v>823</v>
      </c>
      <c r="C459" t="s">
        <v>396</v>
      </c>
      <c r="D459" s="2">
        <v>3310</v>
      </c>
      <c r="E459" s="2">
        <v>3382</v>
      </c>
      <c r="F459" s="2">
        <f t="shared" si="67"/>
        <v>6692</v>
      </c>
      <c r="G459" s="2">
        <v>1667</v>
      </c>
      <c r="H459" s="2">
        <v>879</v>
      </c>
      <c r="I459" s="2">
        <f t="shared" si="68"/>
        <v>2546</v>
      </c>
      <c r="J459" s="2">
        <v>27</v>
      </c>
      <c r="K459" s="2">
        <v>4</v>
      </c>
      <c r="L459" s="2">
        <f t="shared" si="69"/>
        <v>31</v>
      </c>
      <c r="M459" s="2">
        <v>988</v>
      </c>
      <c r="N459" s="2">
        <v>1960</v>
      </c>
      <c r="O459" s="2">
        <f t="shared" si="70"/>
        <v>2948</v>
      </c>
      <c r="P459" s="2">
        <v>3267</v>
      </c>
      <c r="Q459" s="2">
        <v>3348</v>
      </c>
      <c r="R459" s="2">
        <f t="shared" si="71"/>
        <v>6615</v>
      </c>
      <c r="S459" s="2">
        <v>4</v>
      </c>
      <c r="T459" s="2">
        <v>2</v>
      </c>
      <c r="U459" s="2">
        <f t="shared" si="72"/>
        <v>6</v>
      </c>
    </row>
    <row r="460" spans="1:21" x14ac:dyDescent="0.25">
      <c r="A460">
        <v>2001</v>
      </c>
      <c r="B460">
        <v>824</v>
      </c>
      <c r="C460" t="s">
        <v>397</v>
      </c>
      <c r="D460" s="2">
        <v>13476</v>
      </c>
      <c r="E460" s="2">
        <v>13400</v>
      </c>
      <c r="F460" s="2">
        <f t="shared" si="67"/>
        <v>26876</v>
      </c>
      <c r="G460" s="2">
        <v>6025</v>
      </c>
      <c r="H460" s="2">
        <v>1359</v>
      </c>
      <c r="I460" s="2">
        <f t="shared" si="68"/>
        <v>7384</v>
      </c>
      <c r="J460" s="2">
        <v>136</v>
      </c>
      <c r="K460" s="2">
        <v>15</v>
      </c>
      <c r="L460" s="2">
        <f t="shared" si="69"/>
        <v>151</v>
      </c>
      <c r="M460" s="2">
        <v>4491</v>
      </c>
      <c r="N460" s="2">
        <v>9330</v>
      </c>
      <c r="O460" s="2">
        <f t="shared" si="70"/>
        <v>13821</v>
      </c>
      <c r="P460" s="2">
        <v>13362</v>
      </c>
      <c r="Q460" s="2">
        <v>13365</v>
      </c>
      <c r="R460" s="2">
        <f t="shared" si="71"/>
        <v>26727</v>
      </c>
      <c r="S460" s="2">
        <v>4</v>
      </c>
      <c r="T460" s="2">
        <v>6</v>
      </c>
      <c r="U460" s="2">
        <f t="shared" si="72"/>
        <v>10</v>
      </c>
    </row>
    <row r="461" spans="1:21" x14ac:dyDescent="0.25">
      <c r="A461">
        <v>2001</v>
      </c>
      <c r="B461">
        <v>825</v>
      </c>
      <c r="C461" t="s">
        <v>398</v>
      </c>
      <c r="D461" s="2">
        <v>2389</v>
      </c>
      <c r="E461" s="2">
        <v>2313</v>
      </c>
      <c r="F461" s="2">
        <f t="shared" si="67"/>
        <v>4702</v>
      </c>
      <c r="G461" s="2">
        <v>1286</v>
      </c>
      <c r="H461" s="2">
        <v>258</v>
      </c>
      <c r="I461" s="2">
        <f t="shared" si="68"/>
        <v>1544</v>
      </c>
      <c r="J461" s="2">
        <v>30</v>
      </c>
      <c r="K461" s="2">
        <v>9</v>
      </c>
      <c r="L461" s="2">
        <f t="shared" si="69"/>
        <v>39</v>
      </c>
      <c r="M461" s="2">
        <v>620</v>
      </c>
      <c r="N461" s="2">
        <v>1638</v>
      </c>
      <c r="O461" s="2">
        <f t="shared" si="70"/>
        <v>2258</v>
      </c>
      <c r="P461" s="2">
        <v>2381</v>
      </c>
      <c r="Q461" s="2">
        <v>2301</v>
      </c>
      <c r="R461" s="2">
        <f t="shared" si="71"/>
        <v>4682</v>
      </c>
      <c r="S461" s="2">
        <v>1</v>
      </c>
      <c r="T461" s="2">
        <v>3</v>
      </c>
      <c r="U461" s="2">
        <f t="shared" si="72"/>
        <v>4</v>
      </c>
    </row>
    <row r="462" spans="1:21" x14ac:dyDescent="0.25">
      <c r="A462">
        <v>2001</v>
      </c>
      <c r="B462">
        <v>826</v>
      </c>
      <c r="C462" t="s">
        <v>399</v>
      </c>
      <c r="D462" s="2">
        <v>5294</v>
      </c>
      <c r="E462" s="2">
        <v>5160</v>
      </c>
      <c r="F462" s="2">
        <f t="shared" si="67"/>
        <v>10454</v>
      </c>
      <c r="G462" s="2">
        <v>2648</v>
      </c>
      <c r="H462" s="2">
        <v>984</v>
      </c>
      <c r="I462" s="2">
        <f t="shared" si="68"/>
        <v>3632</v>
      </c>
      <c r="J462" s="2">
        <v>42</v>
      </c>
      <c r="K462" s="2">
        <v>10</v>
      </c>
      <c r="L462" s="2">
        <f t="shared" si="69"/>
        <v>52</v>
      </c>
      <c r="M462" s="2">
        <v>1570</v>
      </c>
      <c r="N462" s="2">
        <v>3197</v>
      </c>
      <c r="O462" s="2">
        <f t="shared" si="70"/>
        <v>4767</v>
      </c>
      <c r="P462" s="2">
        <v>5215</v>
      </c>
      <c r="Q462" s="2">
        <v>4996</v>
      </c>
      <c r="R462" s="2">
        <f t="shared" si="71"/>
        <v>10211</v>
      </c>
      <c r="S462" s="2">
        <v>4</v>
      </c>
      <c r="T462" s="2">
        <v>7</v>
      </c>
      <c r="U462" s="2">
        <f t="shared" si="72"/>
        <v>11</v>
      </c>
    </row>
    <row r="463" spans="1:21" x14ac:dyDescent="0.25">
      <c r="A463">
        <v>2001</v>
      </c>
      <c r="B463">
        <v>827</v>
      </c>
      <c r="C463" t="s">
        <v>400</v>
      </c>
      <c r="D463" s="2">
        <v>3907</v>
      </c>
      <c r="E463" s="2">
        <v>3838</v>
      </c>
      <c r="F463" s="2">
        <f t="shared" si="67"/>
        <v>7745</v>
      </c>
      <c r="G463" s="2">
        <v>1754</v>
      </c>
      <c r="H463" s="2">
        <v>315</v>
      </c>
      <c r="I463" s="2">
        <f t="shared" si="68"/>
        <v>2069</v>
      </c>
      <c r="J463" s="2">
        <v>91</v>
      </c>
      <c r="K463" s="2">
        <v>11</v>
      </c>
      <c r="L463" s="2">
        <f t="shared" si="69"/>
        <v>102</v>
      </c>
      <c r="M463" s="2">
        <v>1307</v>
      </c>
      <c r="N463" s="2">
        <v>2804</v>
      </c>
      <c r="O463" s="2">
        <f t="shared" si="70"/>
        <v>4111</v>
      </c>
      <c r="P463" s="2">
        <v>3890</v>
      </c>
      <c r="Q463" s="2">
        <v>3828</v>
      </c>
      <c r="R463" s="2">
        <f t="shared" si="71"/>
        <v>7718</v>
      </c>
      <c r="S463" s="2">
        <v>0</v>
      </c>
      <c r="T463" s="2">
        <v>0</v>
      </c>
      <c r="U463" s="2">
        <f t="shared" si="72"/>
        <v>0</v>
      </c>
    </row>
    <row r="464" spans="1:21" x14ac:dyDescent="0.25">
      <c r="A464">
        <v>2001</v>
      </c>
      <c r="B464">
        <v>828</v>
      </c>
      <c r="C464" t="s">
        <v>401</v>
      </c>
      <c r="D464" s="2">
        <v>3143</v>
      </c>
      <c r="E464" s="2">
        <v>3210</v>
      </c>
      <c r="F464" s="2">
        <f t="shared" si="67"/>
        <v>6353</v>
      </c>
      <c r="G464" s="2">
        <v>1580</v>
      </c>
      <c r="H464" s="2">
        <v>253</v>
      </c>
      <c r="I464" s="2">
        <f t="shared" si="68"/>
        <v>1833</v>
      </c>
      <c r="J464" s="2">
        <v>38</v>
      </c>
      <c r="K464" s="2">
        <v>7</v>
      </c>
      <c r="L464" s="2">
        <f t="shared" si="69"/>
        <v>45</v>
      </c>
      <c r="M464" s="2">
        <v>839</v>
      </c>
      <c r="N464" s="2">
        <v>2267</v>
      </c>
      <c r="O464" s="2">
        <f t="shared" si="70"/>
        <v>3106</v>
      </c>
      <c r="P464" s="2">
        <v>3143</v>
      </c>
      <c r="Q464" s="2">
        <v>3210</v>
      </c>
      <c r="R464" s="2">
        <f t="shared" si="71"/>
        <v>6353</v>
      </c>
      <c r="S464" s="2">
        <v>0</v>
      </c>
      <c r="T464" s="2">
        <v>0</v>
      </c>
      <c r="U464" s="2">
        <f t="shared" si="72"/>
        <v>0</v>
      </c>
    </row>
    <row r="465" spans="1:21" x14ac:dyDescent="0.25">
      <c r="C465" t="s">
        <v>549</v>
      </c>
      <c r="D465" s="2">
        <f t="shared" ref="D465:O465" si="73">SUM(D437:D464)</f>
        <v>534832</v>
      </c>
      <c r="E465" s="2">
        <f t="shared" si="73"/>
        <v>575068</v>
      </c>
      <c r="F465" s="2">
        <f t="shared" si="73"/>
        <v>1109900</v>
      </c>
      <c r="G465" s="2">
        <f t="shared" si="73"/>
        <v>249792</v>
      </c>
      <c r="H465" s="2">
        <f t="shared" si="73"/>
        <v>133254</v>
      </c>
      <c r="I465" s="2">
        <f t="shared" si="73"/>
        <v>383046</v>
      </c>
      <c r="J465" s="2">
        <f t="shared" si="73"/>
        <v>6970</v>
      </c>
      <c r="K465" s="2">
        <f t="shared" si="73"/>
        <v>2253</v>
      </c>
      <c r="L465" s="2">
        <f t="shared" si="73"/>
        <v>9223</v>
      </c>
      <c r="M465" s="2">
        <f t="shared" si="73"/>
        <v>181340</v>
      </c>
      <c r="N465" s="2">
        <f t="shared" si="73"/>
        <v>346597</v>
      </c>
      <c r="O465" s="2">
        <f t="shared" si="73"/>
        <v>527937</v>
      </c>
      <c r="P465" s="2"/>
      <c r="Q465" s="2"/>
      <c r="R465" s="2"/>
      <c r="S465" s="2"/>
      <c r="T465" s="2"/>
      <c r="U465" s="2"/>
    </row>
    <row r="466" spans="1:21" x14ac:dyDescent="0.25">
      <c r="A466">
        <v>2001</v>
      </c>
      <c r="B466">
        <v>901</v>
      </c>
      <c r="C466" t="s">
        <v>402</v>
      </c>
      <c r="D466" s="2">
        <v>11333</v>
      </c>
      <c r="E466" s="2">
        <v>11999</v>
      </c>
      <c r="F466" s="2">
        <f t="shared" si="67"/>
        <v>23332</v>
      </c>
      <c r="G466" s="2">
        <v>4898</v>
      </c>
      <c r="H466" s="2">
        <v>2872</v>
      </c>
      <c r="I466" s="2">
        <f t="shared" si="68"/>
        <v>7770</v>
      </c>
      <c r="J466" s="2">
        <v>82</v>
      </c>
      <c r="K466" s="2">
        <v>84</v>
      </c>
      <c r="L466" s="2">
        <f t="shared" si="69"/>
        <v>166</v>
      </c>
      <c r="M466" s="2">
        <v>3538</v>
      </c>
      <c r="N466" s="2">
        <v>6118</v>
      </c>
      <c r="O466" s="2">
        <f t="shared" si="70"/>
        <v>9656</v>
      </c>
      <c r="P466" s="2">
        <v>11146</v>
      </c>
      <c r="Q466" s="2">
        <v>11959</v>
      </c>
      <c r="R466" s="2">
        <f t="shared" si="71"/>
        <v>23105</v>
      </c>
      <c r="S466" s="2">
        <v>21</v>
      </c>
      <c r="T466" s="2">
        <v>32</v>
      </c>
      <c r="U466" s="2">
        <f t="shared" si="72"/>
        <v>53</v>
      </c>
    </row>
    <row r="467" spans="1:21" x14ac:dyDescent="0.25">
      <c r="A467">
        <v>2001</v>
      </c>
      <c r="B467">
        <v>902</v>
      </c>
      <c r="C467" t="s">
        <v>403</v>
      </c>
      <c r="D467" s="2">
        <v>4689</v>
      </c>
      <c r="E467" s="2">
        <v>4781</v>
      </c>
      <c r="F467" s="2">
        <f t="shared" si="67"/>
        <v>9470</v>
      </c>
      <c r="G467" s="2">
        <v>761</v>
      </c>
      <c r="H467" s="2">
        <v>293</v>
      </c>
      <c r="I467" s="2">
        <f t="shared" si="68"/>
        <v>1054</v>
      </c>
      <c r="J467" s="2">
        <v>43</v>
      </c>
      <c r="K467" s="2">
        <v>22</v>
      </c>
      <c r="L467" s="2">
        <f t="shared" si="69"/>
        <v>65</v>
      </c>
      <c r="M467" s="2">
        <v>2744</v>
      </c>
      <c r="N467" s="2">
        <v>3315</v>
      </c>
      <c r="O467" s="2">
        <f t="shared" si="70"/>
        <v>6059</v>
      </c>
      <c r="P467" s="2">
        <v>4652</v>
      </c>
      <c r="Q467" s="2">
        <v>4746</v>
      </c>
      <c r="R467" s="2">
        <f t="shared" si="71"/>
        <v>9398</v>
      </c>
      <c r="S467" s="2">
        <v>31</v>
      </c>
      <c r="T467" s="2">
        <v>35</v>
      </c>
      <c r="U467" s="2">
        <f t="shared" si="72"/>
        <v>66</v>
      </c>
    </row>
    <row r="468" spans="1:21" x14ac:dyDescent="0.25">
      <c r="A468">
        <v>2001</v>
      </c>
      <c r="B468">
        <v>903</v>
      </c>
      <c r="C468" t="s">
        <v>404</v>
      </c>
      <c r="D468" s="2">
        <v>2963</v>
      </c>
      <c r="E468" s="2">
        <v>3076</v>
      </c>
      <c r="F468" s="2">
        <f t="shared" si="67"/>
        <v>6039</v>
      </c>
      <c r="G468" s="2">
        <v>1411</v>
      </c>
      <c r="H468" s="2">
        <v>388</v>
      </c>
      <c r="I468" s="2">
        <f t="shared" si="68"/>
        <v>1799</v>
      </c>
      <c r="J468" s="2">
        <v>11</v>
      </c>
      <c r="K468" s="2">
        <v>2</v>
      </c>
      <c r="L468" s="2">
        <f t="shared" si="69"/>
        <v>13</v>
      </c>
      <c r="M468" s="2">
        <v>780</v>
      </c>
      <c r="N468" s="2">
        <v>1949</v>
      </c>
      <c r="O468" s="2">
        <f t="shared" si="70"/>
        <v>2729</v>
      </c>
      <c r="P468" s="2">
        <v>2955</v>
      </c>
      <c r="Q468" s="2">
        <v>3065</v>
      </c>
      <c r="R468" s="2">
        <f t="shared" si="71"/>
        <v>6020</v>
      </c>
      <c r="S468" s="2">
        <v>6</v>
      </c>
      <c r="T468" s="2">
        <v>11</v>
      </c>
      <c r="U468" s="2">
        <f t="shared" si="72"/>
        <v>17</v>
      </c>
    </row>
    <row r="469" spans="1:21" x14ac:dyDescent="0.25">
      <c r="A469">
        <v>2001</v>
      </c>
      <c r="B469">
        <v>904</v>
      </c>
      <c r="C469" t="s">
        <v>405</v>
      </c>
      <c r="D469" s="2">
        <v>2719</v>
      </c>
      <c r="E469" s="2">
        <v>2621</v>
      </c>
      <c r="F469" s="2">
        <f t="shared" si="67"/>
        <v>5340</v>
      </c>
      <c r="G469" s="2">
        <v>939</v>
      </c>
      <c r="H469" s="2">
        <v>320</v>
      </c>
      <c r="I469" s="2">
        <f t="shared" si="68"/>
        <v>1259</v>
      </c>
      <c r="J469" s="2">
        <v>19</v>
      </c>
      <c r="K469" s="2">
        <v>12</v>
      </c>
      <c r="L469" s="2">
        <f t="shared" si="69"/>
        <v>31</v>
      </c>
      <c r="M469" s="2">
        <v>1113</v>
      </c>
      <c r="N469" s="2">
        <v>1686</v>
      </c>
      <c r="O469" s="2">
        <f t="shared" si="70"/>
        <v>2799</v>
      </c>
      <c r="P469" s="2">
        <v>2692</v>
      </c>
      <c r="Q469" s="2">
        <v>2600</v>
      </c>
      <c r="R469" s="2">
        <f t="shared" si="71"/>
        <v>5292</v>
      </c>
      <c r="S469" s="2">
        <v>12</v>
      </c>
      <c r="T469" s="2">
        <v>8</v>
      </c>
      <c r="U469" s="2">
        <f t="shared" si="72"/>
        <v>20</v>
      </c>
    </row>
    <row r="470" spans="1:21" x14ac:dyDescent="0.25">
      <c r="A470">
        <v>2001</v>
      </c>
      <c r="B470">
        <v>905</v>
      </c>
      <c r="C470" t="s">
        <v>406</v>
      </c>
      <c r="D470" s="2">
        <v>4182</v>
      </c>
      <c r="E470" s="2">
        <v>4419</v>
      </c>
      <c r="F470" s="2">
        <f t="shared" si="67"/>
        <v>8601</v>
      </c>
      <c r="G470" s="2">
        <v>1399</v>
      </c>
      <c r="H470" s="2">
        <v>453</v>
      </c>
      <c r="I470" s="2">
        <f t="shared" si="68"/>
        <v>1852</v>
      </c>
      <c r="J470" s="2">
        <v>59</v>
      </c>
      <c r="K470" s="2">
        <v>38</v>
      </c>
      <c r="L470" s="2">
        <f t="shared" si="69"/>
        <v>97</v>
      </c>
      <c r="M470" s="2">
        <v>1698</v>
      </c>
      <c r="N470" s="2">
        <v>2886</v>
      </c>
      <c r="O470" s="2">
        <f t="shared" si="70"/>
        <v>4584</v>
      </c>
      <c r="P470" s="2">
        <v>4182</v>
      </c>
      <c r="Q470" s="2">
        <v>4419</v>
      </c>
      <c r="R470" s="2">
        <f t="shared" si="71"/>
        <v>8601</v>
      </c>
      <c r="S470" s="2">
        <v>0</v>
      </c>
      <c r="T470" s="2">
        <v>0</v>
      </c>
      <c r="U470" s="2">
        <f t="shared" si="72"/>
        <v>0</v>
      </c>
    </row>
    <row r="471" spans="1:21" x14ac:dyDescent="0.25">
      <c r="A471">
        <v>2001</v>
      </c>
      <c r="B471">
        <v>906</v>
      </c>
      <c r="C471" t="s">
        <v>407</v>
      </c>
      <c r="D471" s="2">
        <v>1947</v>
      </c>
      <c r="E471" s="2">
        <v>1950</v>
      </c>
      <c r="F471" s="2">
        <f t="shared" si="67"/>
        <v>3897</v>
      </c>
      <c r="G471" s="2">
        <v>645</v>
      </c>
      <c r="H471" s="2">
        <v>141</v>
      </c>
      <c r="I471" s="2">
        <f t="shared" si="68"/>
        <v>786</v>
      </c>
      <c r="J471" s="2">
        <v>19</v>
      </c>
      <c r="K471" s="2">
        <v>5</v>
      </c>
      <c r="L471" s="2">
        <f t="shared" si="69"/>
        <v>24</v>
      </c>
      <c r="M471" s="2">
        <v>774</v>
      </c>
      <c r="N471" s="2">
        <v>1292</v>
      </c>
      <c r="O471" s="2">
        <f t="shared" si="70"/>
        <v>2066</v>
      </c>
      <c r="P471" s="2">
        <v>1937</v>
      </c>
      <c r="Q471" s="2">
        <v>1939</v>
      </c>
      <c r="R471" s="2">
        <f t="shared" si="71"/>
        <v>3876</v>
      </c>
      <c r="S471" s="2">
        <v>4</v>
      </c>
      <c r="T471" s="2">
        <v>4</v>
      </c>
      <c r="U471" s="2">
        <f t="shared" si="72"/>
        <v>8</v>
      </c>
    </row>
    <row r="472" spans="1:21" x14ac:dyDescent="0.25">
      <c r="C472" t="s">
        <v>549</v>
      </c>
      <c r="D472" s="2">
        <f t="shared" ref="D472:O472" si="74">SUM(D466:D471)</f>
        <v>27833</v>
      </c>
      <c r="E472" s="2">
        <f t="shared" si="74"/>
        <v>28846</v>
      </c>
      <c r="F472" s="2">
        <f t="shared" si="74"/>
        <v>56679</v>
      </c>
      <c r="G472" s="2">
        <f t="shared" si="74"/>
        <v>10053</v>
      </c>
      <c r="H472" s="2">
        <f t="shared" si="74"/>
        <v>4467</v>
      </c>
      <c r="I472" s="2">
        <f t="shared" si="74"/>
        <v>14520</v>
      </c>
      <c r="J472" s="2">
        <f t="shared" si="74"/>
        <v>233</v>
      </c>
      <c r="K472" s="2">
        <f t="shared" si="74"/>
        <v>163</v>
      </c>
      <c r="L472" s="2">
        <f t="shared" si="74"/>
        <v>396</v>
      </c>
      <c r="M472" s="2">
        <f t="shared" si="74"/>
        <v>10647</v>
      </c>
      <c r="N472" s="2">
        <f t="shared" si="74"/>
        <v>17246</v>
      </c>
      <c r="O472" s="2">
        <f t="shared" si="74"/>
        <v>27893</v>
      </c>
      <c r="P472" s="2"/>
      <c r="Q472" s="2"/>
      <c r="R472" s="2"/>
      <c r="S472" s="2"/>
      <c r="T472" s="2"/>
      <c r="U472" s="2"/>
    </row>
    <row r="473" spans="1:21" x14ac:dyDescent="0.25">
      <c r="A473">
        <v>2001</v>
      </c>
      <c r="B473">
        <v>1001</v>
      </c>
      <c r="C473" t="s">
        <v>408</v>
      </c>
      <c r="D473" s="2">
        <v>3523</v>
      </c>
      <c r="E473" s="2">
        <v>3888</v>
      </c>
      <c r="F473" s="2">
        <f t="shared" si="67"/>
        <v>7411</v>
      </c>
      <c r="G473" s="2">
        <v>1669</v>
      </c>
      <c r="H473" s="2">
        <v>854</v>
      </c>
      <c r="I473" s="2">
        <f t="shared" si="68"/>
        <v>2523</v>
      </c>
      <c r="J473" s="2">
        <v>12</v>
      </c>
      <c r="K473" s="2">
        <v>4</v>
      </c>
      <c r="L473" s="2">
        <f t="shared" si="69"/>
        <v>16</v>
      </c>
      <c r="M473" s="2">
        <v>1115</v>
      </c>
      <c r="N473" s="2">
        <v>2317</v>
      </c>
      <c r="O473" s="2">
        <f t="shared" si="70"/>
        <v>3432</v>
      </c>
      <c r="P473" s="2">
        <v>3290</v>
      </c>
      <c r="Q473" s="2">
        <v>3863</v>
      </c>
      <c r="R473" s="2">
        <f t="shared" si="71"/>
        <v>7153</v>
      </c>
      <c r="S473" s="2">
        <v>2</v>
      </c>
      <c r="T473" s="2">
        <v>0</v>
      </c>
      <c r="U473" s="2">
        <f t="shared" si="72"/>
        <v>2</v>
      </c>
    </row>
    <row r="474" spans="1:21" x14ac:dyDescent="0.25">
      <c r="A474">
        <v>2001</v>
      </c>
      <c r="B474">
        <v>1002</v>
      </c>
      <c r="C474" t="s">
        <v>409</v>
      </c>
      <c r="D474" s="2">
        <v>3125</v>
      </c>
      <c r="E474" s="2">
        <v>3257</v>
      </c>
      <c r="F474" s="2">
        <f t="shared" si="67"/>
        <v>6382</v>
      </c>
      <c r="G474" s="2">
        <v>1565</v>
      </c>
      <c r="H474" s="2">
        <v>119</v>
      </c>
      <c r="I474" s="2">
        <f t="shared" si="68"/>
        <v>1684</v>
      </c>
      <c r="J474" s="2">
        <v>7</v>
      </c>
      <c r="K474" s="2">
        <v>1</v>
      </c>
      <c r="L474" s="2">
        <f t="shared" si="69"/>
        <v>8</v>
      </c>
      <c r="M474" s="2">
        <v>861</v>
      </c>
      <c r="N474" s="2">
        <v>2413</v>
      </c>
      <c r="O474" s="2">
        <f t="shared" si="70"/>
        <v>3274</v>
      </c>
      <c r="P474" s="2">
        <v>3103</v>
      </c>
      <c r="Q474" s="2">
        <v>3247</v>
      </c>
      <c r="R474" s="2">
        <f t="shared" si="71"/>
        <v>6350</v>
      </c>
      <c r="S474" s="2">
        <v>15</v>
      </c>
      <c r="T474" s="2">
        <v>10</v>
      </c>
      <c r="U474" s="2">
        <f t="shared" si="72"/>
        <v>25</v>
      </c>
    </row>
    <row r="475" spans="1:21" x14ac:dyDescent="0.25">
      <c r="A475">
        <v>2001</v>
      </c>
      <c r="B475">
        <v>1003</v>
      </c>
      <c r="C475" t="s">
        <v>410</v>
      </c>
      <c r="D475" s="2">
        <v>7839</v>
      </c>
      <c r="E475" s="2">
        <v>7692</v>
      </c>
      <c r="F475" s="2">
        <f t="shared" si="67"/>
        <v>15531</v>
      </c>
      <c r="G475" s="2">
        <v>3894</v>
      </c>
      <c r="H475" s="2">
        <v>545</v>
      </c>
      <c r="I475" s="2">
        <f t="shared" si="68"/>
        <v>4439</v>
      </c>
      <c r="J475" s="2">
        <v>10</v>
      </c>
      <c r="K475" s="2">
        <v>0</v>
      </c>
      <c r="L475" s="2">
        <f t="shared" si="69"/>
        <v>10</v>
      </c>
      <c r="M475" s="2">
        <v>2042</v>
      </c>
      <c r="N475" s="2">
        <v>5282</v>
      </c>
      <c r="O475" s="2">
        <f t="shared" si="70"/>
        <v>7324</v>
      </c>
      <c r="P475" s="2">
        <v>7815</v>
      </c>
      <c r="Q475" s="2">
        <v>7664</v>
      </c>
      <c r="R475" s="2">
        <f t="shared" si="71"/>
        <v>15479</v>
      </c>
      <c r="S475" s="2">
        <v>11</v>
      </c>
      <c r="T475" s="2">
        <v>13</v>
      </c>
      <c r="U475" s="2">
        <f t="shared" si="72"/>
        <v>24</v>
      </c>
    </row>
    <row r="476" spans="1:21" x14ac:dyDescent="0.25">
      <c r="A476">
        <v>2001</v>
      </c>
      <c r="B476">
        <v>1004</v>
      </c>
      <c r="C476" t="s">
        <v>313</v>
      </c>
      <c r="D476" s="2">
        <v>4713</v>
      </c>
      <c r="E476" s="2">
        <v>4783</v>
      </c>
      <c r="F476" s="2">
        <f t="shared" si="67"/>
        <v>9496</v>
      </c>
      <c r="G476" s="2">
        <v>2388</v>
      </c>
      <c r="H476" s="2">
        <v>180</v>
      </c>
      <c r="I476" s="2">
        <f t="shared" si="68"/>
        <v>2568</v>
      </c>
      <c r="J476" s="2">
        <v>7</v>
      </c>
      <c r="K476" s="2">
        <v>4</v>
      </c>
      <c r="L476" s="2">
        <f t="shared" si="69"/>
        <v>11</v>
      </c>
      <c r="M476" s="2">
        <v>1239</v>
      </c>
      <c r="N476" s="2">
        <v>3592</v>
      </c>
      <c r="O476" s="2">
        <f t="shared" si="70"/>
        <v>4831</v>
      </c>
      <c r="P476" s="2">
        <v>4693</v>
      </c>
      <c r="Q476" s="2">
        <v>4765</v>
      </c>
      <c r="R476" s="2">
        <f t="shared" si="71"/>
        <v>9458</v>
      </c>
      <c r="S476" s="2">
        <v>20</v>
      </c>
      <c r="T476" s="2">
        <v>18</v>
      </c>
      <c r="U476" s="2">
        <f t="shared" si="72"/>
        <v>38</v>
      </c>
    </row>
    <row r="477" spans="1:21" x14ac:dyDescent="0.25">
      <c r="A477">
        <v>2001</v>
      </c>
      <c r="B477">
        <v>1005</v>
      </c>
      <c r="C477" t="s">
        <v>317</v>
      </c>
      <c r="D477" s="2">
        <v>1955</v>
      </c>
      <c r="E477" s="2">
        <v>1842</v>
      </c>
      <c r="F477" s="2">
        <f t="shared" si="67"/>
        <v>3797</v>
      </c>
      <c r="G477" s="2">
        <v>983</v>
      </c>
      <c r="H477" s="2">
        <v>70</v>
      </c>
      <c r="I477" s="2">
        <f t="shared" si="68"/>
        <v>1053</v>
      </c>
      <c r="J477" s="2">
        <v>8</v>
      </c>
      <c r="K477" s="2">
        <v>3</v>
      </c>
      <c r="L477" s="2">
        <f t="shared" si="69"/>
        <v>11</v>
      </c>
      <c r="M477" s="2">
        <v>450</v>
      </c>
      <c r="N477" s="2">
        <v>1293</v>
      </c>
      <c r="O477" s="2">
        <f t="shared" si="70"/>
        <v>1743</v>
      </c>
      <c r="P477" s="2">
        <v>1955</v>
      </c>
      <c r="Q477" s="2">
        <v>1842</v>
      </c>
      <c r="R477" s="2">
        <f t="shared" si="71"/>
        <v>3797</v>
      </c>
      <c r="S477" s="2">
        <v>0</v>
      </c>
      <c r="T477" s="2">
        <v>0</v>
      </c>
      <c r="U477" s="2">
        <f t="shared" si="72"/>
        <v>0</v>
      </c>
    </row>
    <row r="478" spans="1:21" x14ac:dyDescent="0.25">
      <c r="A478">
        <v>2001</v>
      </c>
      <c r="B478">
        <v>1006</v>
      </c>
      <c r="C478" t="s">
        <v>411</v>
      </c>
      <c r="D478" s="2">
        <v>18928</v>
      </c>
      <c r="E478" s="2">
        <v>19864</v>
      </c>
      <c r="F478" s="2">
        <f t="shared" si="67"/>
        <v>38792</v>
      </c>
      <c r="G478" s="2">
        <v>9263</v>
      </c>
      <c r="H478" s="2">
        <v>3124</v>
      </c>
      <c r="I478" s="2">
        <f t="shared" si="68"/>
        <v>12387</v>
      </c>
      <c r="J478" s="2">
        <v>115</v>
      </c>
      <c r="K478" s="2">
        <v>38</v>
      </c>
      <c r="L478" s="2">
        <f t="shared" si="69"/>
        <v>153</v>
      </c>
      <c r="M478" s="2">
        <v>5020</v>
      </c>
      <c r="N478" s="2">
        <v>12203</v>
      </c>
      <c r="O478" s="2">
        <f t="shared" si="70"/>
        <v>17223</v>
      </c>
      <c r="P478" s="2">
        <v>18834</v>
      </c>
      <c r="Q478" s="2">
        <v>19752</v>
      </c>
      <c r="R478" s="2">
        <f t="shared" si="71"/>
        <v>38586</v>
      </c>
      <c r="S478" s="2">
        <v>42</v>
      </c>
      <c r="T478" s="2">
        <v>52</v>
      </c>
      <c r="U478" s="2">
        <f t="shared" si="72"/>
        <v>94</v>
      </c>
    </row>
    <row r="479" spans="1:21" x14ac:dyDescent="0.25">
      <c r="A479">
        <v>2001</v>
      </c>
      <c r="B479">
        <v>1007</v>
      </c>
      <c r="C479" t="s">
        <v>412</v>
      </c>
      <c r="D479" s="2">
        <v>10627</v>
      </c>
      <c r="E479" s="2">
        <v>10414</v>
      </c>
      <c r="F479" s="2">
        <f t="shared" si="67"/>
        <v>21041</v>
      </c>
      <c r="G479" s="2">
        <v>4778</v>
      </c>
      <c r="H479" s="2">
        <v>945</v>
      </c>
      <c r="I479" s="2">
        <f t="shared" si="68"/>
        <v>5723</v>
      </c>
      <c r="J479" s="2">
        <v>113</v>
      </c>
      <c r="K479" s="2">
        <v>12</v>
      </c>
      <c r="L479" s="2">
        <f t="shared" si="69"/>
        <v>125</v>
      </c>
      <c r="M479" s="2">
        <v>3294</v>
      </c>
      <c r="N479" s="2">
        <v>7004</v>
      </c>
      <c r="O479" s="2">
        <f t="shared" si="70"/>
        <v>10298</v>
      </c>
      <c r="P479" s="2">
        <v>10591</v>
      </c>
      <c r="Q479" s="2">
        <v>10377</v>
      </c>
      <c r="R479" s="2">
        <f t="shared" si="71"/>
        <v>20968</v>
      </c>
      <c r="S479" s="2">
        <v>26</v>
      </c>
      <c r="T479" s="2">
        <v>21</v>
      </c>
      <c r="U479" s="2">
        <f t="shared" si="72"/>
        <v>47</v>
      </c>
    </row>
    <row r="480" spans="1:21" x14ac:dyDescent="0.25">
      <c r="A480">
        <v>2001</v>
      </c>
      <c r="B480">
        <v>1008</v>
      </c>
      <c r="C480" t="s">
        <v>413</v>
      </c>
      <c r="D480" s="2">
        <v>1956</v>
      </c>
      <c r="E480" s="2">
        <v>2123</v>
      </c>
      <c r="F480" s="2">
        <f t="shared" si="67"/>
        <v>4079</v>
      </c>
      <c r="G480" s="2">
        <v>826</v>
      </c>
      <c r="H480" s="2">
        <v>105</v>
      </c>
      <c r="I480" s="2">
        <f t="shared" si="68"/>
        <v>931</v>
      </c>
      <c r="J480" s="2">
        <v>4</v>
      </c>
      <c r="K480" s="2">
        <v>0</v>
      </c>
      <c r="L480" s="2">
        <f t="shared" si="69"/>
        <v>4</v>
      </c>
      <c r="M480" s="2">
        <v>680</v>
      </c>
      <c r="N480" s="2">
        <v>1607</v>
      </c>
      <c r="O480" s="2">
        <f t="shared" si="70"/>
        <v>2287</v>
      </c>
      <c r="P480" s="2">
        <v>1949</v>
      </c>
      <c r="Q480" s="2">
        <v>2116</v>
      </c>
      <c r="R480" s="2">
        <f t="shared" si="71"/>
        <v>4065</v>
      </c>
      <c r="S480" s="2">
        <v>0</v>
      </c>
      <c r="T480" s="2">
        <v>0</v>
      </c>
      <c r="U480" s="2">
        <f t="shared" si="72"/>
        <v>0</v>
      </c>
    </row>
    <row r="481" spans="1:21" x14ac:dyDescent="0.25">
      <c r="A481">
        <v>2001</v>
      </c>
      <c r="B481">
        <v>1009</v>
      </c>
      <c r="C481" t="s">
        <v>414</v>
      </c>
      <c r="D481" s="2">
        <v>6245</v>
      </c>
      <c r="E481" s="2">
        <v>6205</v>
      </c>
      <c r="F481" s="2">
        <f t="shared" si="67"/>
        <v>12450</v>
      </c>
      <c r="G481" s="2">
        <v>3127</v>
      </c>
      <c r="H481" s="2">
        <v>168</v>
      </c>
      <c r="I481" s="2">
        <f t="shared" si="68"/>
        <v>3295</v>
      </c>
      <c r="J481" s="2">
        <v>12</v>
      </c>
      <c r="K481" s="2">
        <v>3</v>
      </c>
      <c r="L481" s="2">
        <f t="shared" si="69"/>
        <v>15</v>
      </c>
      <c r="M481" s="2">
        <v>1511</v>
      </c>
      <c r="N481" s="2">
        <v>4506</v>
      </c>
      <c r="O481" s="2">
        <f t="shared" si="70"/>
        <v>6017</v>
      </c>
      <c r="P481" s="2">
        <v>6224</v>
      </c>
      <c r="Q481" s="2">
        <v>6192</v>
      </c>
      <c r="R481" s="2">
        <f t="shared" si="71"/>
        <v>12416</v>
      </c>
      <c r="S481" s="2">
        <v>10</v>
      </c>
      <c r="T481" s="2">
        <v>6</v>
      </c>
      <c r="U481" s="2">
        <f t="shared" si="72"/>
        <v>16</v>
      </c>
    </row>
    <row r="482" spans="1:21" x14ac:dyDescent="0.25">
      <c r="A482">
        <v>2001</v>
      </c>
      <c r="B482">
        <v>1010</v>
      </c>
      <c r="C482" t="s">
        <v>325</v>
      </c>
      <c r="D482" s="2">
        <v>2519</v>
      </c>
      <c r="E482" s="2">
        <v>2547</v>
      </c>
      <c r="F482" s="2">
        <f t="shared" si="67"/>
        <v>5066</v>
      </c>
      <c r="G482" s="2">
        <v>1273</v>
      </c>
      <c r="H482" s="2">
        <v>205</v>
      </c>
      <c r="I482" s="2">
        <f t="shared" si="68"/>
        <v>1478</v>
      </c>
      <c r="J482" s="2">
        <v>6</v>
      </c>
      <c r="K482" s="2">
        <v>0</v>
      </c>
      <c r="L482" s="2">
        <f t="shared" si="69"/>
        <v>6</v>
      </c>
      <c r="M482" s="2">
        <v>655</v>
      </c>
      <c r="N482" s="2">
        <v>1804</v>
      </c>
      <c r="O482" s="2">
        <f t="shared" si="70"/>
        <v>2459</v>
      </c>
      <c r="P482" s="2">
        <v>2494</v>
      </c>
      <c r="Q482" s="2">
        <v>2527</v>
      </c>
      <c r="R482" s="2">
        <f t="shared" si="71"/>
        <v>5021</v>
      </c>
      <c r="S482" s="2">
        <v>16</v>
      </c>
      <c r="T482" s="2">
        <v>10</v>
      </c>
      <c r="U482" s="2">
        <f t="shared" si="72"/>
        <v>26</v>
      </c>
    </row>
    <row r="483" spans="1:21" x14ac:dyDescent="0.25">
      <c r="A483">
        <v>2001</v>
      </c>
      <c r="B483">
        <v>1011</v>
      </c>
      <c r="C483" t="s">
        <v>357</v>
      </c>
      <c r="D483" s="2">
        <v>1595</v>
      </c>
      <c r="E483" s="2">
        <v>1467</v>
      </c>
      <c r="F483" s="2">
        <f t="shared" si="67"/>
        <v>3062</v>
      </c>
      <c r="G483" s="2">
        <v>671</v>
      </c>
      <c r="H483" s="2">
        <v>61</v>
      </c>
      <c r="I483" s="2">
        <f t="shared" si="68"/>
        <v>732</v>
      </c>
      <c r="J483" s="2">
        <v>2</v>
      </c>
      <c r="K483" s="2">
        <v>0</v>
      </c>
      <c r="L483" s="2">
        <f t="shared" si="69"/>
        <v>2</v>
      </c>
      <c r="M483" s="2">
        <v>501</v>
      </c>
      <c r="N483" s="2">
        <v>996</v>
      </c>
      <c r="O483" s="2">
        <f t="shared" si="70"/>
        <v>1497</v>
      </c>
      <c r="P483" s="2">
        <v>1595</v>
      </c>
      <c r="Q483" s="2">
        <v>1467</v>
      </c>
      <c r="R483" s="2">
        <f t="shared" si="71"/>
        <v>3062</v>
      </c>
      <c r="S483" s="2">
        <v>0</v>
      </c>
      <c r="T483" s="2">
        <v>0</v>
      </c>
      <c r="U483" s="2">
        <f t="shared" si="72"/>
        <v>0</v>
      </c>
    </row>
    <row r="484" spans="1:21" x14ac:dyDescent="0.25">
      <c r="A484">
        <v>2001</v>
      </c>
      <c r="B484">
        <v>1012</v>
      </c>
      <c r="C484" t="s">
        <v>415</v>
      </c>
      <c r="D484" s="2">
        <v>4522</v>
      </c>
      <c r="E484" s="2">
        <v>4357</v>
      </c>
      <c r="F484" s="2">
        <f t="shared" si="67"/>
        <v>8879</v>
      </c>
      <c r="G484" s="2">
        <v>2326</v>
      </c>
      <c r="H484" s="2">
        <v>133</v>
      </c>
      <c r="I484" s="2">
        <f t="shared" si="68"/>
        <v>2459</v>
      </c>
      <c r="J484" s="2">
        <v>27</v>
      </c>
      <c r="K484" s="2">
        <v>4</v>
      </c>
      <c r="L484" s="2">
        <f t="shared" si="69"/>
        <v>31</v>
      </c>
      <c r="M484" s="2">
        <v>978</v>
      </c>
      <c r="N484" s="2">
        <v>3109</v>
      </c>
      <c r="O484" s="2">
        <f t="shared" si="70"/>
        <v>4087</v>
      </c>
      <c r="P484" s="2">
        <v>4495</v>
      </c>
      <c r="Q484" s="2">
        <v>4333</v>
      </c>
      <c r="R484" s="2">
        <f t="shared" si="71"/>
        <v>8828</v>
      </c>
      <c r="S484" s="2">
        <v>27</v>
      </c>
      <c r="T484" s="2">
        <v>24</v>
      </c>
      <c r="U484" s="2">
        <f t="shared" si="72"/>
        <v>51</v>
      </c>
    </row>
    <row r="485" spans="1:21" x14ac:dyDescent="0.25">
      <c r="A485">
        <v>2001</v>
      </c>
      <c r="B485">
        <v>1013</v>
      </c>
      <c r="C485" t="s">
        <v>416</v>
      </c>
      <c r="D485" s="2">
        <v>3396</v>
      </c>
      <c r="E485" s="2">
        <v>3081</v>
      </c>
      <c r="F485" s="2">
        <f t="shared" si="67"/>
        <v>6477</v>
      </c>
      <c r="G485" s="2">
        <v>1587</v>
      </c>
      <c r="H485" s="2">
        <v>226</v>
      </c>
      <c r="I485" s="2">
        <f t="shared" si="68"/>
        <v>1813</v>
      </c>
      <c r="J485" s="2">
        <v>10</v>
      </c>
      <c r="K485" s="2">
        <v>5</v>
      </c>
      <c r="L485" s="2">
        <f t="shared" si="69"/>
        <v>15</v>
      </c>
      <c r="M485" s="2">
        <v>930</v>
      </c>
      <c r="N485" s="2">
        <v>2059</v>
      </c>
      <c r="O485" s="2">
        <f t="shared" si="70"/>
        <v>2989</v>
      </c>
      <c r="P485" s="2">
        <v>3383</v>
      </c>
      <c r="Q485" s="2">
        <v>3073</v>
      </c>
      <c r="R485" s="2">
        <f t="shared" si="71"/>
        <v>6456</v>
      </c>
      <c r="S485" s="2">
        <v>9</v>
      </c>
      <c r="T485" s="2">
        <v>8</v>
      </c>
      <c r="U485" s="2">
        <f t="shared" si="72"/>
        <v>17</v>
      </c>
    </row>
    <row r="486" spans="1:21" x14ac:dyDescent="0.25">
      <c r="A486">
        <v>2001</v>
      </c>
      <c r="B486">
        <v>1014</v>
      </c>
      <c r="C486" t="s">
        <v>394</v>
      </c>
      <c r="D486" s="2">
        <v>2435</v>
      </c>
      <c r="E486" s="2">
        <v>2402</v>
      </c>
      <c r="F486" s="2">
        <f t="shared" si="67"/>
        <v>4837</v>
      </c>
      <c r="G486" s="2">
        <v>1362</v>
      </c>
      <c r="H486" s="2">
        <v>316</v>
      </c>
      <c r="I486" s="2">
        <f t="shared" si="68"/>
        <v>1678</v>
      </c>
      <c r="J486" s="2">
        <v>3</v>
      </c>
      <c r="K486" s="2">
        <v>0</v>
      </c>
      <c r="L486" s="2">
        <f t="shared" si="69"/>
        <v>3</v>
      </c>
      <c r="M486" s="2">
        <v>437</v>
      </c>
      <c r="N486" s="2">
        <v>1495</v>
      </c>
      <c r="O486" s="2">
        <f t="shared" si="70"/>
        <v>1932</v>
      </c>
      <c r="P486" s="2">
        <v>2434</v>
      </c>
      <c r="Q486" s="2">
        <v>2400</v>
      </c>
      <c r="R486" s="2">
        <f t="shared" si="71"/>
        <v>4834</v>
      </c>
      <c r="S486" s="2">
        <v>1</v>
      </c>
      <c r="T486" s="2">
        <v>2</v>
      </c>
      <c r="U486" s="2">
        <f t="shared" si="72"/>
        <v>3</v>
      </c>
    </row>
    <row r="487" spans="1:21" x14ac:dyDescent="0.25">
      <c r="A487">
        <v>2001</v>
      </c>
      <c r="B487">
        <v>1015</v>
      </c>
      <c r="C487" t="s">
        <v>396</v>
      </c>
      <c r="D487" s="2">
        <v>2334</v>
      </c>
      <c r="E487" s="2">
        <v>2686</v>
      </c>
      <c r="F487" s="2">
        <f t="shared" si="67"/>
        <v>5020</v>
      </c>
      <c r="G487" s="2">
        <v>1203</v>
      </c>
      <c r="H487" s="2">
        <v>172</v>
      </c>
      <c r="I487" s="2">
        <f t="shared" si="68"/>
        <v>1375</v>
      </c>
      <c r="J487" s="2">
        <v>3</v>
      </c>
      <c r="K487" s="2">
        <v>0</v>
      </c>
      <c r="L487" s="2">
        <f t="shared" si="69"/>
        <v>3</v>
      </c>
      <c r="M487" s="2">
        <v>573</v>
      </c>
      <c r="N487" s="2">
        <v>1940</v>
      </c>
      <c r="O487" s="2">
        <f t="shared" si="70"/>
        <v>2513</v>
      </c>
      <c r="P487" s="2">
        <v>2313</v>
      </c>
      <c r="Q487" s="2">
        <v>2650</v>
      </c>
      <c r="R487" s="2">
        <f t="shared" si="71"/>
        <v>4963</v>
      </c>
      <c r="S487" s="2">
        <v>4</v>
      </c>
      <c r="T487" s="2">
        <v>12</v>
      </c>
      <c r="U487" s="2">
        <f t="shared" si="72"/>
        <v>16</v>
      </c>
    </row>
    <row r="488" spans="1:21" x14ac:dyDescent="0.25">
      <c r="A488">
        <v>2001</v>
      </c>
      <c r="B488">
        <v>1016</v>
      </c>
      <c r="C488" t="s">
        <v>417</v>
      </c>
      <c r="D488" s="2">
        <v>7844</v>
      </c>
      <c r="E488" s="2">
        <v>7917</v>
      </c>
      <c r="F488" s="2">
        <f t="shared" si="67"/>
        <v>15761</v>
      </c>
      <c r="G488" s="2">
        <v>3932</v>
      </c>
      <c r="H488" s="2">
        <v>501</v>
      </c>
      <c r="I488" s="2">
        <f t="shared" si="68"/>
        <v>4433</v>
      </c>
      <c r="J488" s="2">
        <v>18</v>
      </c>
      <c r="K488" s="2">
        <v>1</v>
      </c>
      <c r="L488" s="2">
        <f t="shared" si="69"/>
        <v>19</v>
      </c>
      <c r="M488" s="2">
        <v>1979</v>
      </c>
      <c r="N488" s="2">
        <v>5519</v>
      </c>
      <c r="O488" s="2">
        <f t="shared" si="70"/>
        <v>7498</v>
      </c>
      <c r="P488" s="2">
        <v>7826</v>
      </c>
      <c r="Q488" s="2">
        <v>7893</v>
      </c>
      <c r="R488" s="2">
        <f t="shared" si="71"/>
        <v>15719</v>
      </c>
      <c r="S488" s="2">
        <v>18</v>
      </c>
      <c r="T488" s="2">
        <v>24</v>
      </c>
      <c r="U488" s="2">
        <f t="shared" si="72"/>
        <v>42</v>
      </c>
    </row>
    <row r="489" spans="1:21" x14ac:dyDescent="0.25">
      <c r="A489">
        <v>2001</v>
      </c>
      <c r="B489">
        <v>1017</v>
      </c>
      <c r="C489" t="s">
        <v>418</v>
      </c>
      <c r="D489" s="2">
        <v>3614</v>
      </c>
      <c r="E489" s="2">
        <v>3412</v>
      </c>
      <c r="F489" s="2">
        <f t="shared" si="67"/>
        <v>7026</v>
      </c>
      <c r="G489" s="2">
        <v>2022</v>
      </c>
      <c r="H489" s="2">
        <v>411</v>
      </c>
      <c r="I489" s="2">
        <f t="shared" si="68"/>
        <v>2433</v>
      </c>
      <c r="J489" s="2">
        <v>12</v>
      </c>
      <c r="K489" s="2">
        <v>4</v>
      </c>
      <c r="L489" s="2">
        <f t="shared" si="69"/>
        <v>16</v>
      </c>
      <c r="M489" s="2">
        <v>700</v>
      </c>
      <c r="N489" s="2">
        <v>2011</v>
      </c>
      <c r="O489" s="2">
        <f t="shared" si="70"/>
        <v>2711</v>
      </c>
      <c r="P489" s="2">
        <v>3614</v>
      </c>
      <c r="Q489" s="2">
        <v>3412</v>
      </c>
      <c r="R489" s="2">
        <f t="shared" si="71"/>
        <v>7026</v>
      </c>
      <c r="S489" s="2">
        <v>0</v>
      </c>
      <c r="T489" s="2">
        <v>0</v>
      </c>
      <c r="U489" s="2">
        <f t="shared" si="72"/>
        <v>0</v>
      </c>
    </row>
    <row r="490" spans="1:21" x14ac:dyDescent="0.25">
      <c r="C490" t="s">
        <v>549</v>
      </c>
      <c r="D490" s="2">
        <f t="shared" ref="D490:O490" si="75">SUM(D473:D489)</f>
        <v>87170</v>
      </c>
      <c r="E490" s="2">
        <f t="shared" si="75"/>
        <v>87937</v>
      </c>
      <c r="F490" s="2">
        <f t="shared" si="75"/>
        <v>175107</v>
      </c>
      <c r="G490" s="2">
        <f t="shared" si="75"/>
        <v>42869</v>
      </c>
      <c r="H490" s="2">
        <f t="shared" si="75"/>
        <v>8135</v>
      </c>
      <c r="I490" s="2">
        <f t="shared" si="75"/>
        <v>51004</v>
      </c>
      <c r="J490" s="2">
        <f t="shared" si="75"/>
        <v>369</v>
      </c>
      <c r="K490" s="2">
        <f t="shared" si="75"/>
        <v>79</v>
      </c>
      <c r="L490" s="2">
        <f t="shared" si="75"/>
        <v>448</v>
      </c>
      <c r="M490" s="2">
        <f t="shared" si="75"/>
        <v>22965</v>
      </c>
      <c r="N490" s="2">
        <f t="shared" si="75"/>
        <v>59150</v>
      </c>
      <c r="O490" s="2">
        <f t="shared" si="75"/>
        <v>82115</v>
      </c>
      <c r="P490" s="2"/>
      <c r="Q490" s="2"/>
      <c r="R490" s="2"/>
      <c r="S490" s="2"/>
      <c r="T490" s="2"/>
      <c r="U490" s="2"/>
    </row>
    <row r="491" spans="1:21" x14ac:dyDescent="0.25">
      <c r="A491">
        <v>2001</v>
      </c>
      <c r="B491">
        <v>1101</v>
      </c>
      <c r="C491" t="s">
        <v>419</v>
      </c>
      <c r="D491" s="2">
        <v>8459</v>
      </c>
      <c r="E491" s="2">
        <v>8966</v>
      </c>
      <c r="F491" s="2">
        <f t="shared" si="67"/>
        <v>17425</v>
      </c>
      <c r="G491" s="2">
        <v>3653</v>
      </c>
      <c r="H491" s="2">
        <v>1739</v>
      </c>
      <c r="I491" s="2">
        <f t="shared" si="68"/>
        <v>5392</v>
      </c>
      <c r="J491" s="2">
        <v>127</v>
      </c>
      <c r="K491" s="2">
        <v>42</v>
      </c>
      <c r="L491" s="2">
        <f t="shared" si="69"/>
        <v>169</v>
      </c>
      <c r="M491" s="2">
        <v>2826</v>
      </c>
      <c r="N491" s="2">
        <v>5296</v>
      </c>
      <c r="O491" s="2">
        <f t="shared" si="70"/>
        <v>8122</v>
      </c>
      <c r="P491" s="2">
        <v>8315</v>
      </c>
      <c r="Q491" s="2">
        <v>8834</v>
      </c>
      <c r="R491" s="2">
        <f t="shared" si="71"/>
        <v>17149</v>
      </c>
      <c r="S491" s="2">
        <v>121</v>
      </c>
      <c r="T491" s="2">
        <v>124</v>
      </c>
      <c r="U491" s="2">
        <f t="shared" si="72"/>
        <v>245</v>
      </c>
    </row>
    <row r="492" spans="1:21" x14ac:dyDescent="0.25">
      <c r="A492">
        <v>2001</v>
      </c>
      <c r="B492">
        <v>1102</v>
      </c>
      <c r="C492" t="s">
        <v>420</v>
      </c>
      <c r="D492" s="2">
        <v>2312</v>
      </c>
      <c r="E492" s="2">
        <v>2223</v>
      </c>
      <c r="F492" s="2">
        <f t="shared" si="67"/>
        <v>4535</v>
      </c>
      <c r="G492" s="2">
        <v>1060</v>
      </c>
      <c r="H492" s="2">
        <v>415</v>
      </c>
      <c r="I492" s="2">
        <f t="shared" si="68"/>
        <v>1475</v>
      </c>
      <c r="J492" s="2">
        <v>60</v>
      </c>
      <c r="K492" s="2">
        <v>9</v>
      </c>
      <c r="L492" s="2">
        <f t="shared" si="69"/>
        <v>69</v>
      </c>
      <c r="M492" s="2">
        <v>762</v>
      </c>
      <c r="N492" s="2">
        <v>1427</v>
      </c>
      <c r="O492" s="2">
        <f t="shared" si="70"/>
        <v>2189</v>
      </c>
      <c r="P492" s="2">
        <v>2258</v>
      </c>
      <c r="Q492" s="2">
        <v>2196</v>
      </c>
      <c r="R492" s="2">
        <f t="shared" si="71"/>
        <v>4454</v>
      </c>
      <c r="S492" s="2">
        <v>34</v>
      </c>
      <c r="T492" s="2">
        <v>25</v>
      </c>
      <c r="U492" s="2">
        <f t="shared" si="72"/>
        <v>59</v>
      </c>
    </row>
    <row r="493" spans="1:21" x14ac:dyDescent="0.25">
      <c r="A493">
        <v>2001</v>
      </c>
      <c r="B493">
        <v>1103</v>
      </c>
      <c r="C493" t="s">
        <v>421</v>
      </c>
      <c r="D493" s="2">
        <v>3693</v>
      </c>
      <c r="E493" s="2">
        <v>3920</v>
      </c>
      <c r="F493" s="2">
        <f t="shared" si="67"/>
        <v>7613</v>
      </c>
      <c r="G493" s="2">
        <v>1252</v>
      </c>
      <c r="H493" s="2">
        <v>422</v>
      </c>
      <c r="I493" s="2">
        <f t="shared" si="68"/>
        <v>1674</v>
      </c>
      <c r="J493" s="2">
        <v>78</v>
      </c>
      <c r="K493" s="2">
        <v>15</v>
      </c>
      <c r="L493" s="2">
        <f t="shared" si="69"/>
        <v>93</v>
      </c>
      <c r="M493" s="2">
        <v>1614</v>
      </c>
      <c r="N493" s="2">
        <v>2768</v>
      </c>
      <c r="O493" s="2">
        <f t="shared" si="70"/>
        <v>4382</v>
      </c>
      <c r="P493" s="2">
        <v>3663</v>
      </c>
      <c r="Q493" s="2">
        <v>3897</v>
      </c>
      <c r="R493" s="2">
        <f t="shared" si="71"/>
        <v>7560</v>
      </c>
      <c r="S493" s="2">
        <v>24</v>
      </c>
      <c r="T493" s="2">
        <v>23</v>
      </c>
      <c r="U493" s="2">
        <f t="shared" si="72"/>
        <v>47</v>
      </c>
    </row>
    <row r="494" spans="1:21" x14ac:dyDescent="0.25">
      <c r="A494">
        <v>2001</v>
      </c>
      <c r="B494">
        <v>1104</v>
      </c>
      <c r="C494" t="s">
        <v>422</v>
      </c>
      <c r="D494" s="2">
        <v>1013</v>
      </c>
      <c r="E494" s="2">
        <v>966</v>
      </c>
      <c r="F494" s="2">
        <f t="shared" si="67"/>
        <v>1979</v>
      </c>
      <c r="G494" s="2">
        <v>501</v>
      </c>
      <c r="H494" s="2">
        <v>233</v>
      </c>
      <c r="I494" s="2">
        <f t="shared" si="68"/>
        <v>734</v>
      </c>
      <c r="J494" s="2">
        <v>15</v>
      </c>
      <c r="K494" s="2">
        <v>0</v>
      </c>
      <c r="L494" s="2">
        <f t="shared" si="69"/>
        <v>15</v>
      </c>
      <c r="M494" s="2">
        <v>349</v>
      </c>
      <c r="N494" s="2">
        <v>574</v>
      </c>
      <c r="O494" s="2">
        <f t="shared" si="70"/>
        <v>923</v>
      </c>
      <c r="P494" s="2">
        <v>1001</v>
      </c>
      <c r="Q494" s="2">
        <v>956</v>
      </c>
      <c r="R494" s="2">
        <f t="shared" si="71"/>
        <v>1957</v>
      </c>
      <c r="S494" s="2">
        <v>0</v>
      </c>
      <c r="T494" s="2">
        <v>3</v>
      </c>
      <c r="U494" s="2">
        <f t="shared" si="72"/>
        <v>3</v>
      </c>
    </row>
    <row r="495" spans="1:21" x14ac:dyDescent="0.25">
      <c r="C495" t="s">
        <v>549</v>
      </c>
      <c r="D495" s="2">
        <f t="shared" ref="D495:O495" si="76">SUM(D491:D494)</f>
        <v>15477</v>
      </c>
      <c r="E495" s="2">
        <f t="shared" si="76"/>
        <v>16075</v>
      </c>
      <c r="F495" s="2">
        <f t="shared" si="76"/>
        <v>31552</v>
      </c>
      <c r="G495" s="2">
        <f t="shared" si="76"/>
        <v>6466</v>
      </c>
      <c r="H495" s="2">
        <f t="shared" si="76"/>
        <v>2809</v>
      </c>
      <c r="I495" s="2">
        <f t="shared" si="76"/>
        <v>9275</v>
      </c>
      <c r="J495" s="2">
        <f t="shared" si="76"/>
        <v>280</v>
      </c>
      <c r="K495" s="2">
        <f t="shared" si="76"/>
        <v>66</v>
      </c>
      <c r="L495" s="2">
        <f t="shared" si="76"/>
        <v>346</v>
      </c>
      <c r="M495" s="2">
        <f t="shared" si="76"/>
        <v>5551</v>
      </c>
      <c r="N495" s="2">
        <f t="shared" si="76"/>
        <v>10065</v>
      </c>
      <c r="O495" s="2">
        <f t="shared" si="76"/>
        <v>15616</v>
      </c>
      <c r="P495" s="2"/>
      <c r="Q495" s="2"/>
      <c r="R495" s="2"/>
      <c r="S495" s="2"/>
      <c r="T495" s="2"/>
      <c r="U495" s="2"/>
    </row>
    <row r="496" spans="1:21" x14ac:dyDescent="0.25">
      <c r="A496">
        <v>2001</v>
      </c>
      <c r="B496">
        <v>1201</v>
      </c>
      <c r="C496" t="s">
        <v>423</v>
      </c>
      <c r="D496" s="2">
        <v>14321</v>
      </c>
      <c r="E496" s="2">
        <v>14706</v>
      </c>
      <c r="F496" s="2">
        <f t="shared" si="67"/>
        <v>29027</v>
      </c>
      <c r="G496" s="2">
        <v>6208</v>
      </c>
      <c r="H496" s="2">
        <v>1990</v>
      </c>
      <c r="I496" s="2">
        <f t="shared" si="68"/>
        <v>8198</v>
      </c>
      <c r="J496" s="2">
        <v>153</v>
      </c>
      <c r="K496" s="2">
        <v>36</v>
      </c>
      <c r="L496" s="2">
        <f t="shared" si="69"/>
        <v>189</v>
      </c>
      <c r="M496" s="2">
        <v>5219</v>
      </c>
      <c r="N496" s="2">
        <v>9959</v>
      </c>
      <c r="O496" s="2">
        <f t="shared" si="70"/>
        <v>15178</v>
      </c>
      <c r="P496" s="2">
        <v>13826</v>
      </c>
      <c r="Q496" s="2">
        <v>14552</v>
      </c>
      <c r="R496" s="2">
        <f t="shared" si="71"/>
        <v>28378</v>
      </c>
      <c r="S496" s="2">
        <v>14</v>
      </c>
      <c r="T496" s="2">
        <v>14</v>
      </c>
      <c r="U496" s="2">
        <f t="shared" si="72"/>
        <v>28</v>
      </c>
    </row>
    <row r="497" spans="1:21" x14ac:dyDescent="0.25">
      <c r="A497">
        <v>2001</v>
      </c>
      <c r="B497">
        <v>1202</v>
      </c>
      <c r="C497" t="s">
        <v>424</v>
      </c>
      <c r="D497" s="2">
        <v>2236</v>
      </c>
      <c r="E497" s="2">
        <v>2407</v>
      </c>
      <c r="F497" s="2">
        <f t="shared" si="67"/>
        <v>4643</v>
      </c>
      <c r="G497" s="2">
        <v>1331</v>
      </c>
      <c r="H497" s="2">
        <v>173</v>
      </c>
      <c r="I497" s="2">
        <f t="shared" si="68"/>
        <v>1504</v>
      </c>
      <c r="J497" s="2">
        <v>7</v>
      </c>
      <c r="K497" s="2">
        <v>1</v>
      </c>
      <c r="L497" s="2">
        <f t="shared" si="69"/>
        <v>8</v>
      </c>
      <c r="M497" s="2">
        <v>411</v>
      </c>
      <c r="N497" s="2">
        <v>1761</v>
      </c>
      <c r="O497" s="2">
        <f t="shared" si="70"/>
        <v>2172</v>
      </c>
      <c r="P497" s="2">
        <v>2236</v>
      </c>
      <c r="Q497" s="2">
        <v>2407</v>
      </c>
      <c r="R497" s="2">
        <f t="shared" si="71"/>
        <v>4643</v>
      </c>
      <c r="S497" s="2">
        <v>0</v>
      </c>
      <c r="T497" s="2">
        <v>0</v>
      </c>
      <c r="U497" s="2">
        <f t="shared" si="72"/>
        <v>0</v>
      </c>
    </row>
    <row r="498" spans="1:21" x14ac:dyDescent="0.25">
      <c r="A498">
        <v>2001</v>
      </c>
      <c r="B498">
        <v>1203</v>
      </c>
      <c r="C498" t="s">
        <v>312</v>
      </c>
      <c r="D498" s="2">
        <v>1150</v>
      </c>
      <c r="E498" s="2">
        <v>1141</v>
      </c>
      <c r="F498" s="2">
        <f t="shared" si="67"/>
        <v>2291</v>
      </c>
      <c r="G498" s="2">
        <v>577</v>
      </c>
      <c r="H498" s="2">
        <v>43</v>
      </c>
      <c r="I498" s="2">
        <f t="shared" si="68"/>
        <v>620</v>
      </c>
      <c r="J498" s="2">
        <v>1</v>
      </c>
      <c r="K498" s="2">
        <v>0</v>
      </c>
      <c r="L498" s="2">
        <f t="shared" si="69"/>
        <v>1</v>
      </c>
      <c r="M498" s="2">
        <v>253</v>
      </c>
      <c r="N498" s="2">
        <v>815</v>
      </c>
      <c r="O498" s="2">
        <f t="shared" si="70"/>
        <v>1068</v>
      </c>
      <c r="P498" s="2">
        <v>1149</v>
      </c>
      <c r="Q498" s="2">
        <v>1139</v>
      </c>
      <c r="R498" s="2">
        <f t="shared" si="71"/>
        <v>2288</v>
      </c>
      <c r="S498" s="2">
        <v>0</v>
      </c>
      <c r="T498" s="2">
        <v>0</v>
      </c>
      <c r="U498" s="2">
        <f t="shared" si="72"/>
        <v>0</v>
      </c>
    </row>
    <row r="499" spans="1:21" x14ac:dyDescent="0.25">
      <c r="A499">
        <v>2001</v>
      </c>
      <c r="B499">
        <v>1204</v>
      </c>
      <c r="C499" t="s">
        <v>425</v>
      </c>
      <c r="D499" s="2">
        <v>1107</v>
      </c>
      <c r="E499" s="2">
        <v>1137</v>
      </c>
      <c r="F499" s="2">
        <f t="shared" si="67"/>
        <v>2244</v>
      </c>
      <c r="G499" s="2">
        <v>452</v>
      </c>
      <c r="H499" s="2">
        <v>202</v>
      </c>
      <c r="I499" s="2">
        <f t="shared" si="68"/>
        <v>654</v>
      </c>
      <c r="J499" s="2">
        <v>21</v>
      </c>
      <c r="K499" s="2">
        <v>8</v>
      </c>
      <c r="L499" s="2">
        <f t="shared" si="69"/>
        <v>29</v>
      </c>
      <c r="M499" s="2">
        <v>420</v>
      </c>
      <c r="N499" s="2">
        <v>740</v>
      </c>
      <c r="O499" s="2">
        <f t="shared" si="70"/>
        <v>1160</v>
      </c>
      <c r="P499" s="2">
        <v>1107</v>
      </c>
      <c r="Q499" s="2">
        <v>1137</v>
      </c>
      <c r="R499" s="2">
        <f t="shared" si="71"/>
        <v>2244</v>
      </c>
      <c r="S499" s="2">
        <v>0</v>
      </c>
      <c r="T499" s="2">
        <v>0</v>
      </c>
      <c r="U499" s="2">
        <f t="shared" si="72"/>
        <v>0</v>
      </c>
    </row>
    <row r="500" spans="1:21" x14ac:dyDescent="0.25">
      <c r="A500">
        <v>2001</v>
      </c>
      <c r="B500">
        <v>1205</v>
      </c>
      <c r="C500" t="s">
        <v>426</v>
      </c>
      <c r="D500" s="2">
        <v>3017</v>
      </c>
      <c r="E500" s="2">
        <v>2806</v>
      </c>
      <c r="F500" s="2">
        <f t="shared" si="67"/>
        <v>5823</v>
      </c>
      <c r="G500" s="2">
        <v>1369</v>
      </c>
      <c r="H500" s="2">
        <v>238</v>
      </c>
      <c r="I500" s="2">
        <f t="shared" si="68"/>
        <v>1607</v>
      </c>
      <c r="J500" s="2">
        <v>18</v>
      </c>
      <c r="K500" s="2">
        <v>3</v>
      </c>
      <c r="L500" s="2">
        <f t="shared" si="69"/>
        <v>21</v>
      </c>
      <c r="M500" s="2">
        <v>901</v>
      </c>
      <c r="N500" s="2">
        <v>1876</v>
      </c>
      <c r="O500" s="2">
        <f t="shared" si="70"/>
        <v>2777</v>
      </c>
      <c r="P500" s="2">
        <v>3006</v>
      </c>
      <c r="Q500" s="2">
        <v>2800</v>
      </c>
      <c r="R500" s="2">
        <f t="shared" si="71"/>
        <v>5806</v>
      </c>
      <c r="S500" s="2">
        <v>0</v>
      </c>
      <c r="T500" s="2">
        <v>0</v>
      </c>
      <c r="U500" s="2">
        <f t="shared" si="72"/>
        <v>0</v>
      </c>
    </row>
    <row r="501" spans="1:21" x14ac:dyDescent="0.25">
      <c r="A501">
        <v>2001</v>
      </c>
      <c r="B501">
        <v>1206</v>
      </c>
      <c r="C501" t="s">
        <v>427</v>
      </c>
      <c r="D501" s="2">
        <v>5631</v>
      </c>
      <c r="E501" s="2">
        <v>6338</v>
      </c>
      <c r="F501" s="2">
        <f t="shared" si="67"/>
        <v>11969</v>
      </c>
      <c r="G501" s="2">
        <v>2755</v>
      </c>
      <c r="H501" s="2">
        <v>566</v>
      </c>
      <c r="I501" s="2">
        <f t="shared" si="68"/>
        <v>3321</v>
      </c>
      <c r="J501" s="2">
        <v>6</v>
      </c>
      <c r="K501" s="2">
        <v>6</v>
      </c>
      <c r="L501" s="2">
        <f t="shared" si="69"/>
        <v>12</v>
      </c>
      <c r="M501" s="2">
        <v>1623</v>
      </c>
      <c r="N501" s="2">
        <v>4413</v>
      </c>
      <c r="O501" s="2">
        <f t="shared" si="70"/>
        <v>6036</v>
      </c>
      <c r="P501" s="2">
        <v>5595</v>
      </c>
      <c r="Q501" s="2">
        <v>6300</v>
      </c>
      <c r="R501" s="2">
        <f t="shared" si="71"/>
        <v>11895</v>
      </c>
      <c r="S501" s="2">
        <v>7</v>
      </c>
      <c r="T501" s="2">
        <v>7</v>
      </c>
      <c r="U501" s="2">
        <f t="shared" si="72"/>
        <v>14</v>
      </c>
    </row>
    <row r="502" spans="1:21" x14ac:dyDescent="0.25">
      <c r="A502">
        <v>2001</v>
      </c>
      <c r="B502">
        <v>1207</v>
      </c>
      <c r="C502" t="s">
        <v>428</v>
      </c>
      <c r="D502" s="2">
        <v>1383</v>
      </c>
      <c r="E502" s="2">
        <v>1435</v>
      </c>
      <c r="F502" s="2">
        <f t="shared" si="67"/>
        <v>2818</v>
      </c>
      <c r="G502" s="2">
        <v>720</v>
      </c>
      <c r="H502" s="2">
        <v>171</v>
      </c>
      <c r="I502" s="2">
        <f t="shared" si="68"/>
        <v>891</v>
      </c>
      <c r="J502" s="2">
        <v>1</v>
      </c>
      <c r="K502" s="2">
        <v>1</v>
      </c>
      <c r="L502" s="2">
        <f t="shared" si="69"/>
        <v>2</v>
      </c>
      <c r="M502" s="2">
        <v>380</v>
      </c>
      <c r="N502" s="2">
        <v>993</v>
      </c>
      <c r="O502" s="2">
        <f t="shared" si="70"/>
        <v>1373</v>
      </c>
      <c r="P502" s="2">
        <v>1357</v>
      </c>
      <c r="Q502" s="2">
        <v>1418</v>
      </c>
      <c r="R502" s="2">
        <f t="shared" si="71"/>
        <v>2775</v>
      </c>
      <c r="S502" s="2">
        <v>2</v>
      </c>
      <c r="T502" s="2">
        <v>5</v>
      </c>
      <c r="U502" s="2">
        <f t="shared" si="72"/>
        <v>7</v>
      </c>
    </row>
    <row r="503" spans="1:21" x14ac:dyDescent="0.25">
      <c r="A503">
        <v>2001</v>
      </c>
      <c r="B503">
        <v>1208</v>
      </c>
      <c r="C503" t="s">
        <v>429</v>
      </c>
      <c r="D503" s="2">
        <v>9856</v>
      </c>
      <c r="E503" s="2">
        <v>10578</v>
      </c>
      <c r="F503" s="2">
        <f t="shared" si="67"/>
        <v>20434</v>
      </c>
      <c r="G503" s="2">
        <v>4410</v>
      </c>
      <c r="H503" s="2">
        <v>1635</v>
      </c>
      <c r="I503" s="2">
        <f t="shared" si="68"/>
        <v>6045</v>
      </c>
      <c r="J503" s="2">
        <v>63</v>
      </c>
      <c r="K503" s="2">
        <v>14</v>
      </c>
      <c r="L503" s="2">
        <f t="shared" si="69"/>
        <v>77</v>
      </c>
      <c r="M503" s="2">
        <v>3116</v>
      </c>
      <c r="N503" s="2">
        <v>6608</v>
      </c>
      <c r="O503" s="2">
        <f t="shared" si="70"/>
        <v>9724</v>
      </c>
      <c r="P503" s="2">
        <v>9817</v>
      </c>
      <c r="Q503" s="2">
        <v>10536</v>
      </c>
      <c r="R503" s="2">
        <f t="shared" si="71"/>
        <v>20353</v>
      </c>
      <c r="S503" s="2">
        <v>18</v>
      </c>
      <c r="T503" s="2">
        <v>25</v>
      </c>
      <c r="U503" s="2">
        <f t="shared" si="72"/>
        <v>43</v>
      </c>
    </row>
    <row r="504" spans="1:21" x14ac:dyDescent="0.25">
      <c r="A504">
        <v>2001</v>
      </c>
      <c r="B504">
        <v>1209</v>
      </c>
      <c r="C504" t="s">
        <v>430</v>
      </c>
      <c r="D504" s="2">
        <v>514</v>
      </c>
      <c r="E504" s="2">
        <v>533</v>
      </c>
      <c r="F504" s="2">
        <f t="shared" si="67"/>
        <v>1047</v>
      </c>
      <c r="G504" s="2">
        <v>258</v>
      </c>
      <c r="H504" s="2">
        <v>64</v>
      </c>
      <c r="I504" s="2">
        <f t="shared" si="68"/>
        <v>322</v>
      </c>
      <c r="J504" s="2">
        <v>2</v>
      </c>
      <c r="K504" s="2">
        <v>1</v>
      </c>
      <c r="L504" s="2">
        <f t="shared" si="69"/>
        <v>3</v>
      </c>
      <c r="M504" s="2">
        <v>139</v>
      </c>
      <c r="N504" s="2">
        <v>359</v>
      </c>
      <c r="O504" s="2">
        <f t="shared" si="70"/>
        <v>498</v>
      </c>
      <c r="P504" s="2">
        <v>514</v>
      </c>
      <c r="Q504" s="2">
        <v>533</v>
      </c>
      <c r="R504" s="2">
        <f t="shared" si="71"/>
        <v>1047</v>
      </c>
      <c r="S504" s="2">
        <v>0</v>
      </c>
      <c r="T504" s="2">
        <v>0</v>
      </c>
      <c r="U504" s="2">
        <f t="shared" si="72"/>
        <v>0</v>
      </c>
    </row>
    <row r="505" spans="1:21" x14ac:dyDescent="0.25">
      <c r="A505">
        <v>2001</v>
      </c>
      <c r="B505">
        <v>1210</v>
      </c>
      <c r="C505" t="s">
        <v>431</v>
      </c>
      <c r="D505" s="2">
        <v>3591</v>
      </c>
      <c r="E505" s="2">
        <v>3801</v>
      </c>
      <c r="F505" s="2">
        <f t="shared" si="67"/>
        <v>7392</v>
      </c>
      <c r="G505" s="2">
        <v>1721</v>
      </c>
      <c r="H505" s="2">
        <v>397</v>
      </c>
      <c r="I505" s="2">
        <f t="shared" si="68"/>
        <v>2118</v>
      </c>
      <c r="J505" s="2">
        <v>30</v>
      </c>
      <c r="K505" s="2">
        <v>6</v>
      </c>
      <c r="L505" s="2">
        <f t="shared" si="69"/>
        <v>36</v>
      </c>
      <c r="M505" s="2">
        <v>1073</v>
      </c>
      <c r="N505" s="2">
        <v>2633</v>
      </c>
      <c r="O505" s="2">
        <f t="shared" si="70"/>
        <v>3706</v>
      </c>
      <c r="P505" s="2">
        <v>3590</v>
      </c>
      <c r="Q505" s="2">
        <v>3801</v>
      </c>
      <c r="R505" s="2">
        <f t="shared" si="71"/>
        <v>7391</v>
      </c>
      <c r="S505" s="2">
        <v>1</v>
      </c>
      <c r="T505" s="2">
        <v>0</v>
      </c>
      <c r="U505" s="2">
        <f t="shared" si="72"/>
        <v>1</v>
      </c>
    </row>
    <row r="506" spans="1:21" x14ac:dyDescent="0.25">
      <c r="A506">
        <v>2001</v>
      </c>
      <c r="B506">
        <v>1211</v>
      </c>
      <c r="C506" t="s">
        <v>432</v>
      </c>
      <c r="D506" s="2">
        <v>1361</v>
      </c>
      <c r="E506" s="2">
        <v>1484</v>
      </c>
      <c r="F506" s="2">
        <f t="shared" si="67"/>
        <v>2845</v>
      </c>
      <c r="G506" s="2">
        <v>736</v>
      </c>
      <c r="H506" s="2">
        <v>155</v>
      </c>
      <c r="I506" s="2">
        <f t="shared" si="68"/>
        <v>891</v>
      </c>
      <c r="J506" s="2">
        <v>1</v>
      </c>
      <c r="K506" s="2">
        <v>2</v>
      </c>
      <c r="L506" s="2">
        <f t="shared" si="69"/>
        <v>3</v>
      </c>
      <c r="M506" s="2">
        <v>361</v>
      </c>
      <c r="N506" s="2">
        <v>1078</v>
      </c>
      <c r="O506" s="2">
        <f t="shared" si="70"/>
        <v>1439</v>
      </c>
      <c r="P506" s="2">
        <v>1357</v>
      </c>
      <c r="Q506" s="2">
        <v>1484</v>
      </c>
      <c r="R506" s="2">
        <f t="shared" si="71"/>
        <v>2841</v>
      </c>
      <c r="S506" s="2">
        <v>0</v>
      </c>
      <c r="T506" s="2">
        <v>0</v>
      </c>
      <c r="U506" s="2">
        <f t="shared" si="72"/>
        <v>0</v>
      </c>
    </row>
    <row r="507" spans="1:21" x14ac:dyDescent="0.25">
      <c r="A507">
        <v>2001</v>
      </c>
      <c r="B507">
        <v>1212</v>
      </c>
      <c r="C507" t="s">
        <v>326</v>
      </c>
      <c r="D507" s="2">
        <v>3574</v>
      </c>
      <c r="E507" s="2">
        <v>3668</v>
      </c>
      <c r="F507" s="2">
        <f t="shared" si="67"/>
        <v>7242</v>
      </c>
      <c r="G507" s="2">
        <v>1424</v>
      </c>
      <c r="H507" s="2">
        <v>283</v>
      </c>
      <c r="I507" s="2">
        <f t="shared" si="68"/>
        <v>1707</v>
      </c>
      <c r="J507" s="2">
        <v>33</v>
      </c>
      <c r="K507" s="2">
        <v>5</v>
      </c>
      <c r="L507" s="2">
        <f t="shared" si="69"/>
        <v>38</v>
      </c>
      <c r="M507" s="2">
        <v>1227</v>
      </c>
      <c r="N507" s="2">
        <v>2475</v>
      </c>
      <c r="O507" s="2">
        <f t="shared" si="70"/>
        <v>3702</v>
      </c>
      <c r="P507" s="2">
        <v>3555</v>
      </c>
      <c r="Q507" s="2">
        <v>3662</v>
      </c>
      <c r="R507" s="2">
        <f t="shared" si="71"/>
        <v>7217</v>
      </c>
      <c r="S507" s="2">
        <v>2</v>
      </c>
      <c r="T507" s="2">
        <v>6</v>
      </c>
      <c r="U507" s="2">
        <f t="shared" si="72"/>
        <v>8</v>
      </c>
    </row>
    <row r="508" spans="1:21" x14ac:dyDescent="0.25">
      <c r="A508">
        <v>2001</v>
      </c>
      <c r="B508">
        <v>1213</v>
      </c>
      <c r="C508" t="s">
        <v>415</v>
      </c>
      <c r="D508" s="2">
        <v>952</v>
      </c>
      <c r="E508" s="2">
        <v>1038</v>
      </c>
      <c r="F508" s="2">
        <f t="shared" si="67"/>
        <v>1990</v>
      </c>
      <c r="G508" s="2">
        <v>572</v>
      </c>
      <c r="H508" s="2">
        <v>181</v>
      </c>
      <c r="I508" s="2">
        <f t="shared" si="68"/>
        <v>753</v>
      </c>
      <c r="J508" s="2">
        <v>1</v>
      </c>
      <c r="K508" s="2">
        <v>0</v>
      </c>
      <c r="L508" s="2">
        <f t="shared" si="69"/>
        <v>1</v>
      </c>
      <c r="M508" s="2">
        <v>175</v>
      </c>
      <c r="N508" s="2">
        <v>659</v>
      </c>
      <c r="O508" s="2">
        <f t="shared" si="70"/>
        <v>834</v>
      </c>
      <c r="P508" s="2">
        <v>952</v>
      </c>
      <c r="Q508" s="2">
        <v>1038</v>
      </c>
      <c r="R508" s="2">
        <f t="shared" si="71"/>
        <v>1990</v>
      </c>
      <c r="S508" s="2">
        <v>0</v>
      </c>
      <c r="T508" s="2">
        <v>0</v>
      </c>
      <c r="U508" s="2">
        <f t="shared" si="72"/>
        <v>0</v>
      </c>
    </row>
    <row r="509" spans="1:21" x14ac:dyDescent="0.25">
      <c r="A509">
        <v>2001</v>
      </c>
      <c r="B509">
        <v>1214</v>
      </c>
      <c r="C509" t="s">
        <v>433</v>
      </c>
      <c r="D509" s="2">
        <v>2611</v>
      </c>
      <c r="E509" s="2">
        <v>2566</v>
      </c>
      <c r="F509" s="2">
        <f t="shared" si="67"/>
        <v>5177</v>
      </c>
      <c r="G509" s="2">
        <v>1123</v>
      </c>
      <c r="H509" s="2">
        <v>115</v>
      </c>
      <c r="I509" s="2">
        <f t="shared" si="68"/>
        <v>1238</v>
      </c>
      <c r="J509" s="2">
        <v>59</v>
      </c>
      <c r="K509" s="2">
        <v>2</v>
      </c>
      <c r="L509" s="2">
        <f t="shared" si="69"/>
        <v>61</v>
      </c>
      <c r="M509" s="2">
        <v>824</v>
      </c>
      <c r="N509" s="2">
        <v>1906</v>
      </c>
      <c r="O509" s="2">
        <f t="shared" si="70"/>
        <v>2730</v>
      </c>
      <c r="P509" s="2">
        <v>2510</v>
      </c>
      <c r="Q509" s="2">
        <v>2467</v>
      </c>
      <c r="R509" s="2">
        <f t="shared" si="71"/>
        <v>4977</v>
      </c>
      <c r="S509" s="2">
        <v>101</v>
      </c>
      <c r="T509" s="2">
        <v>99</v>
      </c>
      <c r="U509" s="2">
        <f t="shared" si="72"/>
        <v>200</v>
      </c>
    </row>
    <row r="510" spans="1:21" x14ac:dyDescent="0.25">
      <c r="A510">
        <v>2001</v>
      </c>
      <c r="B510">
        <v>1215</v>
      </c>
      <c r="C510" t="s">
        <v>395</v>
      </c>
      <c r="D510" s="2">
        <v>4638</v>
      </c>
      <c r="E510" s="2">
        <v>4671</v>
      </c>
      <c r="F510" s="2">
        <f t="shared" si="67"/>
        <v>9309</v>
      </c>
      <c r="G510" s="2">
        <v>2359</v>
      </c>
      <c r="H510" s="2">
        <v>427</v>
      </c>
      <c r="I510" s="2">
        <f t="shared" si="68"/>
        <v>2786</v>
      </c>
      <c r="J510" s="2">
        <v>5</v>
      </c>
      <c r="K510" s="2">
        <v>2</v>
      </c>
      <c r="L510" s="2">
        <f t="shared" si="69"/>
        <v>7</v>
      </c>
      <c r="M510" s="2">
        <v>1054</v>
      </c>
      <c r="N510" s="2">
        <v>3134</v>
      </c>
      <c r="O510" s="2">
        <f t="shared" si="70"/>
        <v>4188</v>
      </c>
      <c r="P510" s="2">
        <v>4630</v>
      </c>
      <c r="Q510" s="2">
        <v>4664</v>
      </c>
      <c r="R510" s="2">
        <f t="shared" si="71"/>
        <v>9294</v>
      </c>
      <c r="S510" s="2">
        <v>0</v>
      </c>
      <c r="T510" s="2">
        <v>0</v>
      </c>
      <c r="U510" s="2">
        <f t="shared" si="72"/>
        <v>0</v>
      </c>
    </row>
    <row r="511" spans="1:21" x14ac:dyDescent="0.25">
      <c r="A511">
        <v>2001</v>
      </c>
      <c r="B511">
        <v>1216</v>
      </c>
      <c r="C511" t="s">
        <v>434</v>
      </c>
      <c r="D511" s="2">
        <v>3408</v>
      </c>
      <c r="E511" s="2">
        <v>3421</v>
      </c>
      <c r="F511" s="2">
        <f t="shared" si="67"/>
        <v>6829</v>
      </c>
      <c r="G511" s="2">
        <v>1819</v>
      </c>
      <c r="H511" s="2">
        <v>235</v>
      </c>
      <c r="I511" s="2">
        <f t="shared" si="68"/>
        <v>2054</v>
      </c>
      <c r="J511" s="2">
        <v>4</v>
      </c>
      <c r="K511" s="2">
        <v>1</v>
      </c>
      <c r="L511" s="2">
        <f t="shared" si="69"/>
        <v>5</v>
      </c>
      <c r="M511" s="2">
        <v>707</v>
      </c>
      <c r="N511" s="2">
        <v>2293</v>
      </c>
      <c r="O511" s="2">
        <f t="shared" si="70"/>
        <v>3000</v>
      </c>
      <c r="P511" s="2">
        <v>3398</v>
      </c>
      <c r="Q511" s="2">
        <v>3421</v>
      </c>
      <c r="R511" s="2">
        <f t="shared" si="71"/>
        <v>6819</v>
      </c>
      <c r="S511" s="2">
        <v>0</v>
      </c>
      <c r="T511" s="2">
        <v>0</v>
      </c>
      <c r="U511" s="2">
        <f t="shared" si="72"/>
        <v>0</v>
      </c>
    </row>
    <row r="512" spans="1:21" x14ac:dyDescent="0.25">
      <c r="A512">
        <v>2001</v>
      </c>
      <c r="B512">
        <v>1217</v>
      </c>
      <c r="C512" t="s">
        <v>435</v>
      </c>
      <c r="D512" s="2">
        <v>4004</v>
      </c>
      <c r="E512" s="2">
        <v>4001</v>
      </c>
      <c r="F512" s="2">
        <f t="shared" si="67"/>
        <v>8005</v>
      </c>
      <c r="G512" s="2">
        <v>1773</v>
      </c>
      <c r="H512" s="2">
        <v>300</v>
      </c>
      <c r="I512" s="2">
        <f t="shared" si="68"/>
        <v>2073</v>
      </c>
      <c r="J512" s="2">
        <v>32</v>
      </c>
      <c r="K512" s="2">
        <v>2</v>
      </c>
      <c r="L512" s="2">
        <f t="shared" si="69"/>
        <v>34</v>
      </c>
      <c r="M512" s="2">
        <v>1189</v>
      </c>
      <c r="N512" s="2">
        <v>2816</v>
      </c>
      <c r="O512" s="2">
        <f t="shared" si="70"/>
        <v>4005</v>
      </c>
      <c r="P512" s="2">
        <v>3997</v>
      </c>
      <c r="Q512" s="2">
        <v>3991</v>
      </c>
      <c r="R512" s="2">
        <f t="shared" si="71"/>
        <v>7988</v>
      </c>
      <c r="S512" s="2">
        <v>0</v>
      </c>
      <c r="T512" s="2">
        <v>0</v>
      </c>
      <c r="U512" s="2">
        <f t="shared" si="72"/>
        <v>0</v>
      </c>
    </row>
    <row r="513" spans="1:21" x14ac:dyDescent="0.25">
      <c r="A513">
        <v>2001</v>
      </c>
      <c r="B513">
        <v>1218</v>
      </c>
      <c r="C513" t="s">
        <v>436</v>
      </c>
      <c r="D513" s="2">
        <v>6581</v>
      </c>
      <c r="E513" s="2">
        <v>6483</v>
      </c>
      <c r="F513" s="2">
        <f t="shared" si="67"/>
        <v>13064</v>
      </c>
      <c r="G513" s="2">
        <v>3075</v>
      </c>
      <c r="H513" s="2">
        <v>229</v>
      </c>
      <c r="I513" s="2">
        <f t="shared" si="68"/>
        <v>3304</v>
      </c>
      <c r="J513" s="2">
        <v>26</v>
      </c>
      <c r="K513" s="2">
        <v>4</v>
      </c>
      <c r="L513" s="2">
        <f t="shared" si="69"/>
        <v>30</v>
      </c>
      <c r="M513" s="2">
        <v>1820</v>
      </c>
      <c r="N513" s="2">
        <v>4758</v>
      </c>
      <c r="O513" s="2">
        <f t="shared" si="70"/>
        <v>6578</v>
      </c>
      <c r="P513" s="2">
        <v>6579</v>
      </c>
      <c r="Q513" s="2">
        <v>6481</v>
      </c>
      <c r="R513" s="2">
        <f t="shared" si="71"/>
        <v>13060</v>
      </c>
      <c r="S513" s="2">
        <v>1</v>
      </c>
      <c r="T513" s="2">
        <v>1</v>
      </c>
      <c r="U513" s="2">
        <f t="shared" si="72"/>
        <v>2</v>
      </c>
    </row>
    <row r="514" spans="1:21" x14ac:dyDescent="0.25">
      <c r="A514">
        <v>2001</v>
      </c>
      <c r="B514">
        <v>1219</v>
      </c>
      <c r="C514" t="s">
        <v>437</v>
      </c>
      <c r="D514" s="2">
        <v>2801</v>
      </c>
      <c r="E514" s="2">
        <v>2837</v>
      </c>
      <c r="F514" s="2">
        <f t="shared" si="67"/>
        <v>5638</v>
      </c>
      <c r="G514" s="2">
        <v>1357</v>
      </c>
      <c r="H514" s="2">
        <v>169</v>
      </c>
      <c r="I514" s="2">
        <f t="shared" si="68"/>
        <v>1526</v>
      </c>
      <c r="J514" s="2">
        <v>2</v>
      </c>
      <c r="K514" s="2">
        <v>0</v>
      </c>
      <c r="L514" s="2">
        <f t="shared" si="69"/>
        <v>2</v>
      </c>
      <c r="M514" s="2">
        <v>694</v>
      </c>
      <c r="N514" s="2">
        <v>1898</v>
      </c>
      <c r="O514" s="2">
        <f t="shared" si="70"/>
        <v>2592</v>
      </c>
      <c r="P514" s="2">
        <v>2801</v>
      </c>
      <c r="Q514" s="2">
        <v>2837</v>
      </c>
      <c r="R514" s="2">
        <f t="shared" si="71"/>
        <v>5638</v>
      </c>
      <c r="S514" s="2">
        <v>0</v>
      </c>
      <c r="T514" s="2">
        <v>0</v>
      </c>
      <c r="U514" s="2">
        <f t="shared" si="72"/>
        <v>0</v>
      </c>
    </row>
    <row r="515" spans="1:21" x14ac:dyDescent="0.25">
      <c r="C515" t="s">
        <v>549</v>
      </c>
      <c r="D515" s="2">
        <f t="shared" ref="D515:O515" si="77">SUM(D496:D514)</f>
        <v>72736</v>
      </c>
      <c r="E515" s="2">
        <f t="shared" si="77"/>
        <v>75051</v>
      </c>
      <c r="F515" s="2">
        <f t="shared" si="77"/>
        <v>147787</v>
      </c>
      <c r="G515" s="2">
        <f t="shared" si="77"/>
        <v>34039</v>
      </c>
      <c r="H515" s="2">
        <f t="shared" si="77"/>
        <v>7573</v>
      </c>
      <c r="I515" s="2">
        <f t="shared" si="77"/>
        <v>41612</v>
      </c>
      <c r="J515" s="2">
        <f t="shared" si="77"/>
        <v>465</v>
      </c>
      <c r="K515" s="2">
        <f t="shared" si="77"/>
        <v>94</v>
      </c>
      <c r="L515" s="2">
        <f t="shared" si="77"/>
        <v>559</v>
      </c>
      <c r="M515" s="2">
        <f t="shared" si="77"/>
        <v>21586</v>
      </c>
      <c r="N515" s="2">
        <f t="shared" si="77"/>
        <v>51174</v>
      </c>
      <c r="O515" s="2">
        <f t="shared" si="77"/>
        <v>72760</v>
      </c>
      <c r="P515" s="2"/>
      <c r="Q515" s="2"/>
      <c r="R515" s="2"/>
      <c r="S515" s="2"/>
      <c r="T515" s="2"/>
      <c r="U515" s="2"/>
    </row>
    <row r="516" spans="1:21" x14ac:dyDescent="0.25">
      <c r="A516">
        <v>2001</v>
      </c>
      <c r="B516">
        <v>1301</v>
      </c>
      <c r="C516" t="s">
        <v>438</v>
      </c>
      <c r="D516" s="2">
        <v>15908</v>
      </c>
      <c r="E516" s="2">
        <v>15514</v>
      </c>
      <c r="F516" s="2">
        <f t="shared" si="67"/>
        <v>31422</v>
      </c>
      <c r="G516" s="2">
        <v>8398</v>
      </c>
      <c r="H516" s="2">
        <v>1431</v>
      </c>
      <c r="I516" s="2">
        <f t="shared" si="68"/>
        <v>9829</v>
      </c>
      <c r="J516" s="2">
        <v>81</v>
      </c>
      <c r="K516" s="2">
        <v>12</v>
      </c>
      <c r="L516" s="2">
        <f t="shared" si="69"/>
        <v>93</v>
      </c>
      <c r="M516" s="2">
        <v>3760</v>
      </c>
      <c r="N516" s="2">
        <v>10521</v>
      </c>
      <c r="O516" s="2">
        <f t="shared" si="70"/>
        <v>14281</v>
      </c>
      <c r="P516" s="2">
        <v>15481</v>
      </c>
      <c r="Q516" s="2">
        <v>15475</v>
      </c>
      <c r="R516" s="2">
        <f t="shared" si="71"/>
        <v>30956</v>
      </c>
      <c r="S516" s="2">
        <v>5</v>
      </c>
      <c r="T516" s="2">
        <v>14</v>
      </c>
      <c r="U516" s="2">
        <f t="shared" si="72"/>
        <v>19</v>
      </c>
    </row>
    <row r="517" spans="1:21" x14ac:dyDescent="0.25">
      <c r="A517">
        <v>2001</v>
      </c>
      <c r="B517">
        <v>1302</v>
      </c>
      <c r="C517" t="s">
        <v>439</v>
      </c>
      <c r="D517" s="2">
        <v>2217</v>
      </c>
      <c r="E517" s="2">
        <v>2127</v>
      </c>
      <c r="F517" s="2">
        <f t="shared" si="67"/>
        <v>4344</v>
      </c>
      <c r="G517" s="2">
        <v>1142</v>
      </c>
      <c r="H517" s="2">
        <v>128</v>
      </c>
      <c r="I517" s="2">
        <f t="shared" si="68"/>
        <v>1270</v>
      </c>
      <c r="J517" s="2">
        <v>3</v>
      </c>
      <c r="K517" s="2">
        <v>1</v>
      </c>
      <c r="L517" s="2">
        <f t="shared" si="69"/>
        <v>4</v>
      </c>
      <c r="M517" s="2">
        <v>521</v>
      </c>
      <c r="N517" s="2">
        <v>1460</v>
      </c>
      <c r="O517" s="2">
        <f t="shared" si="70"/>
        <v>1981</v>
      </c>
      <c r="P517" s="2">
        <v>2217</v>
      </c>
      <c r="Q517" s="2">
        <v>2127</v>
      </c>
      <c r="R517" s="2">
        <f t="shared" si="71"/>
        <v>4344</v>
      </c>
      <c r="S517" s="2">
        <v>0</v>
      </c>
      <c r="T517" s="2">
        <v>0</v>
      </c>
      <c r="U517" s="2">
        <f t="shared" si="72"/>
        <v>0</v>
      </c>
    </row>
    <row r="518" spans="1:21" x14ac:dyDescent="0.25">
      <c r="A518">
        <v>2001</v>
      </c>
      <c r="B518">
        <v>1303</v>
      </c>
      <c r="C518" t="s">
        <v>440</v>
      </c>
      <c r="D518" s="2">
        <v>2951</v>
      </c>
      <c r="E518" s="2">
        <v>3041</v>
      </c>
      <c r="F518" s="2">
        <f t="shared" si="67"/>
        <v>5992</v>
      </c>
      <c r="G518" s="2">
        <v>1488</v>
      </c>
      <c r="H518" s="2">
        <v>220</v>
      </c>
      <c r="I518" s="2">
        <f t="shared" si="68"/>
        <v>1708</v>
      </c>
      <c r="J518" s="2">
        <v>2</v>
      </c>
      <c r="K518" s="2">
        <v>2</v>
      </c>
      <c r="L518" s="2">
        <f t="shared" si="69"/>
        <v>4</v>
      </c>
      <c r="M518" s="2">
        <v>740</v>
      </c>
      <c r="N518" s="2">
        <v>2125</v>
      </c>
      <c r="O518" s="2">
        <f t="shared" si="70"/>
        <v>2865</v>
      </c>
      <c r="P518" s="2">
        <v>2945</v>
      </c>
      <c r="Q518" s="2">
        <v>3040</v>
      </c>
      <c r="R518" s="2">
        <f t="shared" si="71"/>
        <v>5985</v>
      </c>
      <c r="S518" s="2">
        <v>3</v>
      </c>
      <c r="T518" s="2">
        <v>1</v>
      </c>
      <c r="U518" s="2">
        <f t="shared" si="72"/>
        <v>4</v>
      </c>
    </row>
    <row r="519" spans="1:21" x14ac:dyDescent="0.25">
      <c r="A519">
        <v>2001</v>
      </c>
      <c r="B519">
        <v>1304</v>
      </c>
      <c r="C519" t="s">
        <v>441</v>
      </c>
      <c r="D519" s="2">
        <v>2807</v>
      </c>
      <c r="E519" s="2">
        <v>2594</v>
      </c>
      <c r="F519" s="2">
        <f t="shared" si="67"/>
        <v>5401</v>
      </c>
      <c r="G519" s="2">
        <v>1631</v>
      </c>
      <c r="H519" s="2">
        <v>82</v>
      </c>
      <c r="I519" s="2">
        <f t="shared" si="68"/>
        <v>1713</v>
      </c>
      <c r="J519" s="2">
        <v>2</v>
      </c>
      <c r="K519" s="2">
        <v>0</v>
      </c>
      <c r="L519" s="2">
        <f t="shared" si="69"/>
        <v>2</v>
      </c>
      <c r="M519" s="2">
        <v>543</v>
      </c>
      <c r="N519" s="2">
        <v>1855</v>
      </c>
      <c r="O519" s="2">
        <f t="shared" si="70"/>
        <v>2398</v>
      </c>
      <c r="P519" s="2">
        <v>2803</v>
      </c>
      <c r="Q519" s="2">
        <v>2592</v>
      </c>
      <c r="R519" s="2">
        <f t="shared" si="71"/>
        <v>5395</v>
      </c>
      <c r="S519" s="2">
        <v>4</v>
      </c>
      <c r="T519" s="2">
        <v>2</v>
      </c>
      <c r="U519" s="2">
        <f t="shared" si="72"/>
        <v>6</v>
      </c>
    </row>
    <row r="520" spans="1:21" x14ac:dyDescent="0.25">
      <c r="A520">
        <v>2001</v>
      </c>
      <c r="B520">
        <v>1305</v>
      </c>
      <c r="C520" t="s">
        <v>442</v>
      </c>
      <c r="D520" s="2">
        <v>5794</v>
      </c>
      <c r="E520" s="2">
        <v>5632</v>
      </c>
      <c r="F520" s="2">
        <f t="shared" si="67"/>
        <v>11426</v>
      </c>
      <c r="G520" s="2">
        <v>2983</v>
      </c>
      <c r="H520" s="2">
        <v>202</v>
      </c>
      <c r="I520" s="2">
        <f t="shared" si="68"/>
        <v>3185</v>
      </c>
      <c r="J520" s="2">
        <v>7</v>
      </c>
      <c r="K520" s="2">
        <v>6</v>
      </c>
      <c r="L520" s="2">
        <f t="shared" si="69"/>
        <v>13</v>
      </c>
      <c r="M520" s="2">
        <v>1443</v>
      </c>
      <c r="N520" s="2">
        <v>4046</v>
      </c>
      <c r="O520" s="2">
        <f t="shared" si="70"/>
        <v>5489</v>
      </c>
      <c r="P520" s="2">
        <v>5779</v>
      </c>
      <c r="Q520" s="2">
        <v>5616</v>
      </c>
      <c r="R520" s="2">
        <f t="shared" si="71"/>
        <v>11395</v>
      </c>
      <c r="S520" s="2">
        <v>2</v>
      </c>
      <c r="T520" s="2">
        <v>3</v>
      </c>
      <c r="U520" s="2">
        <f t="shared" si="72"/>
        <v>5</v>
      </c>
    </row>
    <row r="521" spans="1:21" x14ac:dyDescent="0.25">
      <c r="A521">
        <v>2001</v>
      </c>
      <c r="B521">
        <v>1306</v>
      </c>
      <c r="C521" t="s">
        <v>443</v>
      </c>
      <c r="D521" s="2">
        <v>4715</v>
      </c>
      <c r="E521" s="2">
        <v>4593</v>
      </c>
      <c r="F521" s="2">
        <f t="shared" si="67"/>
        <v>9308</v>
      </c>
      <c r="G521" s="2">
        <v>2404</v>
      </c>
      <c r="H521" s="2">
        <v>119</v>
      </c>
      <c r="I521" s="2">
        <f t="shared" si="68"/>
        <v>2523</v>
      </c>
      <c r="J521" s="2">
        <v>39</v>
      </c>
      <c r="K521" s="2">
        <v>9</v>
      </c>
      <c r="L521" s="2">
        <f t="shared" si="69"/>
        <v>48</v>
      </c>
      <c r="M521" s="2">
        <v>1090</v>
      </c>
      <c r="N521" s="2">
        <v>3305</v>
      </c>
      <c r="O521" s="2">
        <f t="shared" si="70"/>
        <v>4395</v>
      </c>
      <c r="P521" s="2">
        <v>4700</v>
      </c>
      <c r="Q521" s="2">
        <v>4581</v>
      </c>
      <c r="R521" s="2">
        <f t="shared" si="71"/>
        <v>9281</v>
      </c>
      <c r="S521" s="2">
        <v>15</v>
      </c>
      <c r="T521" s="2">
        <v>12</v>
      </c>
      <c r="U521" s="2">
        <f t="shared" si="72"/>
        <v>27</v>
      </c>
    </row>
    <row r="522" spans="1:21" x14ac:dyDescent="0.25">
      <c r="A522">
        <v>2001</v>
      </c>
      <c r="B522">
        <v>1307</v>
      </c>
      <c r="C522" t="s">
        <v>444</v>
      </c>
      <c r="D522" s="2">
        <v>3970</v>
      </c>
      <c r="E522" s="2">
        <v>3799</v>
      </c>
      <c r="F522" s="2">
        <f t="shared" si="67"/>
        <v>7769</v>
      </c>
      <c r="G522" s="2">
        <v>2255</v>
      </c>
      <c r="H522" s="2">
        <v>171</v>
      </c>
      <c r="I522" s="2">
        <f t="shared" si="68"/>
        <v>2426</v>
      </c>
      <c r="J522" s="2">
        <v>3</v>
      </c>
      <c r="K522" s="2">
        <v>0</v>
      </c>
      <c r="L522" s="2">
        <f t="shared" si="69"/>
        <v>3</v>
      </c>
      <c r="M522" s="2">
        <v>856</v>
      </c>
      <c r="N522" s="2">
        <v>2765</v>
      </c>
      <c r="O522" s="2">
        <f t="shared" si="70"/>
        <v>3621</v>
      </c>
      <c r="P522" s="2">
        <v>3964</v>
      </c>
      <c r="Q522" s="2">
        <v>3790</v>
      </c>
      <c r="R522" s="2">
        <f t="shared" si="71"/>
        <v>7754</v>
      </c>
      <c r="S522" s="2">
        <v>6</v>
      </c>
      <c r="T522" s="2">
        <v>9</v>
      </c>
      <c r="U522" s="2">
        <f t="shared" si="72"/>
        <v>15</v>
      </c>
    </row>
    <row r="523" spans="1:21" x14ac:dyDescent="0.25">
      <c r="A523">
        <v>2001</v>
      </c>
      <c r="B523">
        <v>1308</v>
      </c>
      <c r="C523" t="s">
        <v>445</v>
      </c>
      <c r="D523" s="2">
        <v>2116</v>
      </c>
      <c r="E523" s="2">
        <v>2023</v>
      </c>
      <c r="F523" s="2">
        <f t="shared" si="67"/>
        <v>4139</v>
      </c>
      <c r="G523" s="2">
        <v>1137</v>
      </c>
      <c r="H523" s="2">
        <v>115</v>
      </c>
      <c r="I523" s="2">
        <f t="shared" si="68"/>
        <v>1252</v>
      </c>
      <c r="J523" s="2">
        <v>1</v>
      </c>
      <c r="K523" s="2">
        <v>1</v>
      </c>
      <c r="L523" s="2">
        <f t="shared" si="69"/>
        <v>2</v>
      </c>
      <c r="M523" s="2">
        <v>499</v>
      </c>
      <c r="N523" s="2">
        <v>1410</v>
      </c>
      <c r="O523" s="2">
        <f t="shared" si="70"/>
        <v>1909</v>
      </c>
      <c r="P523" s="2">
        <v>2116</v>
      </c>
      <c r="Q523" s="2">
        <v>2023</v>
      </c>
      <c r="R523" s="2">
        <f t="shared" si="71"/>
        <v>4139</v>
      </c>
      <c r="S523" s="2">
        <v>0</v>
      </c>
      <c r="T523" s="2">
        <v>0</v>
      </c>
      <c r="U523" s="2">
        <f t="shared" si="72"/>
        <v>0</v>
      </c>
    </row>
    <row r="524" spans="1:21" x14ac:dyDescent="0.25">
      <c r="A524">
        <v>2001</v>
      </c>
      <c r="B524">
        <v>1309</v>
      </c>
      <c r="C524" t="s">
        <v>446</v>
      </c>
      <c r="D524" s="2">
        <v>9191</v>
      </c>
      <c r="E524" s="2">
        <v>8427</v>
      </c>
      <c r="F524" s="2">
        <f t="shared" si="67"/>
        <v>17618</v>
      </c>
      <c r="G524" s="2">
        <v>5152</v>
      </c>
      <c r="H524" s="2">
        <v>427</v>
      </c>
      <c r="I524" s="2">
        <f t="shared" si="68"/>
        <v>5579</v>
      </c>
      <c r="J524" s="2">
        <v>10</v>
      </c>
      <c r="K524" s="2">
        <v>3</v>
      </c>
      <c r="L524" s="2">
        <f t="shared" si="69"/>
        <v>13</v>
      </c>
      <c r="M524" s="2">
        <v>1633</v>
      </c>
      <c r="N524" s="2">
        <v>5844</v>
      </c>
      <c r="O524" s="2">
        <f t="shared" si="70"/>
        <v>7477</v>
      </c>
      <c r="P524" s="2">
        <v>9185</v>
      </c>
      <c r="Q524" s="2">
        <v>8422</v>
      </c>
      <c r="R524" s="2">
        <f t="shared" si="71"/>
        <v>17607</v>
      </c>
      <c r="S524" s="2">
        <v>6</v>
      </c>
      <c r="T524" s="2">
        <v>5</v>
      </c>
      <c r="U524" s="2">
        <f t="shared" si="72"/>
        <v>11</v>
      </c>
    </row>
    <row r="525" spans="1:21" x14ac:dyDescent="0.25">
      <c r="A525">
        <v>2001</v>
      </c>
      <c r="B525">
        <v>1310</v>
      </c>
      <c r="C525" t="s">
        <v>447</v>
      </c>
      <c r="D525" s="2">
        <v>3713</v>
      </c>
      <c r="E525" s="2">
        <v>3622</v>
      </c>
      <c r="F525" s="2">
        <f t="shared" si="67"/>
        <v>7335</v>
      </c>
      <c r="G525" s="2">
        <v>1878</v>
      </c>
      <c r="H525" s="2">
        <v>1144</v>
      </c>
      <c r="I525" s="2">
        <f t="shared" si="68"/>
        <v>3022</v>
      </c>
      <c r="J525" s="2">
        <v>26</v>
      </c>
      <c r="K525" s="2">
        <v>2</v>
      </c>
      <c r="L525" s="2">
        <f t="shared" si="69"/>
        <v>28</v>
      </c>
      <c r="M525" s="2">
        <v>1004</v>
      </c>
      <c r="N525" s="2">
        <v>1645</v>
      </c>
      <c r="O525" s="2">
        <f t="shared" si="70"/>
        <v>2649</v>
      </c>
      <c r="P525" s="2">
        <v>3700</v>
      </c>
      <c r="Q525" s="2">
        <v>3608</v>
      </c>
      <c r="R525" s="2">
        <f t="shared" si="71"/>
        <v>7308</v>
      </c>
      <c r="S525" s="2">
        <v>10</v>
      </c>
      <c r="T525" s="2">
        <v>14</v>
      </c>
      <c r="U525" s="2">
        <f t="shared" si="72"/>
        <v>24</v>
      </c>
    </row>
    <row r="526" spans="1:21" x14ac:dyDescent="0.25">
      <c r="A526">
        <v>2001</v>
      </c>
      <c r="B526">
        <v>1311</v>
      </c>
      <c r="C526" t="s">
        <v>322</v>
      </c>
      <c r="D526" s="2">
        <v>4923</v>
      </c>
      <c r="E526" s="2">
        <v>4642</v>
      </c>
      <c r="F526" s="2">
        <f t="shared" ref="F526:F592" si="78">SUM(D526:E526)</f>
        <v>9565</v>
      </c>
      <c r="G526" s="2">
        <v>2543</v>
      </c>
      <c r="H526" s="2">
        <v>191</v>
      </c>
      <c r="I526" s="2">
        <f t="shared" ref="I526:I592" si="79">SUM(G526:H526)</f>
        <v>2734</v>
      </c>
      <c r="J526" s="2">
        <v>36</v>
      </c>
      <c r="K526" s="2">
        <v>4</v>
      </c>
      <c r="L526" s="2">
        <f t="shared" ref="L526:L592" si="80">SUM(J526:K526)</f>
        <v>40</v>
      </c>
      <c r="M526" s="2">
        <v>1148</v>
      </c>
      <c r="N526" s="2">
        <v>3321</v>
      </c>
      <c r="O526" s="2">
        <f t="shared" ref="O526:O592" si="81">SUM(M526:N526)</f>
        <v>4469</v>
      </c>
      <c r="P526" s="2">
        <v>4913</v>
      </c>
      <c r="Q526" s="2">
        <v>4635</v>
      </c>
      <c r="R526" s="2">
        <f t="shared" ref="R526:R592" si="82">SUM(P526:Q526)</f>
        <v>9548</v>
      </c>
      <c r="S526" s="2">
        <v>0</v>
      </c>
      <c r="T526" s="2">
        <v>0</v>
      </c>
      <c r="U526" s="2">
        <f t="shared" ref="U526:U592" si="83">SUM(S526:T526)</f>
        <v>0</v>
      </c>
    </row>
    <row r="527" spans="1:21" x14ac:dyDescent="0.25">
      <c r="A527">
        <v>2001</v>
      </c>
      <c r="B527">
        <v>1312</v>
      </c>
      <c r="C527" t="s">
        <v>448</v>
      </c>
      <c r="D527" s="2">
        <v>2946</v>
      </c>
      <c r="E527" s="2">
        <v>3032</v>
      </c>
      <c r="F527" s="2">
        <f t="shared" si="78"/>
        <v>5978</v>
      </c>
      <c r="G527" s="2">
        <v>1291</v>
      </c>
      <c r="H527" s="2">
        <v>117</v>
      </c>
      <c r="I527" s="2">
        <f t="shared" si="79"/>
        <v>1408</v>
      </c>
      <c r="J527" s="2">
        <v>33</v>
      </c>
      <c r="K527" s="2">
        <v>3</v>
      </c>
      <c r="L527" s="2">
        <f t="shared" si="80"/>
        <v>36</v>
      </c>
      <c r="M527" s="2">
        <v>950</v>
      </c>
      <c r="N527" s="2">
        <v>2277</v>
      </c>
      <c r="O527" s="2">
        <f t="shared" si="81"/>
        <v>3227</v>
      </c>
      <c r="P527" s="2">
        <v>2931</v>
      </c>
      <c r="Q527" s="2">
        <v>3023</v>
      </c>
      <c r="R527" s="2">
        <f t="shared" si="82"/>
        <v>5954</v>
      </c>
      <c r="S527" s="2">
        <v>5</v>
      </c>
      <c r="T527" s="2">
        <v>3</v>
      </c>
      <c r="U527" s="2">
        <f t="shared" si="83"/>
        <v>8</v>
      </c>
    </row>
    <row r="528" spans="1:21" x14ac:dyDescent="0.25">
      <c r="A528">
        <v>2001</v>
      </c>
      <c r="B528">
        <v>1313</v>
      </c>
      <c r="C528" t="s">
        <v>449</v>
      </c>
      <c r="D528" s="2">
        <v>14484</v>
      </c>
      <c r="E528" s="2">
        <v>13964</v>
      </c>
      <c r="F528" s="2">
        <f t="shared" si="78"/>
        <v>28448</v>
      </c>
      <c r="G528" s="2">
        <v>7483</v>
      </c>
      <c r="H528" s="2">
        <v>763</v>
      </c>
      <c r="I528" s="2">
        <f t="shared" si="79"/>
        <v>8246</v>
      </c>
      <c r="J528" s="2">
        <v>74</v>
      </c>
      <c r="K528" s="2">
        <v>7</v>
      </c>
      <c r="L528" s="2">
        <f t="shared" si="80"/>
        <v>81</v>
      </c>
      <c r="M528" s="2">
        <v>3484</v>
      </c>
      <c r="N528" s="2">
        <v>9862</v>
      </c>
      <c r="O528" s="2">
        <f t="shared" si="81"/>
        <v>13346</v>
      </c>
      <c r="P528" s="2">
        <v>14378</v>
      </c>
      <c r="Q528" s="2">
        <v>13848</v>
      </c>
      <c r="R528" s="2">
        <f t="shared" si="82"/>
        <v>28226</v>
      </c>
      <c r="S528" s="2">
        <v>85</v>
      </c>
      <c r="T528" s="2">
        <v>102</v>
      </c>
      <c r="U528" s="2">
        <f t="shared" si="83"/>
        <v>187</v>
      </c>
    </row>
    <row r="529" spans="1:21" x14ac:dyDescent="0.25">
      <c r="A529">
        <v>2001</v>
      </c>
      <c r="B529">
        <v>1314</v>
      </c>
      <c r="C529" t="s">
        <v>450</v>
      </c>
      <c r="D529" s="2">
        <v>1884</v>
      </c>
      <c r="E529" s="2">
        <v>1888</v>
      </c>
      <c r="F529" s="2">
        <f t="shared" si="78"/>
        <v>3772</v>
      </c>
      <c r="G529" s="2">
        <v>1030</v>
      </c>
      <c r="H529" s="2">
        <v>94</v>
      </c>
      <c r="I529" s="2">
        <f t="shared" si="79"/>
        <v>1124</v>
      </c>
      <c r="J529" s="2">
        <v>0</v>
      </c>
      <c r="K529" s="2">
        <v>1</v>
      </c>
      <c r="L529" s="2">
        <f t="shared" si="80"/>
        <v>1</v>
      </c>
      <c r="M529" s="2">
        <v>420</v>
      </c>
      <c r="N529" s="2">
        <v>1374</v>
      </c>
      <c r="O529" s="2">
        <f t="shared" si="81"/>
        <v>1794</v>
      </c>
      <c r="P529" s="2">
        <v>1884</v>
      </c>
      <c r="Q529" s="2">
        <v>1888</v>
      </c>
      <c r="R529" s="2">
        <f t="shared" si="82"/>
        <v>3772</v>
      </c>
      <c r="S529" s="2">
        <v>0</v>
      </c>
      <c r="T529" s="2">
        <v>0</v>
      </c>
      <c r="U529" s="2">
        <f t="shared" si="83"/>
        <v>0</v>
      </c>
    </row>
    <row r="530" spans="1:21" x14ac:dyDescent="0.25">
      <c r="A530">
        <v>2001</v>
      </c>
      <c r="B530">
        <v>1315</v>
      </c>
      <c r="C530" t="s">
        <v>451</v>
      </c>
      <c r="D530" s="2">
        <v>5652</v>
      </c>
      <c r="E530" s="2">
        <v>5493</v>
      </c>
      <c r="F530" s="2">
        <f t="shared" si="78"/>
        <v>11145</v>
      </c>
      <c r="G530" s="2">
        <v>3013</v>
      </c>
      <c r="H530" s="2">
        <v>277</v>
      </c>
      <c r="I530" s="2">
        <f t="shared" si="79"/>
        <v>3290</v>
      </c>
      <c r="J530" s="2">
        <v>35</v>
      </c>
      <c r="K530" s="2">
        <v>4</v>
      </c>
      <c r="L530" s="2">
        <f t="shared" si="80"/>
        <v>39</v>
      </c>
      <c r="M530" s="2">
        <v>1229</v>
      </c>
      <c r="N530" s="2">
        <v>3834</v>
      </c>
      <c r="O530" s="2">
        <f t="shared" si="81"/>
        <v>5063</v>
      </c>
      <c r="P530" s="2">
        <v>5636</v>
      </c>
      <c r="Q530" s="2">
        <v>5475</v>
      </c>
      <c r="R530" s="2">
        <f t="shared" si="82"/>
        <v>11111</v>
      </c>
      <c r="S530" s="2">
        <v>14</v>
      </c>
      <c r="T530" s="2">
        <v>18</v>
      </c>
      <c r="U530" s="2">
        <f t="shared" si="83"/>
        <v>32</v>
      </c>
    </row>
    <row r="531" spans="1:21" x14ac:dyDescent="0.25">
      <c r="A531">
        <v>2001</v>
      </c>
      <c r="B531">
        <v>1316</v>
      </c>
      <c r="C531" t="s">
        <v>452</v>
      </c>
      <c r="D531" s="2">
        <v>5264</v>
      </c>
      <c r="E531" s="2">
        <v>4960</v>
      </c>
      <c r="F531" s="2">
        <f t="shared" si="78"/>
        <v>10224</v>
      </c>
      <c r="G531" s="2">
        <v>3154</v>
      </c>
      <c r="H531" s="2">
        <v>202</v>
      </c>
      <c r="I531" s="2">
        <f t="shared" si="79"/>
        <v>3356</v>
      </c>
      <c r="J531" s="2">
        <v>6</v>
      </c>
      <c r="K531" s="2">
        <v>0</v>
      </c>
      <c r="L531" s="2">
        <f t="shared" si="80"/>
        <v>6</v>
      </c>
      <c r="M531" s="2">
        <v>768</v>
      </c>
      <c r="N531" s="2">
        <v>3473</v>
      </c>
      <c r="O531" s="2">
        <f t="shared" si="81"/>
        <v>4241</v>
      </c>
      <c r="P531" s="2">
        <v>5261</v>
      </c>
      <c r="Q531" s="2">
        <v>4960</v>
      </c>
      <c r="R531" s="2">
        <f t="shared" si="82"/>
        <v>10221</v>
      </c>
      <c r="S531" s="2">
        <v>0</v>
      </c>
      <c r="T531" s="2">
        <v>0</v>
      </c>
      <c r="U531" s="2">
        <f t="shared" si="83"/>
        <v>0</v>
      </c>
    </row>
    <row r="532" spans="1:21" x14ac:dyDescent="0.25">
      <c r="A532">
        <v>2001</v>
      </c>
      <c r="B532">
        <v>1317</v>
      </c>
      <c r="C532" t="s">
        <v>277</v>
      </c>
      <c r="D532" s="2">
        <v>3918</v>
      </c>
      <c r="E532" s="2">
        <v>3977</v>
      </c>
      <c r="F532" s="2">
        <f t="shared" si="78"/>
        <v>7895</v>
      </c>
      <c r="G532" s="2">
        <v>1776</v>
      </c>
      <c r="H532" s="2">
        <v>126</v>
      </c>
      <c r="I532" s="2">
        <f t="shared" si="79"/>
        <v>1902</v>
      </c>
      <c r="J532" s="2">
        <v>19</v>
      </c>
      <c r="K532" s="2">
        <v>4</v>
      </c>
      <c r="L532" s="2">
        <f t="shared" si="80"/>
        <v>23</v>
      </c>
      <c r="M532" s="2">
        <v>1103</v>
      </c>
      <c r="N532" s="2">
        <v>2845</v>
      </c>
      <c r="O532" s="2">
        <f t="shared" si="81"/>
        <v>3948</v>
      </c>
      <c r="P532" s="2">
        <v>3918</v>
      </c>
      <c r="Q532" s="2">
        <v>3977</v>
      </c>
      <c r="R532" s="2">
        <f t="shared" si="82"/>
        <v>7895</v>
      </c>
      <c r="S532" s="2">
        <v>0</v>
      </c>
      <c r="T532" s="2">
        <v>0</v>
      </c>
      <c r="U532" s="2">
        <f t="shared" si="83"/>
        <v>0</v>
      </c>
    </row>
    <row r="533" spans="1:21" x14ac:dyDescent="0.25">
      <c r="A533">
        <v>2001</v>
      </c>
      <c r="B533">
        <v>1318</v>
      </c>
      <c r="C533" t="s">
        <v>453</v>
      </c>
      <c r="D533" s="2">
        <v>1396</v>
      </c>
      <c r="E533" s="2">
        <v>1375</v>
      </c>
      <c r="F533" s="2">
        <f t="shared" si="78"/>
        <v>2771</v>
      </c>
      <c r="G533" s="2">
        <v>757</v>
      </c>
      <c r="H533" s="2">
        <v>34</v>
      </c>
      <c r="I533" s="2">
        <f t="shared" si="79"/>
        <v>791</v>
      </c>
      <c r="J533" s="2">
        <v>12</v>
      </c>
      <c r="K533" s="2">
        <v>2</v>
      </c>
      <c r="L533" s="2">
        <f t="shared" si="80"/>
        <v>14</v>
      </c>
      <c r="M533" s="2">
        <v>331</v>
      </c>
      <c r="N533" s="2">
        <v>1004</v>
      </c>
      <c r="O533" s="2">
        <f t="shared" si="81"/>
        <v>1335</v>
      </c>
      <c r="P533" s="2">
        <v>1391</v>
      </c>
      <c r="Q533" s="2">
        <v>1367</v>
      </c>
      <c r="R533" s="2">
        <f t="shared" si="82"/>
        <v>2758</v>
      </c>
      <c r="S533" s="2">
        <v>3</v>
      </c>
      <c r="T533" s="2">
        <v>6</v>
      </c>
      <c r="U533" s="2">
        <f t="shared" si="83"/>
        <v>9</v>
      </c>
    </row>
    <row r="534" spans="1:21" x14ac:dyDescent="0.25">
      <c r="A534">
        <v>2001</v>
      </c>
      <c r="B534">
        <v>1319</v>
      </c>
      <c r="C534" t="s">
        <v>454</v>
      </c>
      <c r="D534" s="2">
        <v>5419</v>
      </c>
      <c r="E534" s="2">
        <v>5236</v>
      </c>
      <c r="F534" s="2">
        <f t="shared" si="78"/>
        <v>10655</v>
      </c>
      <c r="G534" s="2">
        <v>2960</v>
      </c>
      <c r="H534" s="2">
        <v>508</v>
      </c>
      <c r="I534" s="2">
        <f t="shared" si="79"/>
        <v>3468</v>
      </c>
      <c r="J534" s="2">
        <v>7</v>
      </c>
      <c r="K534" s="2">
        <v>2</v>
      </c>
      <c r="L534" s="2">
        <f t="shared" si="80"/>
        <v>9</v>
      </c>
      <c r="M534" s="2">
        <v>1180</v>
      </c>
      <c r="N534" s="2">
        <v>3489</v>
      </c>
      <c r="O534" s="2">
        <f t="shared" si="81"/>
        <v>4669</v>
      </c>
      <c r="P534" s="2">
        <v>5404</v>
      </c>
      <c r="Q534" s="2">
        <v>5229</v>
      </c>
      <c r="R534" s="2">
        <f t="shared" si="82"/>
        <v>10633</v>
      </c>
      <c r="S534" s="2">
        <v>15</v>
      </c>
      <c r="T534" s="2">
        <v>7</v>
      </c>
      <c r="U534" s="2">
        <f t="shared" si="83"/>
        <v>22</v>
      </c>
    </row>
    <row r="535" spans="1:21" x14ac:dyDescent="0.25">
      <c r="A535">
        <v>2001</v>
      </c>
      <c r="B535">
        <v>1320</v>
      </c>
      <c r="C535" t="s">
        <v>455</v>
      </c>
      <c r="D535" s="2">
        <v>5201</v>
      </c>
      <c r="E535" s="2">
        <v>5021</v>
      </c>
      <c r="F535" s="2">
        <f t="shared" si="78"/>
        <v>10222</v>
      </c>
      <c r="G535" s="2">
        <v>2726</v>
      </c>
      <c r="H535" s="2">
        <v>193</v>
      </c>
      <c r="I535" s="2">
        <f t="shared" si="79"/>
        <v>2919</v>
      </c>
      <c r="J535" s="2">
        <v>47</v>
      </c>
      <c r="K535" s="2">
        <v>4</v>
      </c>
      <c r="L535" s="2">
        <f t="shared" si="80"/>
        <v>51</v>
      </c>
      <c r="M535" s="2">
        <v>1201</v>
      </c>
      <c r="N535" s="2">
        <v>3645</v>
      </c>
      <c r="O535" s="2">
        <f t="shared" si="81"/>
        <v>4846</v>
      </c>
      <c r="P535" s="2">
        <v>5187</v>
      </c>
      <c r="Q535" s="2">
        <v>5012</v>
      </c>
      <c r="R535" s="2">
        <f t="shared" si="82"/>
        <v>10199</v>
      </c>
      <c r="S535" s="2">
        <v>10</v>
      </c>
      <c r="T535" s="2">
        <v>9</v>
      </c>
      <c r="U535" s="2">
        <f t="shared" si="83"/>
        <v>19</v>
      </c>
    </row>
    <row r="536" spans="1:21" x14ac:dyDescent="0.25">
      <c r="A536">
        <v>2001</v>
      </c>
      <c r="B536">
        <v>1321</v>
      </c>
      <c r="C536" t="s">
        <v>306</v>
      </c>
      <c r="D536" s="2">
        <v>4098</v>
      </c>
      <c r="E536" s="2">
        <v>3737</v>
      </c>
      <c r="F536" s="2">
        <f t="shared" si="78"/>
        <v>7835</v>
      </c>
      <c r="G536" s="2">
        <v>2727</v>
      </c>
      <c r="H536" s="2">
        <v>389</v>
      </c>
      <c r="I536" s="2">
        <f t="shared" si="79"/>
        <v>3116</v>
      </c>
      <c r="J536" s="2">
        <v>3</v>
      </c>
      <c r="K536" s="2">
        <v>3</v>
      </c>
      <c r="L536" s="2">
        <f t="shared" si="80"/>
        <v>6</v>
      </c>
      <c r="M536" s="2">
        <v>355</v>
      </c>
      <c r="N536" s="2">
        <v>2343</v>
      </c>
      <c r="O536" s="2">
        <f t="shared" si="81"/>
        <v>2698</v>
      </c>
      <c r="P536" s="2">
        <v>4088</v>
      </c>
      <c r="Q536" s="2">
        <v>3729</v>
      </c>
      <c r="R536" s="2">
        <f t="shared" si="82"/>
        <v>7817</v>
      </c>
      <c r="S536" s="2">
        <v>10</v>
      </c>
      <c r="T536" s="2">
        <v>8</v>
      </c>
      <c r="U536" s="2">
        <f t="shared" si="83"/>
        <v>18</v>
      </c>
    </row>
    <row r="537" spans="1:21" x14ac:dyDescent="0.25">
      <c r="A537">
        <v>2001</v>
      </c>
      <c r="B537">
        <v>1322</v>
      </c>
      <c r="C537" t="s">
        <v>456</v>
      </c>
      <c r="D537" s="2">
        <v>2501</v>
      </c>
      <c r="E537" s="2">
        <v>2314</v>
      </c>
      <c r="F537" s="2">
        <f t="shared" si="78"/>
        <v>4815</v>
      </c>
      <c r="G537" s="2">
        <v>1420</v>
      </c>
      <c r="H537" s="2">
        <v>146</v>
      </c>
      <c r="I537" s="2">
        <f t="shared" si="79"/>
        <v>1566</v>
      </c>
      <c r="J537" s="2">
        <v>2</v>
      </c>
      <c r="K537" s="2">
        <v>0</v>
      </c>
      <c r="L537" s="2">
        <f t="shared" si="80"/>
        <v>2</v>
      </c>
      <c r="M537" s="2">
        <v>435</v>
      </c>
      <c r="N537" s="2">
        <v>1603</v>
      </c>
      <c r="O537" s="2">
        <f t="shared" si="81"/>
        <v>2038</v>
      </c>
      <c r="P537" s="2">
        <v>2500</v>
      </c>
      <c r="Q537" s="2">
        <v>2314</v>
      </c>
      <c r="R537" s="2">
        <f t="shared" si="82"/>
        <v>4814</v>
      </c>
      <c r="S537" s="2">
        <v>1</v>
      </c>
      <c r="T537" s="2">
        <v>0</v>
      </c>
      <c r="U537" s="2">
        <f t="shared" si="83"/>
        <v>1</v>
      </c>
    </row>
    <row r="538" spans="1:21" x14ac:dyDescent="0.25">
      <c r="A538">
        <v>2001</v>
      </c>
      <c r="B538">
        <v>1323</v>
      </c>
      <c r="C538" t="s">
        <v>457</v>
      </c>
      <c r="D538" s="2">
        <v>4166</v>
      </c>
      <c r="E538" s="2">
        <v>4034</v>
      </c>
      <c r="F538" s="2">
        <f t="shared" si="78"/>
        <v>8200</v>
      </c>
      <c r="G538" s="2">
        <v>2253</v>
      </c>
      <c r="H538" s="2">
        <v>126</v>
      </c>
      <c r="I538" s="2">
        <f t="shared" si="79"/>
        <v>2379</v>
      </c>
      <c r="J538" s="2">
        <v>7</v>
      </c>
      <c r="K538" s="2">
        <v>1</v>
      </c>
      <c r="L538" s="2">
        <f t="shared" si="80"/>
        <v>8</v>
      </c>
      <c r="M538" s="2">
        <v>934</v>
      </c>
      <c r="N538" s="2">
        <v>2960</v>
      </c>
      <c r="O538" s="2">
        <f t="shared" si="81"/>
        <v>3894</v>
      </c>
      <c r="P538" s="2">
        <v>4153</v>
      </c>
      <c r="Q538" s="2">
        <v>4018</v>
      </c>
      <c r="R538" s="2">
        <f t="shared" si="82"/>
        <v>8171</v>
      </c>
      <c r="S538" s="2">
        <v>6</v>
      </c>
      <c r="T538" s="2">
        <v>10</v>
      </c>
      <c r="U538" s="2">
        <f t="shared" si="83"/>
        <v>16</v>
      </c>
    </row>
    <row r="539" spans="1:21" x14ac:dyDescent="0.25">
      <c r="A539">
        <v>2001</v>
      </c>
      <c r="B539">
        <v>1324</v>
      </c>
      <c r="C539" t="s">
        <v>458</v>
      </c>
      <c r="D539" s="2">
        <v>1142</v>
      </c>
      <c r="E539" s="2">
        <v>1115</v>
      </c>
      <c r="F539" s="2">
        <f t="shared" si="78"/>
        <v>2257</v>
      </c>
      <c r="G539" s="2">
        <v>574</v>
      </c>
      <c r="H539" s="2">
        <v>43</v>
      </c>
      <c r="I539" s="2">
        <f t="shared" si="79"/>
        <v>617</v>
      </c>
      <c r="J539" s="2">
        <v>1</v>
      </c>
      <c r="K539" s="2">
        <v>0</v>
      </c>
      <c r="L539" s="2">
        <f t="shared" si="80"/>
        <v>1</v>
      </c>
      <c r="M539" s="2">
        <v>311</v>
      </c>
      <c r="N539" s="2">
        <v>811</v>
      </c>
      <c r="O539" s="2">
        <f t="shared" si="81"/>
        <v>1122</v>
      </c>
      <c r="P539" s="2">
        <v>1133</v>
      </c>
      <c r="Q539" s="2">
        <v>1111</v>
      </c>
      <c r="R539" s="2">
        <f t="shared" si="82"/>
        <v>2244</v>
      </c>
      <c r="S539" s="2">
        <v>0</v>
      </c>
      <c r="T539" s="2">
        <v>0</v>
      </c>
      <c r="U539" s="2">
        <f t="shared" si="83"/>
        <v>0</v>
      </c>
    </row>
    <row r="540" spans="1:21" x14ac:dyDescent="0.25">
      <c r="A540">
        <v>2001</v>
      </c>
      <c r="B540">
        <v>1325</v>
      </c>
      <c r="C540" t="s">
        <v>459</v>
      </c>
      <c r="D540" s="2">
        <v>2673</v>
      </c>
      <c r="E540" s="2">
        <v>2503</v>
      </c>
      <c r="F540" s="2">
        <f t="shared" si="78"/>
        <v>5176</v>
      </c>
      <c r="G540" s="2">
        <v>1349</v>
      </c>
      <c r="H540" s="2">
        <v>173</v>
      </c>
      <c r="I540" s="2">
        <f t="shared" si="79"/>
        <v>1522</v>
      </c>
      <c r="J540" s="2">
        <v>4</v>
      </c>
      <c r="K540" s="2">
        <v>0</v>
      </c>
      <c r="L540" s="2">
        <f t="shared" si="80"/>
        <v>4</v>
      </c>
      <c r="M540" s="2">
        <v>638</v>
      </c>
      <c r="N540" s="2">
        <v>1705</v>
      </c>
      <c r="O540" s="2">
        <f t="shared" si="81"/>
        <v>2343</v>
      </c>
      <c r="P540" s="2">
        <v>2673</v>
      </c>
      <c r="Q540" s="2">
        <v>2503</v>
      </c>
      <c r="R540" s="2">
        <f t="shared" si="82"/>
        <v>5176</v>
      </c>
      <c r="S540" s="2">
        <v>0</v>
      </c>
      <c r="T540" s="2">
        <v>0</v>
      </c>
      <c r="U540" s="2">
        <f t="shared" si="83"/>
        <v>0</v>
      </c>
    </row>
    <row r="541" spans="1:21" x14ac:dyDescent="0.25">
      <c r="A541">
        <v>2001</v>
      </c>
      <c r="B541">
        <v>1326</v>
      </c>
      <c r="C541" t="s">
        <v>460</v>
      </c>
      <c r="D541" s="2">
        <v>1777</v>
      </c>
      <c r="E541" s="2">
        <v>1776</v>
      </c>
      <c r="F541" s="2">
        <f t="shared" si="78"/>
        <v>3553</v>
      </c>
      <c r="G541" s="2">
        <v>995</v>
      </c>
      <c r="H541" s="2">
        <v>81</v>
      </c>
      <c r="I541" s="2">
        <f t="shared" si="79"/>
        <v>1076</v>
      </c>
      <c r="J541" s="2">
        <v>2</v>
      </c>
      <c r="K541" s="2">
        <v>0</v>
      </c>
      <c r="L541" s="2">
        <f t="shared" si="80"/>
        <v>2</v>
      </c>
      <c r="M541" s="2">
        <v>392</v>
      </c>
      <c r="N541" s="2">
        <v>1280</v>
      </c>
      <c r="O541" s="2">
        <f t="shared" si="81"/>
        <v>1672</v>
      </c>
      <c r="P541" s="2">
        <v>1771</v>
      </c>
      <c r="Q541" s="2">
        <v>1765</v>
      </c>
      <c r="R541" s="2">
        <f t="shared" si="82"/>
        <v>3536</v>
      </c>
      <c r="S541" s="2">
        <v>2</v>
      </c>
      <c r="T541" s="2">
        <v>4</v>
      </c>
      <c r="U541" s="2">
        <f t="shared" si="83"/>
        <v>6</v>
      </c>
    </row>
    <row r="542" spans="1:21" x14ac:dyDescent="0.25">
      <c r="A542">
        <v>2001</v>
      </c>
      <c r="B542">
        <v>1327</v>
      </c>
      <c r="C542" t="s">
        <v>461</v>
      </c>
      <c r="D542" s="2">
        <v>1340</v>
      </c>
      <c r="E542" s="2">
        <v>1326</v>
      </c>
      <c r="F542" s="2">
        <f t="shared" si="78"/>
        <v>2666</v>
      </c>
      <c r="G542" s="2">
        <v>784</v>
      </c>
      <c r="H542" s="2">
        <v>92</v>
      </c>
      <c r="I542" s="2">
        <f t="shared" si="79"/>
        <v>876</v>
      </c>
      <c r="J542" s="2">
        <v>1</v>
      </c>
      <c r="K542" s="2">
        <v>0</v>
      </c>
      <c r="L542" s="2">
        <f t="shared" si="80"/>
        <v>1</v>
      </c>
      <c r="M542" s="2">
        <v>263</v>
      </c>
      <c r="N542" s="2">
        <v>966</v>
      </c>
      <c r="O542" s="2">
        <f t="shared" si="81"/>
        <v>1229</v>
      </c>
      <c r="P542" s="2">
        <v>1340</v>
      </c>
      <c r="Q542" s="2">
        <v>1326</v>
      </c>
      <c r="R542" s="2">
        <f t="shared" si="82"/>
        <v>2666</v>
      </c>
      <c r="S542" s="2">
        <v>0</v>
      </c>
      <c r="T542" s="2">
        <v>0</v>
      </c>
      <c r="U542" s="2">
        <f t="shared" si="83"/>
        <v>0</v>
      </c>
    </row>
    <row r="543" spans="1:21" x14ac:dyDescent="0.25">
      <c r="A543">
        <v>2001</v>
      </c>
      <c r="B543">
        <v>1328</v>
      </c>
      <c r="C543" t="s">
        <v>462</v>
      </c>
      <c r="D543" s="2">
        <v>2112</v>
      </c>
      <c r="E543" s="2">
        <v>1928</v>
      </c>
      <c r="F543" s="2">
        <f t="shared" si="78"/>
        <v>4040</v>
      </c>
      <c r="G543" s="2">
        <v>1158</v>
      </c>
      <c r="H543" s="2">
        <v>77</v>
      </c>
      <c r="I543" s="2">
        <f t="shared" si="79"/>
        <v>1235</v>
      </c>
      <c r="J543" s="2">
        <v>0</v>
      </c>
      <c r="K543" s="2">
        <v>0</v>
      </c>
      <c r="L543" s="2">
        <f t="shared" si="80"/>
        <v>0</v>
      </c>
      <c r="M543" s="2">
        <v>438</v>
      </c>
      <c r="N543" s="2">
        <v>1362</v>
      </c>
      <c r="O543" s="2">
        <f t="shared" si="81"/>
        <v>1800</v>
      </c>
      <c r="P543" s="2">
        <v>2112</v>
      </c>
      <c r="Q543" s="2">
        <v>1928</v>
      </c>
      <c r="R543" s="2">
        <f t="shared" si="82"/>
        <v>4040</v>
      </c>
      <c r="S543" s="2">
        <v>0</v>
      </c>
      <c r="T543" s="2">
        <v>0</v>
      </c>
      <c r="U543" s="2">
        <f t="shared" si="83"/>
        <v>0</v>
      </c>
    </row>
    <row r="544" spans="1:21" x14ac:dyDescent="0.25">
      <c r="C544" t="s">
        <v>549</v>
      </c>
      <c r="D544" s="2">
        <f t="shared" ref="D544:O544" si="84">SUM(D516:D543)</f>
        <v>124278</v>
      </c>
      <c r="E544" s="2">
        <f t="shared" si="84"/>
        <v>119693</v>
      </c>
      <c r="F544" s="2">
        <f t="shared" si="84"/>
        <v>243971</v>
      </c>
      <c r="G544" s="2">
        <f t="shared" si="84"/>
        <v>66461</v>
      </c>
      <c r="H544" s="2">
        <f t="shared" si="84"/>
        <v>7671</v>
      </c>
      <c r="I544" s="2">
        <f t="shared" si="84"/>
        <v>74132</v>
      </c>
      <c r="J544" s="2">
        <f t="shared" si="84"/>
        <v>463</v>
      </c>
      <c r="K544" s="2">
        <f t="shared" si="84"/>
        <v>71</v>
      </c>
      <c r="L544" s="2">
        <f t="shared" si="84"/>
        <v>534</v>
      </c>
      <c r="M544" s="2">
        <f t="shared" si="84"/>
        <v>27669</v>
      </c>
      <c r="N544" s="2">
        <f t="shared" si="84"/>
        <v>83130</v>
      </c>
      <c r="O544" s="2">
        <f t="shared" si="84"/>
        <v>110799</v>
      </c>
      <c r="P544" s="2"/>
      <c r="Q544" s="2"/>
      <c r="R544" s="2"/>
      <c r="S544" s="2"/>
      <c r="T544" s="2"/>
      <c r="U544" s="2"/>
    </row>
    <row r="545" spans="1:21" x14ac:dyDescent="0.25">
      <c r="A545">
        <v>2001</v>
      </c>
      <c r="B545">
        <v>1401</v>
      </c>
      <c r="C545" t="s">
        <v>463</v>
      </c>
      <c r="D545" s="2">
        <v>7681</v>
      </c>
      <c r="E545" s="2">
        <v>8203</v>
      </c>
      <c r="F545" s="2">
        <f t="shared" si="78"/>
        <v>15884</v>
      </c>
      <c r="G545" s="2">
        <v>3996</v>
      </c>
      <c r="H545" s="2">
        <v>1322</v>
      </c>
      <c r="I545" s="2">
        <f t="shared" si="79"/>
        <v>5318</v>
      </c>
      <c r="J545" s="2">
        <v>62</v>
      </c>
      <c r="K545" s="2">
        <v>13</v>
      </c>
      <c r="L545" s="2">
        <f t="shared" si="80"/>
        <v>75</v>
      </c>
      <c r="M545" s="2">
        <v>2202</v>
      </c>
      <c r="N545" s="2">
        <v>5414</v>
      </c>
      <c r="O545" s="2">
        <f t="shared" si="81"/>
        <v>7616</v>
      </c>
      <c r="P545" s="2">
        <v>7463</v>
      </c>
      <c r="Q545" s="2">
        <v>8138</v>
      </c>
      <c r="R545" s="2">
        <f t="shared" si="82"/>
        <v>15601</v>
      </c>
      <c r="S545" s="2">
        <v>25</v>
      </c>
      <c r="T545" s="2">
        <v>11</v>
      </c>
      <c r="U545" s="2">
        <f t="shared" si="83"/>
        <v>36</v>
      </c>
    </row>
    <row r="546" spans="1:21" x14ac:dyDescent="0.25">
      <c r="A546">
        <v>2001</v>
      </c>
      <c r="B546">
        <v>1402</v>
      </c>
      <c r="C546" t="s">
        <v>464</v>
      </c>
      <c r="D546" s="2">
        <v>5709</v>
      </c>
      <c r="E546" s="2">
        <v>5636</v>
      </c>
      <c r="F546" s="2">
        <f t="shared" si="78"/>
        <v>11345</v>
      </c>
      <c r="G546" s="2">
        <v>3089</v>
      </c>
      <c r="H546" s="2">
        <v>298</v>
      </c>
      <c r="I546" s="2">
        <f t="shared" si="79"/>
        <v>3387</v>
      </c>
      <c r="J546" s="2">
        <v>3</v>
      </c>
      <c r="K546" s="2">
        <v>1</v>
      </c>
      <c r="L546" s="2">
        <f t="shared" si="80"/>
        <v>4</v>
      </c>
      <c r="M546" s="2">
        <v>1261</v>
      </c>
      <c r="N546" s="2">
        <v>4002</v>
      </c>
      <c r="O546" s="2">
        <f t="shared" si="81"/>
        <v>5263</v>
      </c>
      <c r="P546" s="2">
        <v>5704</v>
      </c>
      <c r="Q546" s="2">
        <v>5632</v>
      </c>
      <c r="R546" s="2">
        <f t="shared" si="82"/>
        <v>11336</v>
      </c>
      <c r="S546" s="2">
        <v>2</v>
      </c>
      <c r="T546" s="2">
        <v>4</v>
      </c>
      <c r="U546" s="2">
        <f t="shared" si="83"/>
        <v>6</v>
      </c>
    </row>
    <row r="547" spans="1:21" x14ac:dyDescent="0.25">
      <c r="A547">
        <v>2001</v>
      </c>
      <c r="B547">
        <v>1403</v>
      </c>
      <c r="C547" t="s">
        <v>313</v>
      </c>
      <c r="D547" s="2">
        <v>1926</v>
      </c>
      <c r="E547" s="2">
        <v>1867</v>
      </c>
      <c r="F547" s="2">
        <f t="shared" si="78"/>
        <v>3793</v>
      </c>
      <c r="G547" s="2">
        <v>1072</v>
      </c>
      <c r="H547" s="2">
        <v>123</v>
      </c>
      <c r="I547" s="2">
        <f t="shared" si="79"/>
        <v>1195</v>
      </c>
      <c r="J547" s="2">
        <v>1</v>
      </c>
      <c r="K547" s="2">
        <v>0</v>
      </c>
      <c r="L547" s="2">
        <f t="shared" si="80"/>
        <v>1</v>
      </c>
      <c r="M547" s="2">
        <v>462</v>
      </c>
      <c r="N547" s="2">
        <v>1380</v>
      </c>
      <c r="O547" s="2">
        <f t="shared" si="81"/>
        <v>1842</v>
      </c>
      <c r="P547" s="2">
        <v>1926</v>
      </c>
      <c r="Q547" s="2">
        <v>1867</v>
      </c>
      <c r="R547" s="2">
        <f t="shared" si="82"/>
        <v>3793</v>
      </c>
      <c r="S547" s="2">
        <v>0</v>
      </c>
      <c r="T547" s="2">
        <v>0</v>
      </c>
      <c r="U547" s="2">
        <f t="shared" si="83"/>
        <v>0</v>
      </c>
    </row>
    <row r="548" spans="1:21" x14ac:dyDescent="0.25">
      <c r="A548">
        <v>2001</v>
      </c>
      <c r="B548">
        <v>1404</v>
      </c>
      <c r="C548" t="s">
        <v>465</v>
      </c>
      <c r="D548" s="2">
        <v>1182</v>
      </c>
      <c r="E548" s="2">
        <v>1090</v>
      </c>
      <c r="F548" s="2">
        <f t="shared" si="78"/>
        <v>2272</v>
      </c>
      <c r="G548" s="2">
        <v>425</v>
      </c>
      <c r="H548" s="2">
        <v>19</v>
      </c>
      <c r="I548" s="2">
        <f t="shared" si="79"/>
        <v>444</v>
      </c>
      <c r="J548" s="2">
        <v>6</v>
      </c>
      <c r="K548" s="2">
        <v>0</v>
      </c>
      <c r="L548" s="2">
        <f t="shared" si="80"/>
        <v>6</v>
      </c>
      <c r="M548" s="2">
        <v>452</v>
      </c>
      <c r="N548" s="2">
        <v>785</v>
      </c>
      <c r="O548" s="2">
        <f t="shared" si="81"/>
        <v>1237</v>
      </c>
      <c r="P548" s="2">
        <v>1182</v>
      </c>
      <c r="Q548" s="2">
        <v>1089</v>
      </c>
      <c r="R548" s="2">
        <f t="shared" si="82"/>
        <v>2271</v>
      </c>
      <c r="S548" s="2">
        <v>0</v>
      </c>
      <c r="T548" s="2">
        <v>1</v>
      </c>
      <c r="U548" s="2">
        <f t="shared" si="83"/>
        <v>1</v>
      </c>
    </row>
    <row r="549" spans="1:21" x14ac:dyDescent="0.25">
      <c r="A549">
        <v>2001</v>
      </c>
      <c r="B549">
        <v>1405</v>
      </c>
      <c r="C549" t="s">
        <v>466</v>
      </c>
      <c r="D549" s="2">
        <v>1151</v>
      </c>
      <c r="E549" s="2">
        <v>1088</v>
      </c>
      <c r="F549" s="2">
        <f t="shared" si="78"/>
        <v>2239</v>
      </c>
      <c r="G549" s="2">
        <v>652</v>
      </c>
      <c r="H549" s="2">
        <v>86</v>
      </c>
      <c r="I549" s="2">
        <f t="shared" si="79"/>
        <v>738</v>
      </c>
      <c r="J549" s="2">
        <v>2</v>
      </c>
      <c r="K549" s="2">
        <v>0</v>
      </c>
      <c r="L549" s="2">
        <f t="shared" si="80"/>
        <v>2</v>
      </c>
      <c r="M549" s="2">
        <v>212</v>
      </c>
      <c r="N549" s="2">
        <v>686</v>
      </c>
      <c r="O549" s="2">
        <f t="shared" si="81"/>
        <v>898</v>
      </c>
      <c r="P549" s="2">
        <v>1147</v>
      </c>
      <c r="Q549" s="2">
        <v>1083</v>
      </c>
      <c r="R549" s="2">
        <f t="shared" si="82"/>
        <v>2230</v>
      </c>
      <c r="S549" s="2">
        <v>1</v>
      </c>
      <c r="T549" s="2">
        <v>5</v>
      </c>
      <c r="U549" s="2">
        <f t="shared" si="83"/>
        <v>6</v>
      </c>
    </row>
    <row r="550" spans="1:21" x14ac:dyDescent="0.25">
      <c r="A550">
        <v>2001</v>
      </c>
      <c r="B550">
        <v>1406</v>
      </c>
      <c r="C550" t="s">
        <v>467</v>
      </c>
      <c r="D550" s="2">
        <v>1981</v>
      </c>
      <c r="E550" s="2">
        <v>1860</v>
      </c>
      <c r="F550" s="2">
        <f t="shared" si="78"/>
        <v>3841</v>
      </c>
      <c r="G550" s="2">
        <v>1159</v>
      </c>
      <c r="H550" s="2">
        <v>409</v>
      </c>
      <c r="I550" s="2">
        <f t="shared" si="79"/>
        <v>1568</v>
      </c>
      <c r="J550" s="2">
        <v>2</v>
      </c>
      <c r="K550" s="2">
        <v>2</v>
      </c>
      <c r="L550" s="2">
        <f t="shared" si="80"/>
        <v>4</v>
      </c>
      <c r="M550" s="2">
        <v>430</v>
      </c>
      <c r="N550" s="2">
        <v>1077</v>
      </c>
      <c r="O550" s="2">
        <f t="shared" si="81"/>
        <v>1507</v>
      </c>
      <c r="P550" s="2">
        <v>1974</v>
      </c>
      <c r="Q550" s="2">
        <v>1854</v>
      </c>
      <c r="R550" s="2">
        <f t="shared" si="82"/>
        <v>3828</v>
      </c>
      <c r="S550" s="2">
        <v>7</v>
      </c>
      <c r="T550" s="2">
        <v>6</v>
      </c>
      <c r="U550" s="2">
        <f t="shared" si="83"/>
        <v>13</v>
      </c>
    </row>
    <row r="551" spans="1:21" x14ac:dyDescent="0.25">
      <c r="A551">
        <v>2001</v>
      </c>
      <c r="B551">
        <v>1407</v>
      </c>
      <c r="C551" t="s">
        <v>468</v>
      </c>
      <c r="D551" s="2">
        <v>3212</v>
      </c>
      <c r="E551" s="2">
        <v>3208</v>
      </c>
      <c r="F551" s="2">
        <f t="shared" si="78"/>
        <v>6420</v>
      </c>
      <c r="G551" s="2">
        <v>1803</v>
      </c>
      <c r="H551" s="2">
        <v>212</v>
      </c>
      <c r="I551" s="2">
        <f t="shared" si="79"/>
        <v>2015</v>
      </c>
      <c r="J551" s="2">
        <v>2</v>
      </c>
      <c r="K551" s="2">
        <v>0</v>
      </c>
      <c r="L551" s="2">
        <f t="shared" si="80"/>
        <v>2</v>
      </c>
      <c r="M551" s="2">
        <v>756</v>
      </c>
      <c r="N551" s="2">
        <v>2364</v>
      </c>
      <c r="O551" s="2">
        <f t="shared" si="81"/>
        <v>3120</v>
      </c>
      <c r="P551" s="2">
        <v>3193</v>
      </c>
      <c r="Q551" s="2">
        <v>3187</v>
      </c>
      <c r="R551" s="2">
        <f t="shared" si="82"/>
        <v>6380</v>
      </c>
      <c r="S551" s="2">
        <v>16</v>
      </c>
      <c r="T551" s="2">
        <v>16</v>
      </c>
      <c r="U551" s="2">
        <f t="shared" si="83"/>
        <v>32</v>
      </c>
    </row>
    <row r="552" spans="1:21" x14ac:dyDescent="0.25">
      <c r="A552">
        <v>2001</v>
      </c>
      <c r="B552">
        <v>1408</v>
      </c>
      <c r="C552" t="s">
        <v>469</v>
      </c>
      <c r="D552" s="2">
        <v>1832</v>
      </c>
      <c r="E552" s="2">
        <v>1745</v>
      </c>
      <c r="F552" s="2">
        <f t="shared" si="78"/>
        <v>3577</v>
      </c>
      <c r="G552" s="2">
        <v>1034</v>
      </c>
      <c r="H552" s="2">
        <v>154</v>
      </c>
      <c r="I552" s="2">
        <f t="shared" si="79"/>
        <v>1188</v>
      </c>
      <c r="J552" s="2">
        <v>7</v>
      </c>
      <c r="K552" s="2">
        <v>1</v>
      </c>
      <c r="L552" s="2">
        <f t="shared" si="80"/>
        <v>8</v>
      </c>
      <c r="M552" s="2">
        <v>430</v>
      </c>
      <c r="N552" s="2">
        <v>1219</v>
      </c>
      <c r="O552" s="2">
        <f t="shared" si="81"/>
        <v>1649</v>
      </c>
      <c r="P552" s="2">
        <v>1829</v>
      </c>
      <c r="Q552" s="2">
        <v>1743</v>
      </c>
      <c r="R552" s="2">
        <f t="shared" si="82"/>
        <v>3572</v>
      </c>
      <c r="S552" s="2">
        <v>3</v>
      </c>
      <c r="T552" s="2">
        <v>2</v>
      </c>
      <c r="U552" s="2">
        <f t="shared" si="83"/>
        <v>5</v>
      </c>
    </row>
    <row r="553" spans="1:21" x14ac:dyDescent="0.25">
      <c r="A553">
        <v>2001</v>
      </c>
      <c r="B553">
        <v>1409</v>
      </c>
      <c r="C553" t="s">
        <v>470</v>
      </c>
      <c r="D553" s="2">
        <v>3061</v>
      </c>
      <c r="E553" s="2">
        <v>2939</v>
      </c>
      <c r="F553" s="2">
        <f t="shared" si="78"/>
        <v>6000</v>
      </c>
      <c r="G553" s="2">
        <v>1794</v>
      </c>
      <c r="H553" s="2">
        <v>130</v>
      </c>
      <c r="I553" s="2">
        <f t="shared" si="79"/>
        <v>1924</v>
      </c>
      <c r="J553" s="2">
        <v>3</v>
      </c>
      <c r="K553" s="2">
        <v>1</v>
      </c>
      <c r="L553" s="2">
        <f t="shared" si="80"/>
        <v>4</v>
      </c>
      <c r="M553" s="2">
        <v>557</v>
      </c>
      <c r="N553" s="2">
        <v>2121</v>
      </c>
      <c r="O553" s="2">
        <f t="shared" si="81"/>
        <v>2678</v>
      </c>
      <c r="P553" s="2">
        <v>3057</v>
      </c>
      <c r="Q553" s="2">
        <v>2934</v>
      </c>
      <c r="R553" s="2">
        <f t="shared" si="82"/>
        <v>5991</v>
      </c>
      <c r="S553" s="2">
        <v>4</v>
      </c>
      <c r="T553" s="2">
        <v>5</v>
      </c>
      <c r="U553" s="2">
        <f t="shared" si="83"/>
        <v>9</v>
      </c>
    </row>
    <row r="554" spans="1:21" x14ac:dyDescent="0.25">
      <c r="A554">
        <v>2001</v>
      </c>
      <c r="B554">
        <v>1410</v>
      </c>
      <c r="C554" t="s">
        <v>471</v>
      </c>
      <c r="D554" s="2">
        <v>2531</v>
      </c>
      <c r="E554" s="2">
        <v>2457</v>
      </c>
      <c r="F554" s="2">
        <f t="shared" si="78"/>
        <v>4988</v>
      </c>
      <c r="G554" s="2">
        <v>1534</v>
      </c>
      <c r="H554" s="2">
        <v>120</v>
      </c>
      <c r="I554" s="2">
        <f t="shared" si="79"/>
        <v>1654</v>
      </c>
      <c r="J554" s="2">
        <v>2</v>
      </c>
      <c r="K554" s="2">
        <v>0</v>
      </c>
      <c r="L554" s="2">
        <f t="shared" si="80"/>
        <v>2</v>
      </c>
      <c r="M554" s="2">
        <v>426</v>
      </c>
      <c r="N554" s="2">
        <v>1793</v>
      </c>
      <c r="O554" s="2">
        <f t="shared" si="81"/>
        <v>2219</v>
      </c>
      <c r="P554" s="2">
        <v>2522</v>
      </c>
      <c r="Q554" s="2">
        <v>2444</v>
      </c>
      <c r="R554" s="2">
        <f t="shared" si="82"/>
        <v>4966</v>
      </c>
      <c r="S554" s="2">
        <v>9</v>
      </c>
      <c r="T554" s="2">
        <v>13</v>
      </c>
      <c r="U554" s="2">
        <f t="shared" si="83"/>
        <v>22</v>
      </c>
    </row>
    <row r="555" spans="1:21" x14ac:dyDescent="0.25">
      <c r="A555">
        <v>2001</v>
      </c>
      <c r="B555">
        <v>1411</v>
      </c>
      <c r="C555" t="s">
        <v>472</v>
      </c>
      <c r="D555" s="2">
        <v>3081</v>
      </c>
      <c r="E555" s="2">
        <v>3034</v>
      </c>
      <c r="F555" s="2">
        <f t="shared" si="78"/>
        <v>6115</v>
      </c>
      <c r="G555" s="2">
        <v>1750</v>
      </c>
      <c r="H555" s="2">
        <v>229</v>
      </c>
      <c r="I555" s="2">
        <f t="shared" si="79"/>
        <v>1979</v>
      </c>
      <c r="J555" s="2">
        <v>9</v>
      </c>
      <c r="K555" s="2">
        <v>10</v>
      </c>
      <c r="L555" s="2">
        <f t="shared" si="80"/>
        <v>19</v>
      </c>
      <c r="M555" s="2">
        <v>694</v>
      </c>
      <c r="N555" s="2">
        <v>2182</v>
      </c>
      <c r="O555" s="2">
        <f t="shared" si="81"/>
        <v>2876</v>
      </c>
      <c r="P555" s="2">
        <v>3061</v>
      </c>
      <c r="Q555" s="2">
        <v>3006</v>
      </c>
      <c r="R555" s="2">
        <f t="shared" si="82"/>
        <v>6067</v>
      </c>
      <c r="S555" s="2">
        <v>0</v>
      </c>
      <c r="T555" s="2">
        <v>0</v>
      </c>
      <c r="U555" s="2">
        <f t="shared" si="83"/>
        <v>0</v>
      </c>
    </row>
    <row r="556" spans="1:21" x14ac:dyDescent="0.25">
      <c r="A556">
        <v>2001</v>
      </c>
      <c r="B556">
        <v>1412</v>
      </c>
      <c r="C556" t="s">
        <v>473</v>
      </c>
      <c r="D556" s="2">
        <v>1979</v>
      </c>
      <c r="E556" s="2">
        <v>1936</v>
      </c>
      <c r="F556" s="2">
        <f t="shared" si="78"/>
        <v>3915</v>
      </c>
      <c r="G556" s="2">
        <v>1069</v>
      </c>
      <c r="H556" s="2">
        <v>116</v>
      </c>
      <c r="I556" s="2">
        <f t="shared" si="79"/>
        <v>1185</v>
      </c>
      <c r="J556" s="2">
        <v>2</v>
      </c>
      <c r="K556" s="2">
        <v>0</v>
      </c>
      <c r="L556" s="2">
        <f t="shared" si="80"/>
        <v>2</v>
      </c>
      <c r="M556" s="2">
        <v>452</v>
      </c>
      <c r="N556" s="2">
        <v>1359</v>
      </c>
      <c r="O556" s="2">
        <f t="shared" si="81"/>
        <v>1811</v>
      </c>
      <c r="P556" s="2">
        <v>1945</v>
      </c>
      <c r="Q556" s="2">
        <v>1903</v>
      </c>
      <c r="R556" s="2">
        <f t="shared" si="82"/>
        <v>3848</v>
      </c>
      <c r="S556" s="2">
        <v>34</v>
      </c>
      <c r="T556" s="2">
        <v>33</v>
      </c>
      <c r="U556" s="2">
        <f t="shared" si="83"/>
        <v>67</v>
      </c>
    </row>
    <row r="557" spans="1:21" x14ac:dyDescent="0.25">
      <c r="A557">
        <v>2001</v>
      </c>
      <c r="B557">
        <v>1413</v>
      </c>
      <c r="C557" t="s">
        <v>474</v>
      </c>
      <c r="D557" s="2">
        <v>6832</v>
      </c>
      <c r="E557" s="2">
        <v>7197</v>
      </c>
      <c r="F557" s="2">
        <f t="shared" si="78"/>
        <v>14029</v>
      </c>
      <c r="G557" s="2">
        <v>3589</v>
      </c>
      <c r="H557" s="2">
        <v>803</v>
      </c>
      <c r="I557" s="2">
        <f t="shared" si="79"/>
        <v>4392</v>
      </c>
      <c r="J557" s="2">
        <v>24</v>
      </c>
      <c r="K557" s="2">
        <v>9</v>
      </c>
      <c r="L557" s="2">
        <f t="shared" si="80"/>
        <v>33</v>
      </c>
      <c r="M557" s="2">
        <v>1677</v>
      </c>
      <c r="N557" s="2">
        <v>4915</v>
      </c>
      <c r="O557" s="2">
        <f t="shared" si="81"/>
        <v>6592</v>
      </c>
      <c r="P557" s="2">
        <v>6811</v>
      </c>
      <c r="Q557" s="2">
        <v>7178</v>
      </c>
      <c r="R557" s="2">
        <f t="shared" si="82"/>
        <v>13989</v>
      </c>
      <c r="S557" s="2">
        <v>10</v>
      </c>
      <c r="T557" s="2">
        <v>10</v>
      </c>
      <c r="U557" s="2">
        <f t="shared" si="83"/>
        <v>20</v>
      </c>
    </row>
    <row r="558" spans="1:21" x14ac:dyDescent="0.25">
      <c r="A558">
        <v>2001</v>
      </c>
      <c r="B558">
        <v>1414</v>
      </c>
      <c r="C558" t="s">
        <v>285</v>
      </c>
      <c r="D558" s="2">
        <v>1798</v>
      </c>
      <c r="E558" s="2">
        <v>1881</v>
      </c>
      <c r="F558" s="2">
        <f t="shared" si="78"/>
        <v>3679</v>
      </c>
      <c r="G558" s="2">
        <v>1028</v>
      </c>
      <c r="H558" s="2">
        <v>127</v>
      </c>
      <c r="I558" s="2">
        <f t="shared" si="79"/>
        <v>1155</v>
      </c>
      <c r="J558" s="2">
        <v>11</v>
      </c>
      <c r="K558" s="2">
        <v>6</v>
      </c>
      <c r="L558" s="2">
        <f t="shared" si="80"/>
        <v>17</v>
      </c>
      <c r="M558" s="2">
        <v>384</v>
      </c>
      <c r="N558" s="2">
        <v>1367</v>
      </c>
      <c r="O558" s="2">
        <f t="shared" si="81"/>
        <v>1751</v>
      </c>
      <c r="P558" s="2">
        <v>1785</v>
      </c>
      <c r="Q558" s="2">
        <v>1870</v>
      </c>
      <c r="R558" s="2">
        <f t="shared" si="82"/>
        <v>3655</v>
      </c>
      <c r="S558" s="2">
        <v>1</v>
      </c>
      <c r="T558" s="2">
        <v>1</v>
      </c>
      <c r="U558" s="2">
        <f t="shared" si="83"/>
        <v>2</v>
      </c>
    </row>
    <row r="559" spans="1:21" x14ac:dyDescent="0.25">
      <c r="A559">
        <v>2001</v>
      </c>
      <c r="B559">
        <v>1415</v>
      </c>
      <c r="C559" t="s">
        <v>475</v>
      </c>
      <c r="D559" s="2">
        <v>4202</v>
      </c>
      <c r="E559" s="2">
        <v>4057</v>
      </c>
      <c r="F559" s="2">
        <f t="shared" si="78"/>
        <v>8259</v>
      </c>
      <c r="G559" s="2">
        <v>2342</v>
      </c>
      <c r="H559" s="2">
        <v>166</v>
      </c>
      <c r="I559" s="2">
        <f t="shared" si="79"/>
        <v>2508</v>
      </c>
      <c r="J559" s="2">
        <v>16</v>
      </c>
      <c r="K559" s="2">
        <v>0</v>
      </c>
      <c r="L559" s="2">
        <f t="shared" si="80"/>
        <v>16</v>
      </c>
      <c r="M559" s="2">
        <v>1005</v>
      </c>
      <c r="N559" s="2">
        <v>3070</v>
      </c>
      <c r="O559" s="2">
        <f t="shared" si="81"/>
        <v>4075</v>
      </c>
      <c r="P559" s="2">
        <v>4195</v>
      </c>
      <c r="Q559" s="2">
        <v>4052</v>
      </c>
      <c r="R559" s="2">
        <f t="shared" si="82"/>
        <v>8247</v>
      </c>
      <c r="S559" s="2">
        <v>4</v>
      </c>
      <c r="T559" s="2">
        <v>5</v>
      </c>
      <c r="U559" s="2">
        <f t="shared" si="83"/>
        <v>9</v>
      </c>
    </row>
    <row r="560" spans="1:21" x14ac:dyDescent="0.25">
      <c r="A560">
        <v>2001</v>
      </c>
      <c r="B560">
        <v>1416</v>
      </c>
      <c r="C560" t="s">
        <v>476</v>
      </c>
      <c r="D560" s="2">
        <v>2970</v>
      </c>
      <c r="E560" s="2">
        <v>2850</v>
      </c>
      <c r="F560" s="2">
        <f t="shared" si="78"/>
        <v>5820</v>
      </c>
      <c r="G560" s="2">
        <v>1525</v>
      </c>
      <c r="H560" s="2">
        <v>292</v>
      </c>
      <c r="I560" s="2">
        <f t="shared" si="79"/>
        <v>1817</v>
      </c>
      <c r="J560" s="2">
        <v>17</v>
      </c>
      <c r="K560" s="2">
        <v>9</v>
      </c>
      <c r="L560" s="2">
        <f t="shared" si="80"/>
        <v>26</v>
      </c>
      <c r="M560" s="2">
        <v>851</v>
      </c>
      <c r="N560" s="2">
        <v>1991</v>
      </c>
      <c r="O560" s="2">
        <f t="shared" si="81"/>
        <v>2842</v>
      </c>
      <c r="P560" s="2">
        <v>2953</v>
      </c>
      <c r="Q560" s="2">
        <v>2835</v>
      </c>
      <c r="R560" s="2">
        <f t="shared" si="82"/>
        <v>5788</v>
      </c>
      <c r="S560" s="2">
        <v>8</v>
      </c>
      <c r="T560" s="2">
        <v>9</v>
      </c>
      <c r="U560" s="2">
        <f t="shared" si="83"/>
        <v>17</v>
      </c>
    </row>
    <row r="561" spans="1:21" x14ac:dyDescent="0.25">
      <c r="C561" t="s">
        <v>565</v>
      </c>
      <c r="D561" s="2">
        <f t="shared" ref="D561:O561" si="85">SUM(D545:D560)</f>
        <v>51128</v>
      </c>
      <c r="E561" s="2">
        <f t="shared" si="85"/>
        <v>51048</v>
      </c>
      <c r="F561" s="2">
        <f t="shared" si="85"/>
        <v>102176</v>
      </c>
      <c r="G561" s="2">
        <f t="shared" si="85"/>
        <v>27861</v>
      </c>
      <c r="H561" s="2">
        <f t="shared" si="85"/>
        <v>4606</v>
      </c>
      <c r="I561" s="2">
        <f t="shared" si="85"/>
        <v>32467</v>
      </c>
      <c r="J561" s="2">
        <f t="shared" si="85"/>
        <v>169</v>
      </c>
      <c r="K561" s="2">
        <f t="shared" si="85"/>
        <v>52</v>
      </c>
      <c r="L561" s="2">
        <f t="shared" si="85"/>
        <v>221</v>
      </c>
      <c r="M561" s="2">
        <f t="shared" si="85"/>
        <v>12251</v>
      </c>
      <c r="N561" s="2">
        <f t="shared" si="85"/>
        <v>35725</v>
      </c>
      <c r="O561" s="2">
        <f t="shared" si="85"/>
        <v>47976</v>
      </c>
      <c r="P561" s="2"/>
      <c r="Q561" s="2"/>
      <c r="R561" s="2"/>
      <c r="S561" s="2"/>
      <c r="T561" s="2"/>
      <c r="U561" s="2"/>
    </row>
    <row r="562" spans="1:21" x14ac:dyDescent="0.25">
      <c r="A562">
        <v>2001</v>
      </c>
      <c r="B562">
        <v>1501</v>
      </c>
      <c r="C562" t="s">
        <v>477</v>
      </c>
      <c r="D562" s="2">
        <v>41954</v>
      </c>
      <c r="E562" s="2">
        <v>42687</v>
      </c>
      <c r="F562" s="2">
        <f t="shared" si="78"/>
        <v>84641</v>
      </c>
      <c r="G562" s="2">
        <v>20513</v>
      </c>
      <c r="H562" s="2">
        <v>5445</v>
      </c>
      <c r="I562" s="2">
        <f t="shared" si="79"/>
        <v>25958</v>
      </c>
      <c r="J562" s="2">
        <v>233</v>
      </c>
      <c r="K562" s="2">
        <v>88</v>
      </c>
      <c r="L562" s="2">
        <f t="shared" si="80"/>
        <v>321</v>
      </c>
      <c r="M562" s="2">
        <v>12817</v>
      </c>
      <c r="N562" s="2">
        <v>28971</v>
      </c>
      <c r="O562" s="2">
        <f t="shared" si="81"/>
        <v>41788</v>
      </c>
      <c r="P562" s="2">
        <v>40763</v>
      </c>
      <c r="Q562" s="2">
        <v>42380</v>
      </c>
      <c r="R562" s="2">
        <f t="shared" si="82"/>
        <v>83143</v>
      </c>
      <c r="S562" s="2">
        <v>156</v>
      </c>
      <c r="T562" s="2">
        <v>173</v>
      </c>
      <c r="U562" s="2">
        <f t="shared" si="83"/>
        <v>329</v>
      </c>
    </row>
    <row r="563" spans="1:21" x14ac:dyDescent="0.25">
      <c r="A563">
        <v>2001</v>
      </c>
      <c r="B563">
        <v>1502</v>
      </c>
      <c r="C563" t="s">
        <v>209</v>
      </c>
      <c r="D563" s="2">
        <v>7405</v>
      </c>
      <c r="E563" s="2">
        <v>7369</v>
      </c>
      <c r="F563" s="2">
        <f t="shared" si="78"/>
        <v>14774</v>
      </c>
      <c r="G563" s="2">
        <v>3248</v>
      </c>
      <c r="H563" s="2">
        <v>588</v>
      </c>
      <c r="I563" s="2">
        <f t="shared" si="79"/>
        <v>3836</v>
      </c>
      <c r="J563" s="2">
        <v>47</v>
      </c>
      <c r="K563" s="2">
        <v>5</v>
      </c>
      <c r="L563" s="2">
        <f t="shared" si="80"/>
        <v>52</v>
      </c>
      <c r="M563" s="2">
        <v>2440</v>
      </c>
      <c r="N563" s="2">
        <v>5175</v>
      </c>
      <c r="O563" s="2">
        <f t="shared" si="81"/>
        <v>7615</v>
      </c>
      <c r="P563" s="2">
        <v>7397</v>
      </c>
      <c r="Q563" s="2">
        <v>7360</v>
      </c>
      <c r="R563" s="2">
        <f t="shared" si="82"/>
        <v>14757</v>
      </c>
      <c r="S563" s="2">
        <v>0</v>
      </c>
      <c r="T563" s="2">
        <v>0</v>
      </c>
      <c r="U563" s="2">
        <f t="shared" si="83"/>
        <v>0</v>
      </c>
    </row>
    <row r="564" spans="1:21" x14ac:dyDescent="0.25">
      <c r="A564">
        <v>2001</v>
      </c>
      <c r="B564">
        <v>1503</v>
      </c>
      <c r="C564" t="s">
        <v>478</v>
      </c>
      <c r="D564" s="2">
        <v>39686</v>
      </c>
      <c r="E564" s="2">
        <v>39498</v>
      </c>
      <c r="F564" s="2">
        <f t="shared" si="78"/>
        <v>79184</v>
      </c>
      <c r="G564" s="2">
        <v>18836</v>
      </c>
      <c r="H564" s="2">
        <v>3453</v>
      </c>
      <c r="I564" s="2">
        <f t="shared" si="79"/>
        <v>22289</v>
      </c>
      <c r="J564" s="2">
        <v>216</v>
      </c>
      <c r="K564" s="2">
        <v>66</v>
      </c>
      <c r="L564" s="2">
        <f t="shared" si="80"/>
        <v>282</v>
      </c>
      <c r="M564" s="2">
        <v>11766</v>
      </c>
      <c r="N564" s="2">
        <v>27494</v>
      </c>
      <c r="O564" s="2">
        <f t="shared" si="81"/>
        <v>39260</v>
      </c>
      <c r="P564" s="2">
        <v>39306</v>
      </c>
      <c r="Q564" s="2">
        <v>39347</v>
      </c>
      <c r="R564" s="2">
        <f t="shared" si="82"/>
        <v>78653</v>
      </c>
      <c r="S564" s="2">
        <v>99</v>
      </c>
      <c r="T564" s="2">
        <v>110</v>
      </c>
      <c r="U564" s="2">
        <f t="shared" si="83"/>
        <v>209</v>
      </c>
    </row>
    <row r="565" spans="1:21" x14ac:dyDescent="0.25">
      <c r="A565">
        <v>2001</v>
      </c>
      <c r="B565">
        <v>1504</v>
      </c>
      <c r="C565" t="s">
        <v>479</v>
      </c>
      <c r="D565" s="2">
        <v>3269</v>
      </c>
      <c r="E565" s="2">
        <v>2998</v>
      </c>
      <c r="F565" s="2">
        <f t="shared" si="78"/>
        <v>6267</v>
      </c>
      <c r="G565" s="2">
        <v>1478</v>
      </c>
      <c r="H565" s="2">
        <v>120</v>
      </c>
      <c r="I565" s="2">
        <f t="shared" si="79"/>
        <v>1598</v>
      </c>
      <c r="J565" s="2">
        <v>25</v>
      </c>
      <c r="K565" s="2">
        <v>7</v>
      </c>
      <c r="L565" s="2">
        <f t="shared" si="80"/>
        <v>32</v>
      </c>
      <c r="M565" s="2">
        <v>1132</v>
      </c>
      <c r="N565" s="2">
        <v>2286</v>
      </c>
      <c r="O565" s="2">
        <f t="shared" si="81"/>
        <v>3418</v>
      </c>
      <c r="P565" s="2">
        <v>3266</v>
      </c>
      <c r="Q565" s="2">
        <v>2993</v>
      </c>
      <c r="R565" s="2">
        <f t="shared" si="82"/>
        <v>6259</v>
      </c>
      <c r="S565" s="2">
        <v>3</v>
      </c>
      <c r="T565" s="2">
        <v>5</v>
      </c>
      <c r="U565" s="2">
        <f t="shared" si="83"/>
        <v>8</v>
      </c>
    </row>
    <row r="566" spans="1:21" x14ac:dyDescent="0.25">
      <c r="A566">
        <v>2001</v>
      </c>
      <c r="B566">
        <v>1505</v>
      </c>
      <c r="C566" t="s">
        <v>480</v>
      </c>
      <c r="D566" s="2">
        <v>11583</v>
      </c>
      <c r="E566" s="2">
        <v>11016</v>
      </c>
      <c r="F566" s="2">
        <f t="shared" si="78"/>
        <v>22599</v>
      </c>
      <c r="G566" s="2">
        <v>5751</v>
      </c>
      <c r="H566" s="2">
        <v>555</v>
      </c>
      <c r="I566" s="2">
        <f t="shared" si="79"/>
        <v>6306</v>
      </c>
      <c r="J566" s="2">
        <v>42</v>
      </c>
      <c r="K566" s="2">
        <v>7</v>
      </c>
      <c r="L566" s="2">
        <f t="shared" si="80"/>
        <v>49</v>
      </c>
      <c r="M566" s="2">
        <v>2881</v>
      </c>
      <c r="N566" s="2">
        <v>7684</v>
      </c>
      <c r="O566" s="2">
        <f t="shared" si="81"/>
        <v>10565</v>
      </c>
      <c r="P566" s="2">
        <v>11558</v>
      </c>
      <c r="Q566" s="2">
        <v>10999</v>
      </c>
      <c r="R566" s="2">
        <f t="shared" si="82"/>
        <v>22557</v>
      </c>
      <c r="S566" s="2">
        <v>15</v>
      </c>
      <c r="T566" s="2">
        <v>15</v>
      </c>
      <c r="U566" s="2">
        <f t="shared" si="83"/>
        <v>30</v>
      </c>
    </row>
    <row r="567" spans="1:21" x14ac:dyDescent="0.25">
      <c r="A567">
        <v>2001</v>
      </c>
      <c r="B567">
        <v>1506</v>
      </c>
      <c r="C567" t="s">
        <v>292</v>
      </c>
      <c r="D567" s="2">
        <v>1891</v>
      </c>
      <c r="E567" s="2">
        <v>1874</v>
      </c>
      <c r="F567" s="2">
        <f t="shared" si="78"/>
        <v>3765</v>
      </c>
      <c r="G567" s="2">
        <v>832</v>
      </c>
      <c r="H567" s="2">
        <v>38</v>
      </c>
      <c r="I567" s="2">
        <f t="shared" si="79"/>
        <v>870</v>
      </c>
      <c r="J567" s="2">
        <v>5</v>
      </c>
      <c r="K567" s="2">
        <v>1</v>
      </c>
      <c r="L567" s="2">
        <f t="shared" si="80"/>
        <v>6</v>
      </c>
      <c r="M567" s="2">
        <v>588</v>
      </c>
      <c r="N567" s="2">
        <v>1416</v>
      </c>
      <c r="O567" s="2">
        <f t="shared" si="81"/>
        <v>2004</v>
      </c>
      <c r="P567" s="2">
        <v>1891</v>
      </c>
      <c r="Q567" s="2">
        <v>1874</v>
      </c>
      <c r="R567" s="2">
        <f t="shared" si="82"/>
        <v>3765</v>
      </c>
      <c r="S567" s="2">
        <v>0</v>
      </c>
      <c r="T567" s="2">
        <v>0</v>
      </c>
      <c r="U567" s="2">
        <f t="shared" si="83"/>
        <v>0</v>
      </c>
    </row>
    <row r="568" spans="1:21" x14ac:dyDescent="0.25">
      <c r="A568">
        <v>2001</v>
      </c>
      <c r="B568">
        <v>1507</v>
      </c>
      <c r="C568" t="s">
        <v>481</v>
      </c>
      <c r="D568" s="2">
        <v>3339</v>
      </c>
      <c r="E568" s="2">
        <v>3086</v>
      </c>
      <c r="F568" s="2">
        <f t="shared" si="78"/>
        <v>6425</v>
      </c>
      <c r="G568" s="2">
        <v>1734</v>
      </c>
      <c r="H568" s="2">
        <v>139</v>
      </c>
      <c r="I568" s="2">
        <f t="shared" si="79"/>
        <v>1873</v>
      </c>
      <c r="J568" s="2">
        <v>21</v>
      </c>
      <c r="K568" s="2">
        <v>2</v>
      </c>
      <c r="L568" s="2">
        <f t="shared" si="80"/>
        <v>23</v>
      </c>
      <c r="M568" s="2">
        <v>703</v>
      </c>
      <c r="N568" s="2">
        <v>2109</v>
      </c>
      <c r="O568" s="2">
        <f t="shared" si="81"/>
        <v>2812</v>
      </c>
      <c r="P568" s="2">
        <v>3323</v>
      </c>
      <c r="Q568" s="2">
        <v>3072</v>
      </c>
      <c r="R568" s="2">
        <f t="shared" si="82"/>
        <v>6395</v>
      </c>
      <c r="S568" s="2">
        <v>16</v>
      </c>
      <c r="T568" s="2">
        <v>14</v>
      </c>
      <c r="U568" s="2">
        <f t="shared" si="83"/>
        <v>30</v>
      </c>
    </row>
    <row r="569" spans="1:21" x14ac:dyDescent="0.25">
      <c r="A569">
        <v>2001</v>
      </c>
      <c r="B569">
        <v>1508</v>
      </c>
      <c r="C569" t="s">
        <v>482</v>
      </c>
      <c r="D569" s="2">
        <v>8701</v>
      </c>
      <c r="E569" s="2">
        <v>8570</v>
      </c>
      <c r="F569" s="2">
        <f t="shared" si="78"/>
        <v>17271</v>
      </c>
      <c r="G569" s="2">
        <v>4271</v>
      </c>
      <c r="H569" s="2">
        <v>426</v>
      </c>
      <c r="I569" s="2">
        <f t="shared" si="79"/>
        <v>4697</v>
      </c>
      <c r="J569" s="2">
        <v>20</v>
      </c>
      <c r="K569" s="2">
        <v>3</v>
      </c>
      <c r="L569" s="2">
        <f t="shared" si="80"/>
        <v>23</v>
      </c>
      <c r="M569" s="2">
        <v>2374</v>
      </c>
      <c r="N569" s="2">
        <v>6069</v>
      </c>
      <c r="O569" s="2">
        <f t="shared" si="81"/>
        <v>8443</v>
      </c>
      <c r="P569" s="2">
        <v>8686</v>
      </c>
      <c r="Q569" s="2">
        <v>8558</v>
      </c>
      <c r="R569" s="2">
        <f t="shared" si="82"/>
        <v>17244</v>
      </c>
      <c r="S569" s="2">
        <v>0</v>
      </c>
      <c r="T569" s="2">
        <v>0</v>
      </c>
      <c r="U569" s="2">
        <f t="shared" si="83"/>
        <v>0</v>
      </c>
    </row>
    <row r="570" spans="1:21" x14ac:dyDescent="0.25">
      <c r="A570">
        <v>2001</v>
      </c>
      <c r="B570">
        <v>1509</v>
      </c>
      <c r="C570" t="s">
        <v>483</v>
      </c>
      <c r="D570" s="2">
        <v>3422</v>
      </c>
      <c r="E570" s="2">
        <v>3236</v>
      </c>
      <c r="F570" s="2">
        <f t="shared" si="78"/>
        <v>6658</v>
      </c>
      <c r="G570" s="2">
        <v>1365</v>
      </c>
      <c r="H570" s="2">
        <v>89</v>
      </c>
      <c r="I570" s="2">
        <f t="shared" si="79"/>
        <v>1454</v>
      </c>
      <c r="J570" s="2">
        <v>3</v>
      </c>
      <c r="K570" s="2">
        <v>1</v>
      </c>
      <c r="L570" s="2">
        <f t="shared" si="80"/>
        <v>4</v>
      </c>
      <c r="M570" s="2">
        <v>1291</v>
      </c>
      <c r="N570" s="2">
        <v>2405</v>
      </c>
      <c r="O570" s="2">
        <f t="shared" si="81"/>
        <v>3696</v>
      </c>
      <c r="P570" s="2">
        <v>3422</v>
      </c>
      <c r="Q570" s="2">
        <v>3236</v>
      </c>
      <c r="R570" s="2">
        <f t="shared" si="82"/>
        <v>6658</v>
      </c>
      <c r="S570" s="2">
        <v>0</v>
      </c>
      <c r="T570" s="2">
        <v>0</v>
      </c>
      <c r="U570" s="2">
        <f t="shared" si="83"/>
        <v>0</v>
      </c>
    </row>
    <row r="571" spans="1:21" x14ac:dyDescent="0.25">
      <c r="A571">
        <v>2001</v>
      </c>
      <c r="B571">
        <v>1510</v>
      </c>
      <c r="C571" t="s">
        <v>484</v>
      </c>
      <c r="D571" s="2">
        <v>4721</v>
      </c>
      <c r="E571" s="2">
        <v>4725</v>
      </c>
      <c r="F571" s="2">
        <f t="shared" si="78"/>
        <v>9446</v>
      </c>
      <c r="G571" s="2">
        <v>2338</v>
      </c>
      <c r="H571" s="2">
        <v>292</v>
      </c>
      <c r="I571" s="2">
        <f t="shared" si="79"/>
        <v>2630</v>
      </c>
      <c r="J571" s="2">
        <v>6</v>
      </c>
      <c r="K571" s="2">
        <v>2</v>
      </c>
      <c r="L571" s="2">
        <f t="shared" si="80"/>
        <v>8</v>
      </c>
      <c r="M571" s="2">
        <v>1119</v>
      </c>
      <c r="N571" s="2">
        <v>3212</v>
      </c>
      <c r="O571" s="2">
        <f t="shared" si="81"/>
        <v>4331</v>
      </c>
      <c r="P571" s="2">
        <v>4721</v>
      </c>
      <c r="Q571" s="2">
        <v>4725</v>
      </c>
      <c r="R571" s="2">
        <f t="shared" si="82"/>
        <v>9446</v>
      </c>
      <c r="S571" s="2">
        <v>0</v>
      </c>
      <c r="T571" s="2">
        <v>0</v>
      </c>
      <c r="U571" s="2">
        <f t="shared" si="83"/>
        <v>0</v>
      </c>
    </row>
    <row r="572" spans="1:21" x14ac:dyDescent="0.25">
      <c r="A572">
        <v>2001</v>
      </c>
      <c r="B572">
        <v>1511</v>
      </c>
      <c r="C572" t="s">
        <v>485</v>
      </c>
      <c r="D572" s="2">
        <v>5771</v>
      </c>
      <c r="E572" s="2">
        <v>5577</v>
      </c>
      <c r="F572" s="2">
        <f t="shared" si="78"/>
        <v>11348</v>
      </c>
      <c r="G572" s="2">
        <v>2568</v>
      </c>
      <c r="H572" s="2">
        <v>373</v>
      </c>
      <c r="I572" s="2">
        <f t="shared" si="79"/>
        <v>2941</v>
      </c>
      <c r="J572" s="2">
        <v>15</v>
      </c>
      <c r="K572" s="2">
        <v>3</v>
      </c>
      <c r="L572" s="2">
        <f t="shared" si="80"/>
        <v>18</v>
      </c>
      <c r="M572" s="2">
        <v>1869</v>
      </c>
      <c r="N572" s="2">
        <v>3947</v>
      </c>
      <c r="O572" s="2">
        <f t="shared" si="81"/>
        <v>5816</v>
      </c>
      <c r="P572" s="2">
        <v>5723</v>
      </c>
      <c r="Q572" s="2">
        <v>5527</v>
      </c>
      <c r="R572" s="2">
        <f t="shared" si="82"/>
        <v>11250</v>
      </c>
      <c r="S572" s="2">
        <v>48</v>
      </c>
      <c r="T572" s="2">
        <v>50</v>
      </c>
      <c r="U572" s="2">
        <f t="shared" si="83"/>
        <v>98</v>
      </c>
    </row>
    <row r="573" spans="1:21" x14ac:dyDescent="0.25">
      <c r="A573">
        <v>2001</v>
      </c>
      <c r="B573">
        <v>1512</v>
      </c>
      <c r="C573" t="s">
        <v>486</v>
      </c>
      <c r="D573" s="2">
        <v>1532</v>
      </c>
      <c r="E573" s="2">
        <v>1500</v>
      </c>
      <c r="F573" s="2">
        <f t="shared" si="78"/>
        <v>3032</v>
      </c>
      <c r="G573" s="2">
        <v>787</v>
      </c>
      <c r="H573" s="2">
        <v>62</v>
      </c>
      <c r="I573" s="2">
        <f t="shared" si="79"/>
        <v>849</v>
      </c>
      <c r="J573" s="2">
        <v>1</v>
      </c>
      <c r="K573" s="2">
        <v>0</v>
      </c>
      <c r="L573" s="2">
        <f t="shared" si="80"/>
        <v>1</v>
      </c>
      <c r="M573" s="2">
        <v>375</v>
      </c>
      <c r="N573" s="2">
        <v>1100</v>
      </c>
      <c r="O573" s="2">
        <f t="shared" si="81"/>
        <v>1475</v>
      </c>
      <c r="P573" s="2">
        <v>1529</v>
      </c>
      <c r="Q573" s="2">
        <v>1500</v>
      </c>
      <c r="R573" s="2">
        <f t="shared" si="82"/>
        <v>3029</v>
      </c>
      <c r="S573" s="2">
        <v>0</v>
      </c>
      <c r="T573" s="2">
        <v>0</v>
      </c>
      <c r="U573" s="2">
        <f t="shared" si="83"/>
        <v>0</v>
      </c>
    </row>
    <row r="574" spans="1:21" x14ac:dyDescent="0.25">
      <c r="A574">
        <v>2001</v>
      </c>
      <c r="B574">
        <v>1513</v>
      </c>
      <c r="C574" t="s">
        <v>322</v>
      </c>
      <c r="D574" s="2">
        <v>3107</v>
      </c>
      <c r="E574" s="2">
        <v>3219</v>
      </c>
      <c r="F574" s="2">
        <f t="shared" si="78"/>
        <v>6326</v>
      </c>
      <c r="G574" s="2">
        <v>1448</v>
      </c>
      <c r="H574" s="2">
        <v>316</v>
      </c>
      <c r="I574" s="2">
        <f t="shared" si="79"/>
        <v>1764</v>
      </c>
      <c r="J574" s="2">
        <v>16</v>
      </c>
      <c r="K574" s="2">
        <v>1</v>
      </c>
      <c r="L574" s="2">
        <f t="shared" si="80"/>
        <v>17</v>
      </c>
      <c r="M574" s="2">
        <v>917</v>
      </c>
      <c r="N574" s="2">
        <v>2131</v>
      </c>
      <c r="O574" s="2">
        <f t="shared" si="81"/>
        <v>3048</v>
      </c>
      <c r="P574" s="2">
        <v>3107</v>
      </c>
      <c r="Q574" s="2">
        <v>3215</v>
      </c>
      <c r="R574" s="2">
        <f t="shared" si="82"/>
        <v>6322</v>
      </c>
      <c r="S574" s="2">
        <v>0</v>
      </c>
      <c r="T574" s="2">
        <v>0</v>
      </c>
      <c r="U574" s="2">
        <f t="shared" si="83"/>
        <v>0</v>
      </c>
    </row>
    <row r="575" spans="1:21" x14ac:dyDescent="0.25">
      <c r="A575">
        <v>2001</v>
      </c>
      <c r="B575">
        <v>1514</v>
      </c>
      <c r="C575" t="s">
        <v>487</v>
      </c>
      <c r="D575" s="2">
        <v>3858</v>
      </c>
      <c r="E575" s="2">
        <v>3760</v>
      </c>
      <c r="F575" s="2">
        <f t="shared" si="78"/>
        <v>7618</v>
      </c>
      <c r="G575" s="2">
        <v>2165</v>
      </c>
      <c r="H575" s="2">
        <v>281</v>
      </c>
      <c r="I575" s="2">
        <f t="shared" si="79"/>
        <v>2446</v>
      </c>
      <c r="J575" s="2">
        <v>2</v>
      </c>
      <c r="K575" s="2">
        <v>1</v>
      </c>
      <c r="L575" s="2">
        <f t="shared" si="80"/>
        <v>3</v>
      </c>
      <c r="M575" s="2">
        <v>697</v>
      </c>
      <c r="N575" s="2">
        <v>2487</v>
      </c>
      <c r="O575" s="2">
        <f t="shared" si="81"/>
        <v>3184</v>
      </c>
      <c r="P575" s="2">
        <v>3853</v>
      </c>
      <c r="Q575" s="2">
        <v>3756</v>
      </c>
      <c r="R575" s="2">
        <f t="shared" si="82"/>
        <v>7609</v>
      </c>
      <c r="S575" s="2">
        <v>5</v>
      </c>
      <c r="T575" s="2">
        <v>4</v>
      </c>
      <c r="U575" s="2">
        <f t="shared" si="83"/>
        <v>9</v>
      </c>
    </row>
    <row r="576" spans="1:21" x14ac:dyDescent="0.25">
      <c r="A576">
        <v>2001</v>
      </c>
      <c r="B576">
        <v>1515</v>
      </c>
      <c r="C576" t="s">
        <v>488</v>
      </c>
      <c r="D576" s="2">
        <v>5129</v>
      </c>
      <c r="E576" s="2">
        <v>5060</v>
      </c>
      <c r="F576" s="2">
        <f t="shared" si="78"/>
        <v>10189</v>
      </c>
      <c r="G576" s="2">
        <v>2668</v>
      </c>
      <c r="H576" s="2">
        <v>261</v>
      </c>
      <c r="I576" s="2">
        <f t="shared" si="79"/>
        <v>2929</v>
      </c>
      <c r="J576" s="2">
        <v>14</v>
      </c>
      <c r="K576" s="2">
        <v>1</v>
      </c>
      <c r="L576" s="2">
        <f t="shared" si="80"/>
        <v>15</v>
      </c>
      <c r="M576" s="2">
        <v>1327</v>
      </c>
      <c r="N576" s="2">
        <v>3771</v>
      </c>
      <c r="O576" s="2">
        <f t="shared" si="81"/>
        <v>5098</v>
      </c>
      <c r="P576" s="2">
        <v>5129</v>
      </c>
      <c r="Q576" s="2">
        <v>5060</v>
      </c>
      <c r="R576" s="2">
        <f t="shared" si="82"/>
        <v>10189</v>
      </c>
      <c r="S576" s="2">
        <v>0</v>
      </c>
      <c r="T576" s="2">
        <v>0</v>
      </c>
      <c r="U576" s="2">
        <f t="shared" si="83"/>
        <v>0</v>
      </c>
    </row>
    <row r="577" spans="1:21" x14ac:dyDescent="0.25">
      <c r="A577">
        <v>2001</v>
      </c>
      <c r="B577">
        <v>1516</v>
      </c>
      <c r="C577" t="s">
        <v>489</v>
      </c>
      <c r="D577" s="2">
        <v>3074</v>
      </c>
      <c r="E577" s="2">
        <v>3232</v>
      </c>
      <c r="F577" s="2">
        <f t="shared" si="78"/>
        <v>6306</v>
      </c>
      <c r="G577" s="2">
        <v>1392</v>
      </c>
      <c r="H577" s="2">
        <v>194</v>
      </c>
      <c r="I577" s="2">
        <f t="shared" si="79"/>
        <v>1586</v>
      </c>
      <c r="J577" s="2">
        <v>15</v>
      </c>
      <c r="K577" s="2">
        <v>12</v>
      </c>
      <c r="L577" s="2">
        <f t="shared" si="80"/>
        <v>27</v>
      </c>
      <c r="M577" s="2">
        <v>1061</v>
      </c>
      <c r="N577" s="2">
        <v>2429</v>
      </c>
      <c r="O577" s="2">
        <f t="shared" si="81"/>
        <v>3490</v>
      </c>
      <c r="P577" s="2">
        <v>3074</v>
      </c>
      <c r="Q577" s="2">
        <v>3232</v>
      </c>
      <c r="R577" s="2">
        <f t="shared" si="82"/>
        <v>6306</v>
      </c>
      <c r="S577" s="2">
        <v>0</v>
      </c>
      <c r="T577" s="2">
        <v>0</v>
      </c>
      <c r="U577" s="2">
        <f t="shared" si="83"/>
        <v>0</v>
      </c>
    </row>
    <row r="578" spans="1:21" x14ac:dyDescent="0.25">
      <c r="A578">
        <v>2001</v>
      </c>
      <c r="B578">
        <v>1517</v>
      </c>
      <c r="C578" t="s">
        <v>490</v>
      </c>
      <c r="D578" s="2">
        <v>10273</v>
      </c>
      <c r="E578" s="2">
        <v>9737</v>
      </c>
      <c r="F578" s="2">
        <f t="shared" si="78"/>
        <v>20010</v>
      </c>
      <c r="G578" s="2">
        <v>4760</v>
      </c>
      <c r="H578" s="2">
        <v>642</v>
      </c>
      <c r="I578" s="2">
        <f t="shared" si="79"/>
        <v>5402</v>
      </c>
      <c r="J578" s="2">
        <v>58</v>
      </c>
      <c r="K578" s="2">
        <v>3</v>
      </c>
      <c r="L578" s="2">
        <f t="shared" si="80"/>
        <v>61</v>
      </c>
      <c r="M578" s="2">
        <v>3040</v>
      </c>
      <c r="N578" s="2">
        <v>6725</v>
      </c>
      <c r="O578" s="2">
        <f t="shared" si="81"/>
        <v>9765</v>
      </c>
      <c r="P578" s="2">
        <v>10269</v>
      </c>
      <c r="Q578" s="2">
        <v>9734</v>
      </c>
      <c r="R578" s="2">
        <f t="shared" si="82"/>
        <v>20003</v>
      </c>
      <c r="S578" s="2">
        <v>2</v>
      </c>
      <c r="T578" s="2">
        <v>3</v>
      </c>
      <c r="U578" s="2">
        <f t="shared" si="83"/>
        <v>5</v>
      </c>
    </row>
    <row r="579" spans="1:21" x14ac:dyDescent="0.25">
      <c r="A579">
        <v>2001</v>
      </c>
      <c r="B579">
        <v>1518</v>
      </c>
      <c r="C579" t="s">
        <v>491</v>
      </c>
      <c r="D579" s="2">
        <v>3438</v>
      </c>
      <c r="E579" s="2">
        <v>3423</v>
      </c>
      <c r="F579" s="2">
        <f t="shared" si="78"/>
        <v>6861</v>
      </c>
      <c r="G579" s="2">
        <v>1637</v>
      </c>
      <c r="H579" s="2">
        <v>198</v>
      </c>
      <c r="I579" s="2">
        <f t="shared" si="79"/>
        <v>1835</v>
      </c>
      <c r="J579" s="2">
        <v>23</v>
      </c>
      <c r="K579" s="2">
        <v>4</v>
      </c>
      <c r="L579" s="2">
        <f t="shared" si="80"/>
        <v>27</v>
      </c>
      <c r="M579" s="2">
        <v>1074</v>
      </c>
      <c r="N579" s="2">
        <v>2550</v>
      </c>
      <c r="O579" s="2">
        <f t="shared" si="81"/>
        <v>3624</v>
      </c>
      <c r="P579" s="2">
        <v>3434</v>
      </c>
      <c r="Q579" s="2">
        <v>3420</v>
      </c>
      <c r="R579" s="2">
        <f t="shared" si="82"/>
        <v>6854</v>
      </c>
      <c r="S579" s="2">
        <v>4</v>
      </c>
      <c r="T579" s="2">
        <v>3</v>
      </c>
      <c r="U579" s="2">
        <f t="shared" si="83"/>
        <v>7</v>
      </c>
    </row>
    <row r="580" spans="1:21" x14ac:dyDescent="0.25">
      <c r="A580">
        <v>2001</v>
      </c>
      <c r="B580">
        <v>1519</v>
      </c>
      <c r="C580" t="s">
        <v>492</v>
      </c>
      <c r="D580" s="2">
        <v>7864</v>
      </c>
      <c r="E580" s="2">
        <v>7656</v>
      </c>
      <c r="F580" s="2">
        <f t="shared" si="78"/>
        <v>15520</v>
      </c>
      <c r="G580" s="2">
        <v>3844</v>
      </c>
      <c r="H580" s="2">
        <v>465</v>
      </c>
      <c r="I580" s="2">
        <f t="shared" si="79"/>
        <v>4309</v>
      </c>
      <c r="J580" s="2">
        <v>34</v>
      </c>
      <c r="K580" s="2">
        <v>3</v>
      </c>
      <c r="L580" s="2">
        <f t="shared" si="80"/>
        <v>37</v>
      </c>
      <c r="M580" s="2">
        <v>2394</v>
      </c>
      <c r="N580" s="2">
        <v>5724</v>
      </c>
      <c r="O580" s="2">
        <f t="shared" si="81"/>
        <v>8118</v>
      </c>
      <c r="P580" s="2">
        <v>7854</v>
      </c>
      <c r="Q580" s="2">
        <v>7650</v>
      </c>
      <c r="R580" s="2">
        <f t="shared" si="82"/>
        <v>15504</v>
      </c>
      <c r="S580" s="2">
        <v>5</v>
      </c>
      <c r="T580" s="2">
        <v>5</v>
      </c>
      <c r="U580" s="2">
        <f t="shared" si="83"/>
        <v>10</v>
      </c>
    </row>
    <row r="581" spans="1:21" x14ac:dyDescent="0.25">
      <c r="A581">
        <v>2001</v>
      </c>
      <c r="B581">
        <v>1520</v>
      </c>
      <c r="C581" t="s">
        <v>493</v>
      </c>
      <c r="D581" s="2">
        <v>4378</v>
      </c>
      <c r="E581" s="2">
        <v>4553</v>
      </c>
      <c r="F581" s="2">
        <f t="shared" si="78"/>
        <v>8931</v>
      </c>
      <c r="G581" s="2">
        <v>1844</v>
      </c>
      <c r="H581" s="2">
        <v>281</v>
      </c>
      <c r="I581" s="2">
        <f t="shared" si="79"/>
        <v>2125</v>
      </c>
      <c r="J581" s="2">
        <v>15</v>
      </c>
      <c r="K581" s="2">
        <v>8</v>
      </c>
      <c r="L581" s="2">
        <f t="shared" si="80"/>
        <v>23</v>
      </c>
      <c r="M581" s="2">
        <v>1602</v>
      </c>
      <c r="N581" s="2">
        <v>3377</v>
      </c>
      <c r="O581" s="2">
        <f t="shared" si="81"/>
        <v>4979</v>
      </c>
      <c r="P581" s="2">
        <v>4374</v>
      </c>
      <c r="Q581" s="2">
        <v>4550</v>
      </c>
      <c r="R581" s="2">
        <f t="shared" si="82"/>
        <v>8924</v>
      </c>
      <c r="S581" s="2">
        <v>4</v>
      </c>
      <c r="T581" s="2">
        <v>3</v>
      </c>
      <c r="U581" s="2">
        <f t="shared" si="83"/>
        <v>7</v>
      </c>
    </row>
    <row r="582" spans="1:21" x14ac:dyDescent="0.25">
      <c r="A582">
        <v>2001</v>
      </c>
      <c r="B582">
        <v>1521</v>
      </c>
      <c r="C582" t="s">
        <v>494</v>
      </c>
      <c r="D582" s="2">
        <v>3384</v>
      </c>
      <c r="E582" s="2">
        <v>3498</v>
      </c>
      <c r="F582" s="2">
        <f t="shared" si="78"/>
        <v>6882</v>
      </c>
      <c r="G582" s="2">
        <v>1450</v>
      </c>
      <c r="H582" s="2">
        <v>150</v>
      </c>
      <c r="I582" s="2">
        <f t="shared" si="79"/>
        <v>1600</v>
      </c>
      <c r="J582" s="2">
        <v>20</v>
      </c>
      <c r="K582" s="2">
        <v>9</v>
      </c>
      <c r="L582" s="2">
        <f t="shared" si="80"/>
        <v>29</v>
      </c>
      <c r="M582" s="2">
        <v>1222</v>
      </c>
      <c r="N582" s="2">
        <v>2594</v>
      </c>
      <c r="O582" s="2">
        <f t="shared" si="81"/>
        <v>3816</v>
      </c>
      <c r="P582" s="2">
        <v>3381</v>
      </c>
      <c r="Q582" s="2">
        <v>3496</v>
      </c>
      <c r="R582" s="2">
        <f t="shared" si="82"/>
        <v>6877</v>
      </c>
      <c r="S582" s="2">
        <v>3</v>
      </c>
      <c r="T582" s="2">
        <v>2</v>
      </c>
      <c r="U582" s="2">
        <f t="shared" si="83"/>
        <v>5</v>
      </c>
    </row>
    <row r="583" spans="1:21" x14ac:dyDescent="0.25">
      <c r="A583">
        <v>2001</v>
      </c>
      <c r="B583">
        <v>1522</v>
      </c>
      <c r="C583" t="s">
        <v>495</v>
      </c>
      <c r="D583" s="2">
        <v>4602</v>
      </c>
      <c r="E583" s="2">
        <v>4551</v>
      </c>
      <c r="F583" s="2">
        <f t="shared" si="78"/>
        <v>9153</v>
      </c>
      <c r="G583" s="2">
        <v>2386</v>
      </c>
      <c r="H583" s="2">
        <v>194</v>
      </c>
      <c r="I583" s="2">
        <f t="shared" si="79"/>
        <v>2580</v>
      </c>
      <c r="J583" s="2">
        <v>8</v>
      </c>
      <c r="K583" s="2">
        <v>2</v>
      </c>
      <c r="L583" s="2">
        <f t="shared" si="80"/>
        <v>10</v>
      </c>
      <c r="M583" s="2">
        <v>1074</v>
      </c>
      <c r="N583" s="2">
        <v>3180</v>
      </c>
      <c r="O583" s="2">
        <f t="shared" si="81"/>
        <v>4254</v>
      </c>
      <c r="P583" s="2">
        <v>4593</v>
      </c>
      <c r="Q583" s="2">
        <v>4544</v>
      </c>
      <c r="R583" s="2">
        <f t="shared" si="82"/>
        <v>9137</v>
      </c>
      <c r="S583" s="2">
        <v>0</v>
      </c>
      <c r="T583" s="2">
        <v>0</v>
      </c>
      <c r="U583" s="2">
        <f t="shared" si="83"/>
        <v>0</v>
      </c>
    </row>
    <row r="584" spans="1:21" x14ac:dyDescent="0.25">
      <c r="A584">
        <v>2001</v>
      </c>
      <c r="B584">
        <v>1523</v>
      </c>
      <c r="C584" t="s">
        <v>496</v>
      </c>
      <c r="D584" s="2">
        <v>11305</v>
      </c>
      <c r="E584" s="2">
        <v>10370</v>
      </c>
      <c r="F584" s="2">
        <f t="shared" si="78"/>
        <v>21675</v>
      </c>
      <c r="G584" s="2">
        <v>5626</v>
      </c>
      <c r="H584" s="2">
        <v>749</v>
      </c>
      <c r="I584" s="2">
        <f t="shared" si="79"/>
        <v>6375</v>
      </c>
      <c r="J584" s="2">
        <v>23</v>
      </c>
      <c r="K584" s="2">
        <v>9</v>
      </c>
      <c r="L584" s="2">
        <f t="shared" si="80"/>
        <v>32</v>
      </c>
      <c r="M584" s="2">
        <v>2904</v>
      </c>
      <c r="N584" s="2">
        <v>6882</v>
      </c>
      <c r="O584" s="2">
        <f t="shared" si="81"/>
        <v>9786</v>
      </c>
      <c r="P584" s="2">
        <v>11169</v>
      </c>
      <c r="Q584" s="2">
        <v>10240</v>
      </c>
      <c r="R584" s="2">
        <f t="shared" si="82"/>
        <v>21409</v>
      </c>
      <c r="S584" s="2">
        <v>131</v>
      </c>
      <c r="T584" s="2">
        <v>130</v>
      </c>
      <c r="U584" s="2">
        <f t="shared" si="83"/>
        <v>261</v>
      </c>
    </row>
    <row r="585" spans="1:21" x14ac:dyDescent="0.25">
      <c r="C585" t="s">
        <v>549</v>
      </c>
      <c r="D585" s="2">
        <f t="shared" ref="D585:O585" si="86">SUM(D562:D584)</f>
        <v>193686</v>
      </c>
      <c r="E585" s="2">
        <f t="shared" si="86"/>
        <v>191195</v>
      </c>
      <c r="F585" s="2">
        <f t="shared" si="86"/>
        <v>384881</v>
      </c>
      <c r="G585" s="2">
        <f t="shared" si="86"/>
        <v>92941</v>
      </c>
      <c r="H585" s="2">
        <f t="shared" si="86"/>
        <v>15311</v>
      </c>
      <c r="I585" s="2">
        <f t="shared" si="86"/>
        <v>108252</v>
      </c>
      <c r="J585" s="2">
        <f t="shared" si="86"/>
        <v>862</v>
      </c>
      <c r="K585" s="2">
        <f t="shared" si="86"/>
        <v>238</v>
      </c>
      <c r="L585" s="2">
        <f t="shared" si="86"/>
        <v>1100</v>
      </c>
      <c r="M585" s="2">
        <f t="shared" si="86"/>
        <v>56667</v>
      </c>
      <c r="N585" s="2">
        <f t="shared" si="86"/>
        <v>133718</v>
      </c>
      <c r="O585" s="2">
        <f t="shared" si="86"/>
        <v>190385</v>
      </c>
      <c r="P585" s="2"/>
      <c r="Q585" s="2"/>
      <c r="R585" s="2"/>
      <c r="S585" s="2"/>
      <c r="T585" s="2"/>
      <c r="U585" s="2"/>
    </row>
    <row r="586" spans="1:21" x14ac:dyDescent="0.25">
      <c r="A586">
        <v>2001</v>
      </c>
      <c r="B586">
        <v>1601</v>
      </c>
      <c r="C586" t="s">
        <v>497</v>
      </c>
      <c r="D586" s="2">
        <v>14834</v>
      </c>
      <c r="E586" s="2">
        <v>14438</v>
      </c>
      <c r="F586" s="2">
        <f t="shared" si="78"/>
        <v>29272</v>
      </c>
      <c r="G586" s="2">
        <v>6944</v>
      </c>
      <c r="H586" s="2">
        <v>2406</v>
      </c>
      <c r="I586" s="2">
        <f t="shared" si="79"/>
        <v>9350</v>
      </c>
      <c r="J586" s="2">
        <v>143</v>
      </c>
      <c r="K586" s="2">
        <v>41</v>
      </c>
      <c r="L586" s="2">
        <f t="shared" si="80"/>
        <v>184</v>
      </c>
      <c r="M586" s="2">
        <v>5083</v>
      </c>
      <c r="N586" s="2">
        <v>9443</v>
      </c>
      <c r="O586" s="2">
        <f t="shared" si="81"/>
        <v>14526</v>
      </c>
      <c r="P586" s="2">
        <v>14265</v>
      </c>
      <c r="Q586" s="2">
        <v>14355</v>
      </c>
      <c r="R586" s="2">
        <f t="shared" si="82"/>
        <v>28620</v>
      </c>
      <c r="S586" s="2">
        <v>33</v>
      </c>
      <c r="T586" s="2">
        <v>35</v>
      </c>
      <c r="U586" s="2">
        <f t="shared" si="83"/>
        <v>68</v>
      </c>
    </row>
    <row r="587" spans="1:21" x14ac:dyDescent="0.25">
      <c r="A587">
        <v>2001</v>
      </c>
      <c r="B587">
        <v>1602</v>
      </c>
      <c r="C587" t="s">
        <v>498</v>
      </c>
      <c r="D587" s="2">
        <v>4099</v>
      </c>
      <c r="E587" s="2">
        <v>3854</v>
      </c>
      <c r="F587" s="2">
        <f t="shared" si="78"/>
        <v>7953</v>
      </c>
      <c r="G587" s="2">
        <v>2122</v>
      </c>
      <c r="H587" s="2">
        <v>652</v>
      </c>
      <c r="I587" s="2">
        <f t="shared" si="79"/>
        <v>2774</v>
      </c>
      <c r="J587" s="2">
        <v>19</v>
      </c>
      <c r="K587" s="2">
        <v>3</v>
      </c>
      <c r="L587" s="2">
        <f t="shared" si="80"/>
        <v>22</v>
      </c>
      <c r="M587" s="2">
        <v>1089</v>
      </c>
      <c r="N587" s="2">
        <v>2381</v>
      </c>
      <c r="O587" s="2">
        <f t="shared" si="81"/>
        <v>3470</v>
      </c>
      <c r="P587" s="2">
        <v>4099</v>
      </c>
      <c r="Q587" s="2">
        <v>3854</v>
      </c>
      <c r="R587" s="2">
        <f t="shared" si="82"/>
        <v>7953</v>
      </c>
      <c r="S587" s="2">
        <v>0</v>
      </c>
      <c r="T587" s="2">
        <v>0</v>
      </c>
      <c r="U587" s="2">
        <f t="shared" si="83"/>
        <v>0</v>
      </c>
    </row>
    <row r="588" spans="1:21" x14ac:dyDescent="0.25">
      <c r="A588">
        <v>2001</v>
      </c>
      <c r="B588">
        <v>1603</v>
      </c>
      <c r="C588" t="s">
        <v>499</v>
      </c>
      <c r="D588" s="2">
        <v>6147</v>
      </c>
      <c r="E588" s="2">
        <v>5829</v>
      </c>
      <c r="F588" s="2">
        <f t="shared" si="78"/>
        <v>11976</v>
      </c>
      <c r="G588" s="2">
        <v>2980</v>
      </c>
      <c r="H588" s="2">
        <v>260</v>
      </c>
      <c r="I588" s="2">
        <f t="shared" si="79"/>
        <v>3240</v>
      </c>
      <c r="J588" s="2">
        <v>8</v>
      </c>
      <c r="K588" s="2">
        <v>1</v>
      </c>
      <c r="L588" s="2">
        <f t="shared" si="80"/>
        <v>9</v>
      </c>
      <c r="M588" s="2">
        <v>1737</v>
      </c>
      <c r="N588" s="2">
        <v>4198</v>
      </c>
      <c r="O588" s="2">
        <f t="shared" si="81"/>
        <v>5935</v>
      </c>
      <c r="P588" s="2">
        <v>6147</v>
      </c>
      <c r="Q588" s="2">
        <v>5828</v>
      </c>
      <c r="R588" s="2">
        <f t="shared" si="82"/>
        <v>11975</v>
      </c>
      <c r="S588" s="2">
        <v>0</v>
      </c>
      <c r="T588" s="2">
        <v>1</v>
      </c>
      <c r="U588" s="2">
        <f t="shared" si="83"/>
        <v>1</v>
      </c>
    </row>
    <row r="589" spans="1:21" x14ac:dyDescent="0.25">
      <c r="A589">
        <v>2001</v>
      </c>
      <c r="B589">
        <v>1604</v>
      </c>
      <c r="C589" t="s">
        <v>500</v>
      </c>
      <c r="D589" s="2">
        <v>8217</v>
      </c>
      <c r="E589" s="2">
        <v>7935</v>
      </c>
      <c r="F589" s="2">
        <f t="shared" si="78"/>
        <v>16152</v>
      </c>
      <c r="G589" s="2">
        <v>3655</v>
      </c>
      <c r="H589" s="2">
        <v>389</v>
      </c>
      <c r="I589" s="2">
        <f t="shared" si="79"/>
        <v>4044</v>
      </c>
      <c r="J589" s="2">
        <v>62</v>
      </c>
      <c r="K589" s="2">
        <v>11</v>
      </c>
      <c r="L589" s="2">
        <f t="shared" si="80"/>
        <v>73</v>
      </c>
      <c r="M589" s="2">
        <v>2813</v>
      </c>
      <c r="N589" s="2">
        <v>5859</v>
      </c>
      <c r="O589" s="2">
        <f t="shared" si="81"/>
        <v>8672</v>
      </c>
      <c r="P589" s="2">
        <v>8182</v>
      </c>
      <c r="Q589" s="2">
        <v>7902</v>
      </c>
      <c r="R589" s="2">
        <f t="shared" si="82"/>
        <v>16084</v>
      </c>
      <c r="S589" s="2">
        <v>28</v>
      </c>
      <c r="T589" s="2">
        <v>25</v>
      </c>
      <c r="U589" s="2">
        <f t="shared" si="83"/>
        <v>53</v>
      </c>
    </row>
    <row r="590" spans="1:21" x14ac:dyDescent="0.25">
      <c r="A590">
        <v>2001</v>
      </c>
      <c r="B590">
        <v>1605</v>
      </c>
      <c r="C590" t="s">
        <v>501</v>
      </c>
      <c r="D590" s="2">
        <v>2022</v>
      </c>
      <c r="E590" s="2">
        <v>1811</v>
      </c>
      <c r="F590" s="2">
        <f t="shared" si="78"/>
        <v>3833</v>
      </c>
      <c r="G590" s="2">
        <v>937</v>
      </c>
      <c r="H590" s="2">
        <v>293</v>
      </c>
      <c r="I590" s="2">
        <f t="shared" si="79"/>
        <v>1230</v>
      </c>
      <c r="J590" s="2">
        <v>24</v>
      </c>
      <c r="K590" s="2">
        <v>2</v>
      </c>
      <c r="L590" s="2">
        <f t="shared" si="80"/>
        <v>26</v>
      </c>
      <c r="M590" s="2">
        <v>639</v>
      </c>
      <c r="N590" s="2">
        <v>1156</v>
      </c>
      <c r="O590" s="2">
        <f t="shared" si="81"/>
        <v>1795</v>
      </c>
      <c r="P590" s="2">
        <v>2021</v>
      </c>
      <c r="Q590" s="2">
        <v>1811</v>
      </c>
      <c r="R590" s="2">
        <f t="shared" si="82"/>
        <v>3832</v>
      </c>
      <c r="S590" s="2">
        <v>1</v>
      </c>
      <c r="T590" s="2">
        <v>0</v>
      </c>
      <c r="U590" s="2">
        <f t="shared" si="83"/>
        <v>1</v>
      </c>
    </row>
    <row r="591" spans="1:21" x14ac:dyDescent="0.25">
      <c r="A591">
        <v>2001</v>
      </c>
      <c r="B591">
        <v>1606</v>
      </c>
      <c r="C591" t="s">
        <v>502</v>
      </c>
      <c r="D591" s="2">
        <v>4131</v>
      </c>
      <c r="E591" s="2">
        <v>3609</v>
      </c>
      <c r="F591" s="2">
        <f t="shared" si="78"/>
        <v>7740</v>
      </c>
      <c r="G591" s="2">
        <v>1620</v>
      </c>
      <c r="H591" s="2">
        <v>92</v>
      </c>
      <c r="I591" s="2">
        <f t="shared" si="79"/>
        <v>1712</v>
      </c>
      <c r="J591" s="2">
        <v>20</v>
      </c>
      <c r="K591" s="2">
        <v>3</v>
      </c>
      <c r="L591" s="2">
        <f t="shared" si="80"/>
        <v>23</v>
      </c>
      <c r="M591" s="2">
        <v>1564</v>
      </c>
      <c r="N591" s="2">
        <v>2645</v>
      </c>
      <c r="O591" s="2">
        <f t="shared" si="81"/>
        <v>4209</v>
      </c>
      <c r="P591" s="2">
        <v>4131</v>
      </c>
      <c r="Q591" s="2">
        <v>3609</v>
      </c>
      <c r="R591" s="2">
        <f t="shared" si="82"/>
        <v>7740</v>
      </c>
      <c r="S591" s="2">
        <v>0</v>
      </c>
      <c r="T591" s="2">
        <v>0</v>
      </c>
      <c r="U591" s="2">
        <f t="shared" si="83"/>
        <v>0</v>
      </c>
    </row>
    <row r="592" spans="1:21" x14ac:dyDescent="0.25">
      <c r="A592">
        <v>2001</v>
      </c>
      <c r="B592">
        <v>1607</v>
      </c>
      <c r="C592" t="s">
        <v>503</v>
      </c>
      <c r="D592" s="2">
        <v>2811</v>
      </c>
      <c r="E592" s="2">
        <v>2531</v>
      </c>
      <c r="F592" s="2">
        <f t="shared" si="78"/>
        <v>5342</v>
      </c>
      <c r="G592" s="2">
        <v>1542</v>
      </c>
      <c r="H592" s="2">
        <v>156</v>
      </c>
      <c r="I592" s="2">
        <f t="shared" si="79"/>
        <v>1698</v>
      </c>
      <c r="J592" s="2">
        <v>20</v>
      </c>
      <c r="K592" s="2">
        <v>0</v>
      </c>
      <c r="L592" s="2">
        <f t="shared" si="80"/>
        <v>20</v>
      </c>
      <c r="M592" s="2">
        <v>675</v>
      </c>
      <c r="N592" s="2">
        <v>1867</v>
      </c>
      <c r="O592" s="2">
        <f t="shared" si="81"/>
        <v>2542</v>
      </c>
      <c r="P592" s="2">
        <v>2784</v>
      </c>
      <c r="Q592" s="2">
        <v>2508</v>
      </c>
      <c r="R592" s="2">
        <f t="shared" si="82"/>
        <v>5292</v>
      </c>
      <c r="S592" s="2">
        <v>27</v>
      </c>
      <c r="T592" s="2">
        <v>23</v>
      </c>
      <c r="U592" s="2">
        <f t="shared" si="83"/>
        <v>50</v>
      </c>
    </row>
    <row r="593" spans="1:21" x14ac:dyDescent="0.25">
      <c r="A593">
        <v>2001</v>
      </c>
      <c r="B593">
        <v>1608</v>
      </c>
      <c r="C593" t="s">
        <v>504</v>
      </c>
      <c r="D593" s="2">
        <v>2110</v>
      </c>
      <c r="E593" s="2">
        <v>1859</v>
      </c>
      <c r="F593" s="2">
        <f t="shared" ref="F593:F635" si="87">SUM(D593:E593)</f>
        <v>3969</v>
      </c>
      <c r="G593" s="2">
        <v>975</v>
      </c>
      <c r="H593" s="2">
        <v>137</v>
      </c>
      <c r="I593" s="2">
        <f t="shared" ref="I593:I635" si="88">SUM(G593:H593)</f>
        <v>1112</v>
      </c>
      <c r="J593" s="2">
        <v>33</v>
      </c>
      <c r="K593" s="2">
        <v>2</v>
      </c>
      <c r="L593" s="2">
        <f t="shared" ref="L593:L635" si="89">SUM(J593:K593)</f>
        <v>35</v>
      </c>
      <c r="M593" s="2">
        <v>647</v>
      </c>
      <c r="N593" s="2">
        <v>1336</v>
      </c>
      <c r="O593" s="2">
        <f t="shared" ref="O593:O635" si="90">SUM(M593:N593)</f>
        <v>1983</v>
      </c>
      <c r="P593" s="2">
        <v>2097</v>
      </c>
      <c r="Q593" s="2">
        <v>1851</v>
      </c>
      <c r="R593" s="2">
        <f t="shared" ref="R593:R635" si="91">SUM(P593:Q593)</f>
        <v>3948</v>
      </c>
      <c r="S593" s="2">
        <v>5</v>
      </c>
      <c r="T593" s="2">
        <v>2</v>
      </c>
      <c r="U593" s="2">
        <f t="shared" ref="U593:U635" si="92">SUM(S593:T593)</f>
        <v>7</v>
      </c>
    </row>
    <row r="594" spans="1:21" x14ac:dyDescent="0.25">
      <c r="A594">
        <v>2001</v>
      </c>
      <c r="B594">
        <v>1609</v>
      </c>
      <c r="C594" t="s">
        <v>505</v>
      </c>
      <c r="D594" s="2">
        <v>3378</v>
      </c>
      <c r="E594" s="2">
        <v>3044</v>
      </c>
      <c r="F594" s="2">
        <f t="shared" si="87"/>
        <v>6422</v>
      </c>
      <c r="G594" s="2">
        <v>1849</v>
      </c>
      <c r="H594" s="2">
        <v>1081</v>
      </c>
      <c r="I594" s="2">
        <f t="shared" si="88"/>
        <v>2930</v>
      </c>
      <c r="J594" s="2">
        <v>4</v>
      </c>
      <c r="K594" s="2">
        <v>1</v>
      </c>
      <c r="L594" s="2">
        <f t="shared" si="89"/>
        <v>5</v>
      </c>
      <c r="M594" s="2">
        <v>839</v>
      </c>
      <c r="N594" s="2">
        <v>1345</v>
      </c>
      <c r="O594" s="2">
        <f t="shared" si="90"/>
        <v>2184</v>
      </c>
      <c r="P594" s="2">
        <v>3374</v>
      </c>
      <c r="Q594" s="2">
        <v>3041</v>
      </c>
      <c r="R594" s="2">
        <f t="shared" si="91"/>
        <v>6415</v>
      </c>
      <c r="S594" s="2">
        <v>4</v>
      </c>
      <c r="T594" s="2">
        <v>3</v>
      </c>
      <c r="U594" s="2">
        <f t="shared" si="92"/>
        <v>7</v>
      </c>
    </row>
    <row r="595" spans="1:21" x14ac:dyDescent="0.25">
      <c r="A595">
        <v>2001</v>
      </c>
      <c r="B595">
        <v>1610</v>
      </c>
      <c r="C595" t="s">
        <v>506</v>
      </c>
      <c r="D595" s="2">
        <v>2424</v>
      </c>
      <c r="E595" s="2">
        <v>2085</v>
      </c>
      <c r="F595" s="2">
        <f t="shared" si="87"/>
        <v>4509</v>
      </c>
      <c r="G595" s="2">
        <v>1269</v>
      </c>
      <c r="H595" s="2">
        <v>133</v>
      </c>
      <c r="I595" s="2">
        <f t="shared" si="88"/>
        <v>1402</v>
      </c>
      <c r="J595" s="2">
        <v>11</v>
      </c>
      <c r="K595" s="2">
        <v>2</v>
      </c>
      <c r="L595" s="2">
        <f t="shared" si="89"/>
        <v>13</v>
      </c>
      <c r="M595" s="2">
        <v>727</v>
      </c>
      <c r="N595" s="2">
        <v>1580</v>
      </c>
      <c r="O595" s="2">
        <f t="shared" si="90"/>
        <v>2307</v>
      </c>
      <c r="P595" s="2">
        <v>2414</v>
      </c>
      <c r="Q595" s="2">
        <v>2071</v>
      </c>
      <c r="R595" s="2">
        <f t="shared" si="91"/>
        <v>4485</v>
      </c>
      <c r="S595" s="2">
        <v>10</v>
      </c>
      <c r="T595" s="2">
        <v>14</v>
      </c>
      <c r="U595" s="2">
        <f t="shared" si="92"/>
        <v>24</v>
      </c>
    </row>
    <row r="596" spans="1:21" x14ac:dyDescent="0.25">
      <c r="A596">
        <v>2001</v>
      </c>
      <c r="B596">
        <v>1611</v>
      </c>
      <c r="C596" t="s">
        <v>507</v>
      </c>
      <c r="D596" s="2">
        <v>4343</v>
      </c>
      <c r="E596" s="2">
        <v>3846</v>
      </c>
      <c r="F596" s="2">
        <f t="shared" si="87"/>
        <v>8189</v>
      </c>
      <c r="G596" s="2">
        <v>2299</v>
      </c>
      <c r="H596" s="2">
        <v>359</v>
      </c>
      <c r="I596" s="2">
        <f t="shared" si="88"/>
        <v>2658</v>
      </c>
      <c r="J596" s="2">
        <v>26</v>
      </c>
      <c r="K596" s="2">
        <v>9</v>
      </c>
      <c r="L596" s="2">
        <f t="shared" si="89"/>
        <v>35</v>
      </c>
      <c r="M596" s="2">
        <v>1200</v>
      </c>
      <c r="N596" s="2">
        <v>2729</v>
      </c>
      <c r="O596" s="2">
        <f t="shared" si="90"/>
        <v>3929</v>
      </c>
      <c r="P596" s="2">
        <v>4318</v>
      </c>
      <c r="Q596" s="2">
        <v>3817</v>
      </c>
      <c r="R596" s="2">
        <f t="shared" si="91"/>
        <v>8135</v>
      </c>
      <c r="S596" s="2">
        <v>17</v>
      </c>
      <c r="T596" s="2">
        <v>17</v>
      </c>
      <c r="U596" s="2">
        <f t="shared" si="92"/>
        <v>34</v>
      </c>
    </row>
    <row r="597" spans="1:21" x14ac:dyDescent="0.25">
      <c r="A597">
        <v>2001</v>
      </c>
      <c r="B597">
        <v>1612</v>
      </c>
      <c r="C597" t="s">
        <v>508</v>
      </c>
      <c r="D597" s="2">
        <v>13061</v>
      </c>
      <c r="E597" s="2">
        <v>12553</v>
      </c>
      <c r="F597" s="2">
        <f t="shared" si="87"/>
        <v>25614</v>
      </c>
      <c r="G597" s="2">
        <v>5657</v>
      </c>
      <c r="H597" s="2">
        <v>1140</v>
      </c>
      <c r="I597" s="2">
        <f t="shared" si="88"/>
        <v>6797</v>
      </c>
      <c r="J597" s="2">
        <v>245</v>
      </c>
      <c r="K597" s="2">
        <v>44</v>
      </c>
      <c r="L597" s="2">
        <f t="shared" si="89"/>
        <v>289</v>
      </c>
      <c r="M597" s="2">
        <v>4518</v>
      </c>
      <c r="N597" s="2">
        <v>8890</v>
      </c>
      <c r="O597" s="2">
        <f t="shared" si="90"/>
        <v>13408</v>
      </c>
      <c r="P597" s="2">
        <v>12894</v>
      </c>
      <c r="Q597" s="2">
        <v>12503</v>
      </c>
      <c r="R597" s="2">
        <f t="shared" si="91"/>
        <v>25397</v>
      </c>
      <c r="S597" s="2">
        <v>14</v>
      </c>
      <c r="T597" s="2">
        <v>20</v>
      </c>
      <c r="U597" s="2">
        <f t="shared" si="92"/>
        <v>34</v>
      </c>
    </row>
    <row r="598" spans="1:21" x14ac:dyDescent="0.25">
      <c r="A598">
        <v>2001</v>
      </c>
      <c r="B598">
        <v>1613</v>
      </c>
      <c r="C598" t="s">
        <v>509</v>
      </c>
      <c r="D598" s="2">
        <v>5186</v>
      </c>
      <c r="E598" s="2">
        <v>5018</v>
      </c>
      <c r="F598" s="2">
        <f t="shared" si="87"/>
        <v>10204</v>
      </c>
      <c r="G598" s="2">
        <v>2538</v>
      </c>
      <c r="H598" s="2">
        <v>374</v>
      </c>
      <c r="I598" s="2">
        <f t="shared" si="88"/>
        <v>2912</v>
      </c>
      <c r="J598" s="2">
        <v>43</v>
      </c>
      <c r="K598" s="2">
        <v>2</v>
      </c>
      <c r="L598" s="2">
        <f t="shared" si="89"/>
        <v>45</v>
      </c>
      <c r="M598" s="2">
        <v>1460</v>
      </c>
      <c r="N598" s="2">
        <v>3527</v>
      </c>
      <c r="O598" s="2">
        <f t="shared" si="90"/>
        <v>4987</v>
      </c>
      <c r="P598" s="2">
        <v>5159</v>
      </c>
      <c r="Q598" s="2">
        <v>5000</v>
      </c>
      <c r="R598" s="2">
        <f t="shared" si="91"/>
        <v>10159</v>
      </c>
      <c r="S598" s="2">
        <v>15</v>
      </c>
      <c r="T598" s="2">
        <v>9</v>
      </c>
      <c r="U598" s="2">
        <f t="shared" si="92"/>
        <v>24</v>
      </c>
    </row>
    <row r="599" spans="1:21" x14ac:dyDescent="0.25">
      <c r="A599">
        <v>2001</v>
      </c>
      <c r="B599">
        <v>1614</v>
      </c>
      <c r="C599" t="s">
        <v>510</v>
      </c>
      <c r="D599" s="2">
        <v>3471</v>
      </c>
      <c r="E599" s="2">
        <v>3004</v>
      </c>
      <c r="F599" s="2">
        <f t="shared" si="87"/>
        <v>6475</v>
      </c>
      <c r="G599" s="2">
        <v>1676</v>
      </c>
      <c r="H599" s="2">
        <v>153</v>
      </c>
      <c r="I599" s="2">
        <f t="shared" si="88"/>
        <v>1829</v>
      </c>
      <c r="J599" s="2">
        <v>11</v>
      </c>
      <c r="K599" s="2">
        <v>3</v>
      </c>
      <c r="L599" s="2">
        <f t="shared" si="89"/>
        <v>14</v>
      </c>
      <c r="M599" s="2">
        <v>1101</v>
      </c>
      <c r="N599" s="2">
        <v>2215</v>
      </c>
      <c r="O599" s="2">
        <f t="shared" si="90"/>
        <v>3316</v>
      </c>
      <c r="P599" s="2">
        <v>3471</v>
      </c>
      <c r="Q599" s="2">
        <v>3004</v>
      </c>
      <c r="R599" s="2">
        <f t="shared" si="91"/>
        <v>6475</v>
      </c>
      <c r="S599" s="2">
        <v>0</v>
      </c>
      <c r="T599" s="2">
        <v>0</v>
      </c>
      <c r="U599" s="2">
        <f t="shared" si="92"/>
        <v>0</v>
      </c>
    </row>
    <row r="600" spans="1:21" x14ac:dyDescent="0.25">
      <c r="A600">
        <v>2001</v>
      </c>
      <c r="B600">
        <v>1615</v>
      </c>
      <c r="C600" t="s">
        <v>511</v>
      </c>
      <c r="D600" s="2">
        <v>4925</v>
      </c>
      <c r="E600" s="2">
        <v>4596</v>
      </c>
      <c r="F600" s="2">
        <f t="shared" si="87"/>
        <v>9521</v>
      </c>
      <c r="G600" s="2">
        <v>2047</v>
      </c>
      <c r="H600" s="2">
        <v>312</v>
      </c>
      <c r="I600" s="2">
        <f t="shared" si="88"/>
        <v>2359</v>
      </c>
      <c r="J600" s="2">
        <v>69</v>
      </c>
      <c r="K600" s="2">
        <v>6</v>
      </c>
      <c r="L600" s="2">
        <f t="shared" si="89"/>
        <v>75</v>
      </c>
      <c r="M600" s="2">
        <v>1809</v>
      </c>
      <c r="N600" s="2">
        <v>3289</v>
      </c>
      <c r="O600" s="2">
        <f t="shared" si="90"/>
        <v>5098</v>
      </c>
      <c r="P600" s="2">
        <v>4902</v>
      </c>
      <c r="Q600" s="2">
        <v>4568</v>
      </c>
      <c r="R600" s="2">
        <f t="shared" si="91"/>
        <v>9470</v>
      </c>
      <c r="S600" s="2">
        <v>23</v>
      </c>
      <c r="T600" s="2">
        <v>28</v>
      </c>
      <c r="U600" s="2">
        <f t="shared" si="92"/>
        <v>51</v>
      </c>
    </row>
    <row r="601" spans="1:21" x14ac:dyDescent="0.25">
      <c r="A601">
        <v>2001</v>
      </c>
      <c r="B601">
        <v>1616</v>
      </c>
      <c r="C601" t="s">
        <v>512</v>
      </c>
      <c r="D601" s="2">
        <v>6937</v>
      </c>
      <c r="E601" s="2">
        <v>6384</v>
      </c>
      <c r="F601" s="2">
        <f t="shared" si="87"/>
        <v>13321</v>
      </c>
      <c r="G601" s="2">
        <v>3617</v>
      </c>
      <c r="H601" s="2">
        <v>266</v>
      </c>
      <c r="I601" s="2">
        <f t="shared" si="88"/>
        <v>3883</v>
      </c>
      <c r="J601" s="2">
        <v>26</v>
      </c>
      <c r="K601" s="2">
        <v>3</v>
      </c>
      <c r="L601" s="2">
        <f t="shared" si="89"/>
        <v>29</v>
      </c>
      <c r="M601" s="2">
        <v>1581</v>
      </c>
      <c r="N601" s="2">
        <v>4480</v>
      </c>
      <c r="O601" s="2">
        <f t="shared" si="90"/>
        <v>6061</v>
      </c>
      <c r="P601" s="2">
        <v>6920</v>
      </c>
      <c r="Q601" s="2">
        <v>6369</v>
      </c>
      <c r="R601" s="2">
        <f t="shared" si="91"/>
        <v>13289</v>
      </c>
      <c r="S601" s="2">
        <v>17</v>
      </c>
      <c r="T601" s="2">
        <v>15</v>
      </c>
      <c r="U601" s="2">
        <f t="shared" si="92"/>
        <v>32</v>
      </c>
    </row>
    <row r="602" spans="1:21" x14ac:dyDescent="0.25">
      <c r="A602">
        <v>2001</v>
      </c>
      <c r="B602">
        <v>1617</v>
      </c>
      <c r="C602" t="s">
        <v>513</v>
      </c>
      <c r="D602" s="2">
        <v>15442</v>
      </c>
      <c r="E602" s="2">
        <v>14319</v>
      </c>
      <c r="F602" s="2">
        <f t="shared" si="87"/>
        <v>29761</v>
      </c>
      <c r="G602" s="2">
        <v>6680</v>
      </c>
      <c r="H602" s="2">
        <v>1184</v>
      </c>
      <c r="I602" s="2">
        <f t="shared" si="88"/>
        <v>7864</v>
      </c>
      <c r="J602" s="2">
        <v>263</v>
      </c>
      <c r="K602" s="2">
        <v>36</v>
      </c>
      <c r="L602" s="2">
        <f t="shared" si="89"/>
        <v>299</v>
      </c>
      <c r="M602" s="2">
        <v>5290</v>
      </c>
      <c r="N602" s="2">
        <v>9837</v>
      </c>
      <c r="O602" s="2">
        <f t="shared" si="90"/>
        <v>15127</v>
      </c>
      <c r="P602" s="2">
        <v>15251</v>
      </c>
      <c r="Q602" s="2">
        <v>14259</v>
      </c>
      <c r="R602" s="2">
        <f t="shared" si="91"/>
        <v>29510</v>
      </c>
      <c r="S602" s="2">
        <v>37</v>
      </c>
      <c r="T602" s="2">
        <v>42</v>
      </c>
      <c r="U602" s="2">
        <f t="shared" si="92"/>
        <v>79</v>
      </c>
    </row>
    <row r="603" spans="1:21" x14ac:dyDescent="0.25">
      <c r="A603">
        <v>2001</v>
      </c>
      <c r="B603">
        <v>1618</v>
      </c>
      <c r="C603" t="s">
        <v>514</v>
      </c>
      <c r="D603" s="2">
        <v>2783</v>
      </c>
      <c r="E603" s="2">
        <v>2581</v>
      </c>
      <c r="F603" s="2">
        <f t="shared" si="87"/>
        <v>5364</v>
      </c>
      <c r="G603" s="2">
        <v>1416</v>
      </c>
      <c r="H603" s="2">
        <v>347</v>
      </c>
      <c r="I603" s="2">
        <f t="shared" si="88"/>
        <v>1763</v>
      </c>
      <c r="J603" s="2">
        <v>7</v>
      </c>
      <c r="K603" s="2">
        <v>2</v>
      </c>
      <c r="L603" s="2">
        <f t="shared" si="89"/>
        <v>9</v>
      </c>
      <c r="M603" s="2">
        <v>707</v>
      </c>
      <c r="N603" s="2">
        <v>1633</v>
      </c>
      <c r="O603" s="2">
        <f t="shared" si="90"/>
        <v>2340</v>
      </c>
      <c r="P603" s="2">
        <v>2783</v>
      </c>
      <c r="Q603" s="2">
        <v>2581</v>
      </c>
      <c r="R603" s="2">
        <f t="shared" si="91"/>
        <v>5364</v>
      </c>
      <c r="S603" s="2">
        <v>0</v>
      </c>
      <c r="T603" s="2">
        <v>0</v>
      </c>
      <c r="U603" s="2">
        <f t="shared" si="92"/>
        <v>0</v>
      </c>
    </row>
    <row r="604" spans="1:21" x14ac:dyDescent="0.25">
      <c r="A604">
        <v>2001</v>
      </c>
      <c r="B604">
        <v>1619</v>
      </c>
      <c r="C604" t="s">
        <v>515</v>
      </c>
      <c r="D604" s="2">
        <v>8366</v>
      </c>
      <c r="E604" s="2">
        <v>7505</v>
      </c>
      <c r="F604" s="2">
        <f t="shared" si="87"/>
        <v>15871</v>
      </c>
      <c r="G604" s="2">
        <v>4244</v>
      </c>
      <c r="H604" s="2">
        <v>553</v>
      </c>
      <c r="I604" s="2">
        <f t="shared" si="88"/>
        <v>4797</v>
      </c>
      <c r="J604" s="2">
        <v>61</v>
      </c>
      <c r="K604" s="2">
        <v>2</v>
      </c>
      <c r="L604" s="2">
        <f t="shared" si="89"/>
        <v>63</v>
      </c>
      <c r="M604" s="2">
        <v>2663</v>
      </c>
      <c r="N604" s="2">
        <v>5533</v>
      </c>
      <c r="O604" s="2">
        <f t="shared" si="90"/>
        <v>8196</v>
      </c>
      <c r="P604" s="2">
        <v>8341</v>
      </c>
      <c r="Q604" s="2">
        <v>7491</v>
      </c>
      <c r="R604" s="2">
        <f t="shared" si="91"/>
        <v>15832</v>
      </c>
      <c r="S604" s="2">
        <v>17</v>
      </c>
      <c r="T604" s="2">
        <v>10</v>
      </c>
      <c r="U604" s="2">
        <f t="shared" si="92"/>
        <v>27</v>
      </c>
    </row>
    <row r="605" spans="1:21" x14ac:dyDescent="0.25">
      <c r="A605">
        <v>2001</v>
      </c>
      <c r="B605">
        <v>1620</v>
      </c>
      <c r="C605" t="s">
        <v>305</v>
      </c>
      <c r="D605" s="2">
        <v>12222</v>
      </c>
      <c r="E605" s="2">
        <v>11007</v>
      </c>
      <c r="F605" s="2">
        <f t="shared" si="87"/>
        <v>23229</v>
      </c>
      <c r="G605" s="2">
        <v>5542</v>
      </c>
      <c r="H605" s="2">
        <v>420</v>
      </c>
      <c r="I605" s="2">
        <f t="shared" si="88"/>
        <v>5962</v>
      </c>
      <c r="J605" s="2">
        <v>161</v>
      </c>
      <c r="K605" s="2">
        <v>65</v>
      </c>
      <c r="L605" s="2">
        <f t="shared" si="89"/>
        <v>226</v>
      </c>
      <c r="M605" s="2">
        <v>3942</v>
      </c>
      <c r="N605" s="2">
        <v>7879</v>
      </c>
      <c r="O605" s="2">
        <f t="shared" si="90"/>
        <v>11821</v>
      </c>
      <c r="P605" s="2">
        <v>12172</v>
      </c>
      <c r="Q605" s="2">
        <v>10971</v>
      </c>
      <c r="R605" s="2">
        <f t="shared" si="91"/>
        <v>23143</v>
      </c>
      <c r="S605" s="2">
        <v>28</v>
      </c>
      <c r="T605" s="2">
        <v>26</v>
      </c>
      <c r="U605" s="2">
        <f t="shared" si="92"/>
        <v>54</v>
      </c>
    </row>
    <row r="606" spans="1:21" x14ac:dyDescent="0.25">
      <c r="A606">
        <v>2001</v>
      </c>
      <c r="B606">
        <v>1621</v>
      </c>
      <c r="C606" t="s">
        <v>474</v>
      </c>
      <c r="D606" s="2">
        <v>6450</v>
      </c>
      <c r="E606" s="2">
        <v>5897</v>
      </c>
      <c r="F606" s="2">
        <f t="shared" si="87"/>
        <v>12347</v>
      </c>
      <c r="G606" s="2">
        <v>2691</v>
      </c>
      <c r="H606" s="2">
        <v>429</v>
      </c>
      <c r="I606" s="2">
        <f t="shared" si="88"/>
        <v>3120</v>
      </c>
      <c r="J606" s="2">
        <v>84</v>
      </c>
      <c r="K606" s="2">
        <v>7</v>
      </c>
      <c r="L606" s="2">
        <f t="shared" si="89"/>
        <v>91</v>
      </c>
      <c r="M606" s="2">
        <v>2376</v>
      </c>
      <c r="N606" s="2">
        <v>4157</v>
      </c>
      <c r="O606" s="2">
        <f t="shared" si="90"/>
        <v>6533</v>
      </c>
      <c r="P606" s="2">
        <v>6441</v>
      </c>
      <c r="Q606" s="2">
        <v>5892</v>
      </c>
      <c r="R606" s="2">
        <f t="shared" si="91"/>
        <v>12333</v>
      </c>
      <c r="S606" s="2">
        <v>9</v>
      </c>
      <c r="T606" s="2">
        <v>5</v>
      </c>
      <c r="U606" s="2">
        <f t="shared" si="92"/>
        <v>14</v>
      </c>
    </row>
    <row r="607" spans="1:21" x14ac:dyDescent="0.25">
      <c r="A607">
        <v>2001</v>
      </c>
      <c r="B607">
        <v>1622</v>
      </c>
      <c r="C607" t="s">
        <v>328</v>
      </c>
      <c r="D607" s="2">
        <v>5502</v>
      </c>
      <c r="E607" s="2">
        <v>5238</v>
      </c>
      <c r="F607" s="2">
        <f t="shared" si="87"/>
        <v>10740</v>
      </c>
      <c r="G607" s="2">
        <v>2472</v>
      </c>
      <c r="H607" s="2">
        <v>430</v>
      </c>
      <c r="I607" s="2">
        <f t="shared" si="88"/>
        <v>2902</v>
      </c>
      <c r="J607" s="2">
        <v>36</v>
      </c>
      <c r="K607" s="2">
        <v>2</v>
      </c>
      <c r="L607" s="2">
        <f t="shared" si="89"/>
        <v>38</v>
      </c>
      <c r="M607" s="2">
        <v>1866</v>
      </c>
      <c r="N607" s="2">
        <v>3682</v>
      </c>
      <c r="O607" s="2">
        <f t="shared" si="90"/>
        <v>5548</v>
      </c>
      <c r="P607" s="2">
        <v>5468</v>
      </c>
      <c r="Q607" s="2">
        <v>5207</v>
      </c>
      <c r="R607" s="2">
        <f t="shared" si="91"/>
        <v>10675</v>
      </c>
      <c r="S607" s="2">
        <v>8</v>
      </c>
      <c r="T607" s="2">
        <v>5</v>
      </c>
      <c r="U607" s="2">
        <f t="shared" si="92"/>
        <v>13</v>
      </c>
    </row>
    <row r="608" spans="1:21" x14ac:dyDescent="0.25">
      <c r="A608">
        <v>2001</v>
      </c>
      <c r="B608">
        <v>1623</v>
      </c>
      <c r="C608" t="s">
        <v>516</v>
      </c>
      <c r="D608" s="2">
        <v>4386</v>
      </c>
      <c r="E608" s="2">
        <v>3987</v>
      </c>
      <c r="F608" s="2">
        <f t="shared" si="87"/>
        <v>8373</v>
      </c>
      <c r="G608" s="2">
        <v>2161</v>
      </c>
      <c r="H608" s="2">
        <v>340</v>
      </c>
      <c r="I608" s="2">
        <f t="shared" si="88"/>
        <v>2501</v>
      </c>
      <c r="J608" s="2">
        <v>21</v>
      </c>
      <c r="K608" s="2">
        <v>4</v>
      </c>
      <c r="L608" s="2">
        <f t="shared" si="89"/>
        <v>25</v>
      </c>
      <c r="M608" s="2">
        <v>1244</v>
      </c>
      <c r="N608" s="2">
        <v>2778</v>
      </c>
      <c r="O608" s="2">
        <f t="shared" si="90"/>
        <v>4022</v>
      </c>
      <c r="P608" s="2">
        <v>4374</v>
      </c>
      <c r="Q608" s="2">
        <v>3968</v>
      </c>
      <c r="R608" s="2">
        <f t="shared" si="91"/>
        <v>8342</v>
      </c>
      <c r="S608" s="2">
        <v>12</v>
      </c>
      <c r="T608" s="2">
        <v>19</v>
      </c>
      <c r="U608" s="2">
        <f t="shared" si="92"/>
        <v>31</v>
      </c>
    </row>
    <row r="609" spans="1:21" x14ac:dyDescent="0.25">
      <c r="A609">
        <v>2001</v>
      </c>
      <c r="B609">
        <v>1624</v>
      </c>
      <c r="C609" t="s">
        <v>517</v>
      </c>
      <c r="D609" s="2">
        <v>1652</v>
      </c>
      <c r="E609" s="2">
        <v>1495</v>
      </c>
      <c r="F609" s="2">
        <f t="shared" si="87"/>
        <v>3147</v>
      </c>
      <c r="G609" s="2">
        <v>798</v>
      </c>
      <c r="H609" s="2">
        <v>228</v>
      </c>
      <c r="I609" s="2">
        <f t="shared" si="88"/>
        <v>1026</v>
      </c>
      <c r="J609" s="2">
        <v>0</v>
      </c>
      <c r="K609" s="2">
        <v>1</v>
      </c>
      <c r="L609" s="2">
        <f t="shared" si="89"/>
        <v>1</v>
      </c>
      <c r="M609" s="2">
        <v>436</v>
      </c>
      <c r="N609" s="2">
        <v>914</v>
      </c>
      <c r="O609" s="2">
        <f t="shared" si="90"/>
        <v>1350</v>
      </c>
      <c r="P609" s="2">
        <v>1649</v>
      </c>
      <c r="Q609" s="2">
        <v>1490</v>
      </c>
      <c r="R609" s="2">
        <f t="shared" si="91"/>
        <v>3139</v>
      </c>
      <c r="S609" s="2">
        <v>3</v>
      </c>
      <c r="T609" s="2">
        <v>5</v>
      </c>
      <c r="U609" s="2">
        <f t="shared" si="92"/>
        <v>8</v>
      </c>
    </row>
    <row r="610" spans="1:21" x14ac:dyDescent="0.25">
      <c r="A610">
        <v>2001</v>
      </c>
      <c r="B610">
        <v>1625</v>
      </c>
      <c r="C610" t="s">
        <v>330</v>
      </c>
      <c r="D610" s="2">
        <v>1283</v>
      </c>
      <c r="E610" s="2">
        <v>1284</v>
      </c>
      <c r="F610" s="2">
        <f t="shared" si="87"/>
        <v>2567</v>
      </c>
      <c r="G610" s="2">
        <v>557</v>
      </c>
      <c r="H610" s="2">
        <v>215</v>
      </c>
      <c r="I610" s="2">
        <f t="shared" si="88"/>
        <v>772</v>
      </c>
      <c r="J610" s="2">
        <v>3</v>
      </c>
      <c r="K610" s="2">
        <v>4</v>
      </c>
      <c r="L610" s="2">
        <f t="shared" si="89"/>
        <v>7</v>
      </c>
      <c r="M610" s="2">
        <v>463</v>
      </c>
      <c r="N610" s="2">
        <v>814</v>
      </c>
      <c r="O610" s="2">
        <f t="shared" si="90"/>
        <v>1277</v>
      </c>
      <c r="P610" s="2">
        <v>1283</v>
      </c>
      <c r="Q610" s="2">
        <v>1284</v>
      </c>
      <c r="R610" s="2">
        <f t="shared" si="91"/>
        <v>2567</v>
      </c>
      <c r="S610" s="2">
        <v>0</v>
      </c>
      <c r="T610" s="2">
        <v>0</v>
      </c>
      <c r="U610" s="2">
        <f t="shared" si="92"/>
        <v>0</v>
      </c>
    </row>
    <row r="611" spans="1:21" x14ac:dyDescent="0.25">
      <c r="A611">
        <v>2001</v>
      </c>
      <c r="B611">
        <v>1626</v>
      </c>
      <c r="C611" t="s">
        <v>518</v>
      </c>
      <c r="D611" s="2">
        <v>8367</v>
      </c>
      <c r="E611" s="2">
        <v>7530</v>
      </c>
      <c r="F611" s="2">
        <f t="shared" si="87"/>
        <v>15897</v>
      </c>
      <c r="G611" s="2">
        <v>3663</v>
      </c>
      <c r="H611" s="2">
        <v>533</v>
      </c>
      <c r="I611" s="2">
        <f t="shared" si="88"/>
        <v>4196</v>
      </c>
      <c r="J611" s="2">
        <v>71</v>
      </c>
      <c r="K611" s="2">
        <v>10</v>
      </c>
      <c r="L611" s="2">
        <f t="shared" si="89"/>
        <v>81</v>
      </c>
      <c r="M611" s="2">
        <v>3047</v>
      </c>
      <c r="N611" s="2">
        <v>5513</v>
      </c>
      <c r="O611" s="2">
        <f t="shared" si="90"/>
        <v>8560</v>
      </c>
      <c r="P611" s="2">
        <v>8317</v>
      </c>
      <c r="Q611" s="2">
        <v>7524</v>
      </c>
      <c r="R611" s="2">
        <f t="shared" si="91"/>
        <v>15841</v>
      </c>
      <c r="S611" s="2">
        <v>8</v>
      </c>
      <c r="T611" s="2">
        <v>6</v>
      </c>
      <c r="U611" s="2">
        <f t="shared" si="92"/>
        <v>14</v>
      </c>
    </row>
    <row r="612" spans="1:21" x14ac:dyDescent="0.25">
      <c r="A612">
        <v>2001</v>
      </c>
      <c r="B612">
        <v>1627</v>
      </c>
      <c r="C612" t="s">
        <v>519</v>
      </c>
      <c r="D612" s="2">
        <v>8852</v>
      </c>
      <c r="E612" s="2">
        <v>8644</v>
      </c>
      <c r="F612" s="2">
        <f t="shared" si="87"/>
        <v>17496</v>
      </c>
      <c r="G612" s="2">
        <v>4011</v>
      </c>
      <c r="H612" s="2">
        <v>741</v>
      </c>
      <c r="I612" s="2">
        <f t="shared" si="88"/>
        <v>4752</v>
      </c>
      <c r="J612" s="2">
        <v>92</v>
      </c>
      <c r="K612" s="2">
        <v>18</v>
      </c>
      <c r="L612" s="2">
        <f t="shared" si="89"/>
        <v>110</v>
      </c>
      <c r="M612" s="2">
        <v>3046</v>
      </c>
      <c r="N612" s="2">
        <v>6142</v>
      </c>
      <c r="O612" s="2">
        <f t="shared" si="90"/>
        <v>9188</v>
      </c>
      <c r="P612" s="2">
        <v>8685</v>
      </c>
      <c r="Q612" s="2">
        <v>8545</v>
      </c>
      <c r="R612" s="2">
        <f t="shared" si="91"/>
        <v>17230</v>
      </c>
      <c r="S612" s="2">
        <v>86</v>
      </c>
      <c r="T612" s="2">
        <v>65</v>
      </c>
      <c r="U612" s="2">
        <f t="shared" si="92"/>
        <v>151</v>
      </c>
    </row>
    <row r="613" spans="1:21" x14ac:dyDescent="0.25">
      <c r="A613">
        <v>2001</v>
      </c>
      <c r="B613">
        <v>1628</v>
      </c>
      <c r="C613" t="s">
        <v>520</v>
      </c>
      <c r="D613" s="2">
        <v>6194</v>
      </c>
      <c r="E613" s="2">
        <v>5865</v>
      </c>
      <c r="F613" s="2">
        <f t="shared" si="87"/>
        <v>12059</v>
      </c>
      <c r="G613" s="2">
        <v>2899</v>
      </c>
      <c r="H613" s="2">
        <v>204</v>
      </c>
      <c r="I613" s="2">
        <f t="shared" si="88"/>
        <v>3103</v>
      </c>
      <c r="J613" s="2">
        <v>17</v>
      </c>
      <c r="K613" s="2">
        <v>3</v>
      </c>
      <c r="L613" s="2">
        <f t="shared" si="89"/>
        <v>20</v>
      </c>
      <c r="M613" s="2">
        <v>1879</v>
      </c>
      <c r="N613" s="2">
        <v>4233</v>
      </c>
      <c r="O613" s="2">
        <f t="shared" si="90"/>
        <v>6112</v>
      </c>
      <c r="P613" s="2">
        <v>6183</v>
      </c>
      <c r="Q613" s="2">
        <v>5851</v>
      </c>
      <c r="R613" s="2">
        <f t="shared" si="91"/>
        <v>12034</v>
      </c>
      <c r="S613" s="2">
        <v>7</v>
      </c>
      <c r="T613" s="2">
        <v>14</v>
      </c>
      <c r="U613" s="2">
        <f t="shared" si="92"/>
        <v>21</v>
      </c>
    </row>
    <row r="614" spans="1:21" x14ac:dyDescent="0.25">
      <c r="C614" t="s">
        <v>549</v>
      </c>
      <c r="D614" s="2">
        <f>SUM(D586:D613)</f>
        <v>169595</v>
      </c>
      <c r="E614" s="2">
        <f t="shared" ref="E614:O614" si="93">SUM(E586:E613)</f>
        <v>157748</v>
      </c>
      <c r="F614" s="2">
        <f t="shared" si="93"/>
        <v>327343</v>
      </c>
      <c r="G614" s="2">
        <f t="shared" si="93"/>
        <v>78861</v>
      </c>
      <c r="H614" s="2">
        <f t="shared" si="93"/>
        <v>13827</v>
      </c>
      <c r="I614" s="2">
        <f t="shared" si="93"/>
        <v>92688</v>
      </c>
      <c r="J614" s="2">
        <f t="shared" si="93"/>
        <v>1580</v>
      </c>
      <c r="K614" s="2">
        <f t="shared" si="93"/>
        <v>287</v>
      </c>
      <c r="L614" s="2">
        <f t="shared" si="93"/>
        <v>1867</v>
      </c>
      <c r="M614" s="2">
        <f t="shared" si="93"/>
        <v>54441</v>
      </c>
      <c r="N614" s="2">
        <f t="shared" si="93"/>
        <v>110055</v>
      </c>
      <c r="O614" s="2">
        <f t="shared" si="93"/>
        <v>164496</v>
      </c>
      <c r="P614" s="2"/>
      <c r="Q614" s="2"/>
      <c r="R614" s="2"/>
      <c r="S614" s="2"/>
      <c r="T614" s="2"/>
      <c r="U614" s="2"/>
    </row>
    <row r="615" spans="1:21" x14ac:dyDescent="0.25">
      <c r="A615">
        <v>2001</v>
      </c>
      <c r="B615">
        <v>1701</v>
      </c>
      <c r="C615" t="s">
        <v>521</v>
      </c>
      <c r="D615" s="2">
        <v>23042</v>
      </c>
      <c r="E615" s="2">
        <v>23738</v>
      </c>
      <c r="F615" s="2">
        <f t="shared" si="87"/>
        <v>46780</v>
      </c>
      <c r="G615" s="2">
        <v>9371</v>
      </c>
      <c r="H615" s="2">
        <v>2083</v>
      </c>
      <c r="I615" s="2">
        <f t="shared" si="88"/>
        <v>11454</v>
      </c>
      <c r="J615" s="2">
        <v>240</v>
      </c>
      <c r="K615" s="2">
        <v>20</v>
      </c>
      <c r="L615" s="2">
        <f t="shared" si="89"/>
        <v>260</v>
      </c>
      <c r="M615" s="2">
        <v>8864</v>
      </c>
      <c r="N615" s="2">
        <v>17127</v>
      </c>
      <c r="O615" s="2">
        <f t="shared" si="90"/>
        <v>25991</v>
      </c>
      <c r="P615" s="2">
        <v>22551</v>
      </c>
      <c r="Q615" s="2">
        <v>23503</v>
      </c>
      <c r="R615" s="2">
        <f t="shared" si="91"/>
        <v>46054</v>
      </c>
      <c r="S615" s="2">
        <v>208</v>
      </c>
      <c r="T615" s="2">
        <v>214</v>
      </c>
      <c r="U615" s="2">
        <f t="shared" si="92"/>
        <v>422</v>
      </c>
    </row>
    <row r="616" spans="1:21" x14ac:dyDescent="0.25">
      <c r="A616">
        <v>2001</v>
      </c>
      <c r="B616">
        <v>1702</v>
      </c>
      <c r="C616" t="s">
        <v>522</v>
      </c>
      <c r="D616" s="2">
        <v>3357</v>
      </c>
      <c r="E616" s="2">
        <v>3566</v>
      </c>
      <c r="F616" s="2">
        <f t="shared" si="87"/>
        <v>6923</v>
      </c>
      <c r="G616" s="2">
        <v>1189</v>
      </c>
      <c r="H616" s="2">
        <v>279</v>
      </c>
      <c r="I616" s="2">
        <f t="shared" si="88"/>
        <v>1468</v>
      </c>
      <c r="J616" s="2">
        <v>57</v>
      </c>
      <c r="K616" s="2">
        <v>11</v>
      </c>
      <c r="L616" s="2">
        <f t="shared" si="89"/>
        <v>68</v>
      </c>
      <c r="M616" s="2">
        <v>1524</v>
      </c>
      <c r="N616" s="2">
        <v>2752</v>
      </c>
      <c r="O616" s="2">
        <f t="shared" si="90"/>
        <v>4276</v>
      </c>
      <c r="P616" s="2">
        <v>3337</v>
      </c>
      <c r="Q616" s="2">
        <v>3559</v>
      </c>
      <c r="R616" s="2">
        <f t="shared" si="91"/>
        <v>6896</v>
      </c>
      <c r="S616" s="2">
        <v>16</v>
      </c>
      <c r="T616" s="2">
        <v>7</v>
      </c>
      <c r="U616" s="2">
        <f t="shared" si="92"/>
        <v>23</v>
      </c>
    </row>
    <row r="617" spans="1:21" x14ac:dyDescent="0.25">
      <c r="A617">
        <v>2001</v>
      </c>
      <c r="B617">
        <v>1703</v>
      </c>
      <c r="C617" t="s">
        <v>523</v>
      </c>
      <c r="D617" s="2">
        <v>4973</v>
      </c>
      <c r="E617" s="2">
        <v>4714</v>
      </c>
      <c r="F617" s="2">
        <f t="shared" si="87"/>
        <v>9687</v>
      </c>
      <c r="G617" s="2">
        <v>2366</v>
      </c>
      <c r="H617" s="2">
        <v>460</v>
      </c>
      <c r="I617" s="2">
        <f t="shared" si="88"/>
        <v>2826</v>
      </c>
      <c r="J617" s="2">
        <v>33</v>
      </c>
      <c r="K617" s="2">
        <v>5</v>
      </c>
      <c r="L617" s="2">
        <f t="shared" si="89"/>
        <v>38</v>
      </c>
      <c r="M617" s="2">
        <v>1530</v>
      </c>
      <c r="N617" s="2">
        <v>3269</v>
      </c>
      <c r="O617" s="2">
        <f t="shared" si="90"/>
        <v>4799</v>
      </c>
      <c r="P617" s="2">
        <v>4690</v>
      </c>
      <c r="Q617" s="2">
        <v>4546</v>
      </c>
      <c r="R617" s="2">
        <f t="shared" si="91"/>
        <v>9236</v>
      </c>
      <c r="S617" s="2">
        <v>184</v>
      </c>
      <c r="T617" s="2">
        <v>152</v>
      </c>
      <c r="U617" s="2">
        <f t="shared" si="92"/>
        <v>336</v>
      </c>
    </row>
    <row r="618" spans="1:21" x14ac:dyDescent="0.25">
      <c r="A618">
        <v>2001</v>
      </c>
      <c r="B618">
        <v>1704</v>
      </c>
      <c r="C618" t="s">
        <v>524</v>
      </c>
      <c r="D618" s="2">
        <v>2874</v>
      </c>
      <c r="E618" s="2">
        <v>3161</v>
      </c>
      <c r="F618" s="2">
        <f t="shared" si="87"/>
        <v>6035</v>
      </c>
      <c r="G618" s="2">
        <v>1409</v>
      </c>
      <c r="H618" s="2">
        <v>170</v>
      </c>
      <c r="I618" s="2">
        <f t="shared" si="88"/>
        <v>1579</v>
      </c>
      <c r="J618" s="2">
        <v>12</v>
      </c>
      <c r="K618" s="2">
        <v>2</v>
      </c>
      <c r="L618" s="2">
        <f t="shared" si="89"/>
        <v>14</v>
      </c>
      <c r="M618" s="2">
        <v>846</v>
      </c>
      <c r="N618" s="2">
        <v>2416</v>
      </c>
      <c r="O618" s="2">
        <f t="shared" si="90"/>
        <v>3262</v>
      </c>
      <c r="P618" s="2">
        <v>2862</v>
      </c>
      <c r="Q618" s="2">
        <v>3148</v>
      </c>
      <c r="R618" s="2">
        <f t="shared" si="91"/>
        <v>6010</v>
      </c>
      <c r="S618" s="2">
        <v>12</v>
      </c>
      <c r="T618" s="2">
        <v>13</v>
      </c>
      <c r="U618" s="2">
        <f t="shared" si="92"/>
        <v>25</v>
      </c>
    </row>
    <row r="619" spans="1:21" x14ac:dyDescent="0.25">
      <c r="A619">
        <v>2001</v>
      </c>
      <c r="B619">
        <v>1705</v>
      </c>
      <c r="C619" t="s">
        <v>525</v>
      </c>
      <c r="D619" s="2">
        <v>1644</v>
      </c>
      <c r="E619" s="2">
        <v>1898</v>
      </c>
      <c r="F619" s="2">
        <f t="shared" si="87"/>
        <v>3542</v>
      </c>
      <c r="G619" s="2">
        <v>954</v>
      </c>
      <c r="H619" s="2">
        <v>57</v>
      </c>
      <c r="I619" s="2">
        <f t="shared" si="88"/>
        <v>1011</v>
      </c>
      <c r="J619" s="2">
        <v>4</v>
      </c>
      <c r="K619" s="2">
        <v>0</v>
      </c>
      <c r="L619" s="2">
        <f t="shared" si="89"/>
        <v>4</v>
      </c>
      <c r="M619" s="2">
        <v>365</v>
      </c>
      <c r="N619" s="2">
        <v>1478</v>
      </c>
      <c r="O619" s="2">
        <f t="shared" si="90"/>
        <v>1843</v>
      </c>
      <c r="P619" s="2">
        <v>1644</v>
      </c>
      <c r="Q619" s="2">
        <v>1898</v>
      </c>
      <c r="R619" s="2">
        <f t="shared" si="91"/>
        <v>3542</v>
      </c>
      <c r="S619" s="2">
        <v>0</v>
      </c>
      <c r="T619" s="2">
        <v>0</v>
      </c>
      <c r="U619" s="2">
        <f t="shared" si="92"/>
        <v>0</v>
      </c>
    </row>
    <row r="620" spans="1:21" x14ac:dyDescent="0.25">
      <c r="A620">
        <v>2001</v>
      </c>
      <c r="B620">
        <v>1706</v>
      </c>
      <c r="C620" t="s">
        <v>526</v>
      </c>
      <c r="D620" s="2">
        <v>6410</v>
      </c>
      <c r="E620" s="2">
        <v>6852</v>
      </c>
      <c r="F620" s="2">
        <f t="shared" si="87"/>
        <v>13262</v>
      </c>
      <c r="G620" s="2">
        <v>2673</v>
      </c>
      <c r="H620" s="2">
        <v>531</v>
      </c>
      <c r="I620" s="2">
        <f t="shared" si="88"/>
        <v>3204</v>
      </c>
      <c r="J620" s="2">
        <v>23</v>
      </c>
      <c r="K620" s="2">
        <v>3</v>
      </c>
      <c r="L620" s="2">
        <f t="shared" si="89"/>
        <v>26</v>
      </c>
      <c r="M620" s="2">
        <v>2458</v>
      </c>
      <c r="N620" s="2">
        <v>5162</v>
      </c>
      <c r="O620" s="2">
        <f t="shared" si="90"/>
        <v>7620</v>
      </c>
      <c r="P620" s="2">
        <v>6397</v>
      </c>
      <c r="Q620" s="2">
        <v>6818</v>
      </c>
      <c r="R620" s="2">
        <f t="shared" si="91"/>
        <v>13215</v>
      </c>
      <c r="S620" s="2">
        <v>5</v>
      </c>
      <c r="T620" s="2">
        <v>23</v>
      </c>
      <c r="U620" s="2">
        <f t="shared" si="92"/>
        <v>28</v>
      </c>
    </row>
    <row r="621" spans="1:21" x14ac:dyDescent="0.25">
      <c r="A621">
        <v>2001</v>
      </c>
      <c r="B621">
        <v>1707</v>
      </c>
      <c r="C621" t="s">
        <v>527</v>
      </c>
      <c r="D621" s="2">
        <v>9193</v>
      </c>
      <c r="E621" s="2">
        <v>9252</v>
      </c>
      <c r="F621" s="2">
        <f t="shared" si="87"/>
        <v>18445</v>
      </c>
      <c r="G621" s="2">
        <v>3999</v>
      </c>
      <c r="H621" s="2">
        <v>597</v>
      </c>
      <c r="I621" s="2">
        <f t="shared" si="88"/>
        <v>4596</v>
      </c>
      <c r="J621" s="2">
        <v>27</v>
      </c>
      <c r="K621" s="2">
        <v>11</v>
      </c>
      <c r="L621" s="2">
        <f t="shared" si="89"/>
        <v>38</v>
      </c>
      <c r="M621" s="2">
        <v>3283</v>
      </c>
      <c r="N621" s="2">
        <v>6783</v>
      </c>
      <c r="O621" s="2">
        <f t="shared" si="90"/>
        <v>10066</v>
      </c>
      <c r="P621" s="2">
        <v>9187</v>
      </c>
      <c r="Q621" s="2">
        <v>9246</v>
      </c>
      <c r="R621" s="2">
        <f t="shared" si="91"/>
        <v>18433</v>
      </c>
      <c r="S621" s="2">
        <v>6</v>
      </c>
      <c r="T621" s="2">
        <v>6</v>
      </c>
      <c r="U621" s="2">
        <f t="shared" si="92"/>
        <v>12</v>
      </c>
    </row>
    <row r="622" spans="1:21" x14ac:dyDescent="0.25">
      <c r="A622">
        <v>2001</v>
      </c>
      <c r="B622">
        <v>1708</v>
      </c>
      <c r="C622" t="s">
        <v>528</v>
      </c>
      <c r="D622" s="2">
        <v>4266</v>
      </c>
      <c r="E622" s="2">
        <v>4285</v>
      </c>
      <c r="F622" s="2">
        <f t="shared" si="87"/>
        <v>8551</v>
      </c>
      <c r="G622" s="2">
        <v>2058</v>
      </c>
      <c r="H622" s="2">
        <v>181</v>
      </c>
      <c r="I622" s="2">
        <f t="shared" si="88"/>
        <v>2239</v>
      </c>
      <c r="J622" s="2">
        <v>7</v>
      </c>
      <c r="K622" s="2">
        <v>0</v>
      </c>
      <c r="L622" s="2">
        <f t="shared" si="89"/>
        <v>7</v>
      </c>
      <c r="M622" s="2">
        <v>1219</v>
      </c>
      <c r="N622" s="2">
        <v>3224</v>
      </c>
      <c r="O622" s="2">
        <f t="shared" si="90"/>
        <v>4443</v>
      </c>
      <c r="P622" s="2">
        <v>4245</v>
      </c>
      <c r="Q622" s="2">
        <v>4268</v>
      </c>
      <c r="R622" s="2">
        <f t="shared" si="91"/>
        <v>8513</v>
      </c>
      <c r="S622" s="2">
        <v>15</v>
      </c>
      <c r="T622" s="2">
        <v>17</v>
      </c>
      <c r="U622" s="2">
        <f t="shared" si="92"/>
        <v>32</v>
      </c>
    </row>
    <row r="623" spans="1:21" x14ac:dyDescent="0.25">
      <c r="A623">
        <v>2001</v>
      </c>
      <c r="B623">
        <v>1709</v>
      </c>
      <c r="C623" t="s">
        <v>529</v>
      </c>
      <c r="D623" s="2">
        <v>14043</v>
      </c>
      <c r="E623" s="2">
        <v>14543</v>
      </c>
      <c r="F623" s="2">
        <f t="shared" si="87"/>
        <v>28586</v>
      </c>
      <c r="G623" s="2">
        <v>5500</v>
      </c>
      <c r="H623" s="2">
        <v>2289</v>
      </c>
      <c r="I623" s="2">
        <f t="shared" si="88"/>
        <v>7789</v>
      </c>
      <c r="J623" s="2">
        <v>202</v>
      </c>
      <c r="K623" s="2">
        <v>22</v>
      </c>
      <c r="L623" s="2">
        <f t="shared" si="89"/>
        <v>224</v>
      </c>
      <c r="M623" s="2">
        <v>5509</v>
      </c>
      <c r="N623" s="2">
        <v>9640</v>
      </c>
      <c r="O623" s="2">
        <f t="shared" si="90"/>
        <v>15149</v>
      </c>
      <c r="P623" s="2">
        <v>13815</v>
      </c>
      <c r="Q623" s="2">
        <v>14450</v>
      </c>
      <c r="R623" s="2">
        <f t="shared" si="91"/>
        <v>28265</v>
      </c>
      <c r="S623" s="2">
        <v>83</v>
      </c>
      <c r="T623" s="2">
        <v>76</v>
      </c>
      <c r="U623" s="2">
        <f t="shared" si="92"/>
        <v>159</v>
      </c>
    </row>
    <row r="624" spans="1:21" x14ac:dyDescent="0.25">
      <c r="C624" t="s">
        <v>549</v>
      </c>
      <c r="D624" s="2">
        <f t="shared" ref="D624:O624" si="94">SUM(D615:D623)</f>
        <v>69802</v>
      </c>
      <c r="E624" s="2">
        <f t="shared" si="94"/>
        <v>72009</v>
      </c>
      <c r="F624" s="2">
        <f t="shared" si="94"/>
        <v>141811</v>
      </c>
      <c r="G624" s="2">
        <f t="shared" si="94"/>
        <v>29519</v>
      </c>
      <c r="H624" s="2">
        <f t="shared" si="94"/>
        <v>6647</v>
      </c>
      <c r="I624" s="2">
        <f t="shared" si="94"/>
        <v>36166</v>
      </c>
      <c r="J624" s="2">
        <f t="shared" si="94"/>
        <v>605</v>
      </c>
      <c r="K624" s="2">
        <f t="shared" si="94"/>
        <v>74</v>
      </c>
      <c r="L624" s="2">
        <f t="shared" si="94"/>
        <v>679</v>
      </c>
      <c r="M624" s="2">
        <f t="shared" si="94"/>
        <v>25598</v>
      </c>
      <c r="N624" s="2">
        <f t="shared" si="94"/>
        <v>51851</v>
      </c>
      <c r="O624" s="2">
        <f t="shared" si="94"/>
        <v>77449</v>
      </c>
      <c r="P624" s="2"/>
      <c r="Q624" s="2"/>
      <c r="R624" s="2"/>
      <c r="S624" s="2"/>
      <c r="T624" s="2"/>
      <c r="U624" s="2"/>
    </row>
    <row r="625" spans="1:21" x14ac:dyDescent="0.25">
      <c r="A625">
        <v>2001</v>
      </c>
      <c r="B625">
        <v>1801</v>
      </c>
      <c r="C625" t="s">
        <v>530</v>
      </c>
      <c r="D625" s="2">
        <v>32717</v>
      </c>
      <c r="E625" s="2">
        <v>31708</v>
      </c>
      <c r="F625" s="2">
        <f t="shared" si="87"/>
        <v>64425</v>
      </c>
      <c r="G625" s="2">
        <v>15055</v>
      </c>
      <c r="H625" s="2">
        <v>2135</v>
      </c>
      <c r="I625" s="2">
        <f t="shared" si="88"/>
        <v>17190</v>
      </c>
      <c r="J625" s="2">
        <v>157</v>
      </c>
      <c r="K625" s="2">
        <v>24</v>
      </c>
      <c r="L625" s="2">
        <f t="shared" si="89"/>
        <v>181</v>
      </c>
      <c r="M625" s="2">
        <v>9927</v>
      </c>
      <c r="N625" s="2">
        <v>22190</v>
      </c>
      <c r="O625" s="2">
        <f t="shared" si="90"/>
        <v>32117</v>
      </c>
      <c r="P625" s="2">
        <v>32615</v>
      </c>
      <c r="Q625" s="2">
        <v>31599</v>
      </c>
      <c r="R625" s="2">
        <f t="shared" si="91"/>
        <v>64214</v>
      </c>
      <c r="S625" s="2">
        <v>40</v>
      </c>
      <c r="T625" s="2">
        <v>35</v>
      </c>
      <c r="U625" s="2">
        <f t="shared" si="92"/>
        <v>75</v>
      </c>
    </row>
    <row r="626" spans="1:21" x14ac:dyDescent="0.25">
      <c r="A626">
        <v>2001</v>
      </c>
      <c r="B626">
        <v>1802</v>
      </c>
      <c r="C626" t="s">
        <v>531</v>
      </c>
      <c r="D626" s="2">
        <v>2423</v>
      </c>
      <c r="E626" s="2">
        <v>2383</v>
      </c>
      <c r="F626" s="2">
        <f t="shared" si="87"/>
        <v>4806</v>
      </c>
      <c r="G626" s="2">
        <v>924</v>
      </c>
      <c r="H626" s="2">
        <v>183</v>
      </c>
      <c r="I626" s="2">
        <f t="shared" si="88"/>
        <v>1107</v>
      </c>
      <c r="J626" s="2">
        <v>12</v>
      </c>
      <c r="K626" s="2">
        <v>3</v>
      </c>
      <c r="L626" s="2">
        <f t="shared" si="89"/>
        <v>15</v>
      </c>
      <c r="M626" s="2">
        <v>938</v>
      </c>
      <c r="N626" s="2">
        <v>1669</v>
      </c>
      <c r="O626" s="2">
        <f t="shared" si="90"/>
        <v>2607</v>
      </c>
      <c r="P626" s="2">
        <v>2418</v>
      </c>
      <c r="Q626" s="2">
        <v>2377</v>
      </c>
      <c r="R626" s="2">
        <f t="shared" si="91"/>
        <v>4795</v>
      </c>
      <c r="S626" s="2">
        <v>0</v>
      </c>
      <c r="T626" s="2">
        <v>0</v>
      </c>
      <c r="U626" s="2">
        <f t="shared" si="92"/>
        <v>0</v>
      </c>
    </row>
    <row r="627" spans="1:21" x14ac:dyDescent="0.25">
      <c r="A627">
        <v>2001</v>
      </c>
      <c r="B627">
        <v>1803</v>
      </c>
      <c r="C627" t="s">
        <v>532</v>
      </c>
      <c r="D627" s="2">
        <v>18046</v>
      </c>
      <c r="E627" s="2">
        <v>17605</v>
      </c>
      <c r="F627" s="2">
        <f t="shared" si="87"/>
        <v>35651</v>
      </c>
      <c r="G627" s="2">
        <v>8188</v>
      </c>
      <c r="H627" s="2">
        <v>1183</v>
      </c>
      <c r="I627" s="2">
        <f t="shared" si="88"/>
        <v>9371</v>
      </c>
      <c r="J627" s="2">
        <v>96</v>
      </c>
      <c r="K627" s="2">
        <v>19</v>
      </c>
      <c r="L627" s="2">
        <f t="shared" si="89"/>
        <v>115</v>
      </c>
      <c r="M627" s="2">
        <v>5783</v>
      </c>
      <c r="N627" s="2">
        <v>12538</v>
      </c>
      <c r="O627" s="2">
        <f t="shared" si="90"/>
        <v>18321</v>
      </c>
      <c r="P627" s="2">
        <v>17822</v>
      </c>
      <c r="Q627" s="2">
        <v>17421</v>
      </c>
      <c r="R627" s="2">
        <f t="shared" si="91"/>
        <v>35243</v>
      </c>
      <c r="S627" s="2">
        <v>181</v>
      </c>
      <c r="T627" s="2">
        <v>160</v>
      </c>
      <c r="U627" s="2">
        <f t="shared" si="92"/>
        <v>341</v>
      </c>
    </row>
    <row r="628" spans="1:21" x14ac:dyDescent="0.25">
      <c r="A628">
        <v>2001</v>
      </c>
      <c r="B628">
        <v>1804</v>
      </c>
      <c r="C628" t="s">
        <v>533</v>
      </c>
      <c r="D628" s="2">
        <v>71023</v>
      </c>
      <c r="E628" s="2">
        <v>76346</v>
      </c>
      <c r="F628" s="2">
        <f t="shared" si="87"/>
        <v>147369</v>
      </c>
      <c r="G628" s="2">
        <v>28426</v>
      </c>
      <c r="H628" s="2">
        <v>12760</v>
      </c>
      <c r="I628" s="2">
        <f t="shared" si="88"/>
        <v>41186</v>
      </c>
      <c r="J628" s="2">
        <v>1125</v>
      </c>
      <c r="K628" s="2">
        <v>332</v>
      </c>
      <c r="L628" s="2">
        <f t="shared" si="89"/>
        <v>1457</v>
      </c>
      <c r="M628" s="2">
        <v>27398</v>
      </c>
      <c r="N628" s="2">
        <v>49560</v>
      </c>
      <c r="O628" s="2">
        <f t="shared" si="90"/>
        <v>76958</v>
      </c>
      <c r="P628" s="2">
        <v>70067</v>
      </c>
      <c r="Q628" s="2">
        <v>75712</v>
      </c>
      <c r="R628" s="2">
        <f t="shared" si="91"/>
        <v>145779</v>
      </c>
      <c r="S628" s="2">
        <v>499</v>
      </c>
      <c r="T628" s="2">
        <v>459</v>
      </c>
      <c r="U628" s="2">
        <f t="shared" si="92"/>
        <v>958</v>
      </c>
    </row>
    <row r="629" spans="1:21" x14ac:dyDescent="0.25">
      <c r="A629">
        <v>2001</v>
      </c>
      <c r="B629">
        <v>1805</v>
      </c>
      <c r="C629" t="s">
        <v>534</v>
      </c>
      <c r="D629" s="2">
        <v>3821</v>
      </c>
      <c r="E629" s="2">
        <v>3628</v>
      </c>
      <c r="F629" s="2">
        <f t="shared" si="87"/>
        <v>7449</v>
      </c>
      <c r="G629" s="2">
        <v>1692</v>
      </c>
      <c r="H629" s="2">
        <v>262</v>
      </c>
      <c r="I629" s="2">
        <f t="shared" si="88"/>
        <v>1954</v>
      </c>
      <c r="J629" s="2">
        <v>20</v>
      </c>
      <c r="K629" s="2">
        <v>3</v>
      </c>
      <c r="L629" s="2">
        <f t="shared" si="89"/>
        <v>23</v>
      </c>
      <c r="M629" s="2">
        <v>1134</v>
      </c>
      <c r="N629" s="2">
        <v>2515</v>
      </c>
      <c r="O629" s="2">
        <f t="shared" si="90"/>
        <v>3649</v>
      </c>
      <c r="P629" s="2">
        <v>3821</v>
      </c>
      <c r="Q629" s="2">
        <v>3628</v>
      </c>
      <c r="R629" s="2">
        <f t="shared" si="91"/>
        <v>7449</v>
      </c>
      <c r="S629" s="2">
        <v>0</v>
      </c>
      <c r="T629" s="2">
        <v>0</v>
      </c>
      <c r="U629" s="2">
        <f t="shared" si="92"/>
        <v>0</v>
      </c>
    </row>
    <row r="630" spans="1:21" x14ac:dyDescent="0.25">
      <c r="A630">
        <v>2001</v>
      </c>
      <c r="B630">
        <v>1806</v>
      </c>
      <c r="C630" t="s">
        <v>535</v>
      </c>
      <c r="D630" s="2">
        <v>16607</v>
      </c>
      <c r="E630" s="2">
        <v>15985</v>
      </c>
      <c r="F630" s="2">
        <f t="shared" si="87"/>
        <v>32592</v>
      </c>
      <c r="G630" s="2">
        <v>7583</v>
      </c>
      <c r="H630" s="2">
        <v>988</v>
      </c>
      <c r="I630" s="2">
        <f t="shared" si="88"/>
        <v>8571</v>
      </c>
      <c r="J630" s="2">
        <v>90</v>
      </c>
      <c r="K630" s="2">
        <v>15</v>
      </c>
      <c r="L630" s="2">
        <f t="shared" si="89"/>
        <v>105</v>
      </c>
      <c r="M630" s="2">
        <v>5109</v>
      </c>
      <c r="N630" s="2">
        <v>11365</v>
      </c>
      <c r="O630" s="2">
        <f t="shared" si="90"/>
        <v>16474</v>
      </c>
      <c r="P630" s="2">
        <v>16583</v>
      </c>
      <c r="Q630" s="2">
        <v>15968</v>
      </c>
      <c r="R630" s="2">
        <f t="shared" si="91"/>
        <v>32551</v>
      </c>
      <c r="S630" s="2">
        <v>13</v>
      </c>
      <c r="T630" s="2">
        <v>11</v>
      </c>
      <c r="U630" s="2">
        <f t="shared" si="92"/>
        <v>24</v>
      </c>
    </row>
    <row r="631" spans="1:21" x14ac:dyDescent="0.25">
      <c r="A631">
        <v>2001</v>
      </c>
      <c r="B631">
        <v>1807</v>
      </c>
      <c r="C631" t="s">
        <v>536</v>
      </c>
      <c r="D631" s="2">
        <v>38950</v>
      </c>
      <c r="E631" s="2">
        <v>39826</v>
      </c>
      <c r="F631" s="2">
        <f t="shared" si="87"/>
        <v>78776</v>
      </c>
      <c r="G631" s="2">
        <v>16019</v>
      </c>
      <c r="H631" s="2">
        <v>4172</v>
      </c>
      <c r="I631" s="2">
        <f t="shared" si="88"/>
        <v>20191</v>
      </c>
      <c r="J631" s="2">
        <v>374</v>
      </c>
      <c r="K631" s="2">
        <v>77</v>
      </c>
      <c r="L631" s="2">
        <f t="shared" si="89"/>
        <v>451</v>
      </c>
      <c r="M631" s="2">
        <v>14373</v>
      </c>
      <c r="N631" s="2">
        <v>27658</v>
      </c>
      <c r="O631" s="2">
        <f t="shared" si="90"/>
        <v>42031</v>
      </c>
      <c r="P631" s="2">
        <v>38640</v>
      </c>
      <c r="Q631" s="2">
        <v>39696</v>
      </c>
      <c r="R631" s="2">
        <f t="shared" si="91"/>
        <v>78336</v>
      </c>
      <c r="S631" s="2">
        <v>107</v>
      </c>
      <c r="T631" s="2">
        <v>114</v>
      </c>
      <c r="U631" s="2">
        <f t="shared" si="92"/>
        <v>221</v>
      </c>
    </row>
    <row r="632" spans="1:21" x14ac:dyDescent="0.25">
      <c r="A632">
        <v>2001</v>
      </c>
      <c r="B632">
        <v>1808</v>
      </c>
      <c r="C632" t="s">
        <v>330</v>
      </c>
      <c r="D632" s="2">
        <v>8470</v>
      </c>
      <c r="E632" s="2">
        <v>8695</v>
      </c>
      <c r="F632" s="2">
        <f t="shared" si="87"/>
        <v>17165</v>
      </c>
      <c r="G632" s="2">
        <v>3471</v>
      </c>
      <c r="H632" s="2">
        <v>1145</v>
      </c>
      <c r="I632" s="2">
        <f t="shared" si="88"/>
        <v>4616</v>
      </c>
      <c r="J632" s="2">
        <v>111</v>
      </c>
      <c r="K632" s="2">
        <v>16</v>
      </c>
      <c r="L632" s="2">
        <f t="shared" si="89"/>
        <v>127</v>
      </c>
      <c r="M632" s="2">
        <v>3190</v>
      </c>
      <c r="N632" s="2">
        <v>5968</v>
      </c>
      <c r="O632" s="2">
        <f t="shared" si="90"/>
        <v>9158</v>
      </c>
      <c r="P632" s="2">
        <v>8431</v>
      </c>
      <c r="Q632" s="2">
        <v>8658</v>
      </c>
      <c r="R632" s="2">
        <f t="shared" si="91"/>
        <v>17089</v>
      </c>
      <c r="S632" s="2">
        <v>23</v>
      </c>
      <c r="T632" s="2">
        <v>24</v>
      </c>
      <c r="U632" s="2">
        <f t="shared" si="92"/>
        <v>47</v>
      </c>
    </row>
    <row r="633" spans="1:21" x14ac:dyDescent="0.25">
      <c r="A633">
        <v>2001</v>
      </c>
      <c r="B633">
        <v>1809</v>
      </c>
      <c r="C633" t="s">
        <v>537</v>
      </c>
      <c r="D633" s="2">
        <v>6723</v>
      </c>
      <c r="E633" s="2">
        <v>6569</v>
      </c>
      <c r="F633" s="2">
        <f t="shared" si="87"/>
        <v>13292</v>
      </c>
      <c r="G633" s="2">
        <v>2919</v>
      </c>
      <c r="H633" s="2">
        <v>403</v>
      </c>
      <c r="I633" s="2">
        <f t="shared" si="88"/>
        <v>3322</v>
      </c>
      <c r="J633" s="2">
        <v>20</v>
      </c>
      <c r="K633" s="2">
        <v>10</v>
      </c>
      <c r="L633" s="2">
        <f t="shared" si="89"/>
        <v>30</v>
      </c>
      <c r="M633" s="2">
        <v>2252</v>
      </c>
      <c r="N633" s="2">
        <v>4656</v>
      </c>
      <c r="O633" s="2">
        <f t="shared" si="90"/>
        <v>6908</v>
      </c>
      <c r="P633" s="2">
        <v>6706</v>
      </c>
      <c r="Q633" s="2">
        <v>6547</v>
      </c>
      <c r="R633" s="2">
        <f t="shared" si="91"/>
        <v>13253</v>
      </c>
      <c r="S633" s="2">
        <v>2</v>
      </c>
      <c r="T633" s="2">
        <v>2</v>
      </c>
      <c r="U633" s="2">
        <f t="shared" si="92"/>
        <v>4</v>
      </c>
    </row>
    <row r="634" spans="1:21" x14ac:dyDescent="0.25">
      <c r="A634">
        <v>2001</v>
      </c>
      <c r="B634">
        <v>1810</v>
      </c>
      <c r="C634" t="s">
        <v>538</v>
      </c>
      <c r="D634" s="2">
        <v>13326</v>
      </c>
      <c r="E634" s="2">
        <v>12258</v>
      </c>
      <c r="F634" s="2">
        <f t="shared" si="87"/>
        <v>25584</v>
      </c>
      <c r="G634" s="2">
        <v>6532</v>
      </c>
      <c r="H634" s="2">
        <v>554</v>
      </c>
      <c r="I634" s="2">
        <f t="shared" si="88"/>
        <v>7086</v>
      </c>
      <c r="J634" s="2">
        <v>30</v>
      </c>
      <c r="K634" s="2">
        <v>6</v>
      </c>
      <c r="L634" s="2">
        <f t="shared" si="89"/>
        <v>36</v>
      </c>
      <c r="M634" s="2">
        <v>3426</v>
      </c>
      <c r="N634" s="2">
        <v>8567</v>
      </c>
      <c r="O634" s="2">
        <f t="shared" si="90"/>
        <v>11993</v>
      </c>
      <c r="P634" s="2">
        <v>13323</v>
      </c>
      <c r="Q634" s="2">
        <v>12256</v>
      </c>
      <c r="R634" s="2">
        <f t="shared" si="91"/>
        <v>25579</v>
      </c>
      <c r="S634" s="2">
        <v>1</v>
      </c>
      <c r="T634" s="2">
        <v>2</v>
      </c>
      <c r="U634" s="2">
        <f t="shared" si="92"/>
        <v>3</v>
      </c>
    </row>
    <row r="635" spans="1:21" x14ac:dyDescent="0.25">
      <c r="A635">
        <v>2001</v>
      </c>
      <c r="B635">
        <v>1811</v>
      </c>
      <c r="C635" t="s">
        <v>539</v>
      </c>
      <c r="D635" s="2">
        <v>6659</v>
      </c>
      <c r="E635" s="2">
        <v>6463</v>
      </c>
      <c r="F635" s="2">
        <f t="shared" si="87"/>
        <v>13122</v>
      </c>
      <c r="G635" s="2">
        <v>3099</v>
      </c>
      <c r="H635" s="2">
        <v>331</v>
      </c>
      <c r="I635" s="2">
        <f t="shared" si="88"/>
        <v>3430</v>
      </c>
      <c r="J635" s="2">
        <v>14</v>
      </c>
      <c r="K635" s="2">
        <v>3</v>
      </c>
      <c r="L635" s="2">
        <f t="shared" si="89"/>
        <v>17</v>
      </c>
      <c r="M635" s="2">
        <v>1967</v>
      </c>
      <c r="N635" s="2">
        <v>4586</v>
      </c>
      <c r="O635" s="2">
        <f t="shared" si="90"/>
        <v>6553</v>
      </c>
      <c r="P635" s="2">
        <v>6651</v>
      </c>
      <c r="Q635" s="2">
        <v>6451</v>
      </c>
      <c r="R635" s="2">
        <f t="shared" si="91"/>
        <v>13102</v>
      </c>
      <c r="S635" s="2">
        <v>8</v>
      </c>
      <c r="T635" s="2">
        <v>12</v>
      </c>
      <c r="U635" s="2">
        <f t="shared" si="92"/>
        <v>20</v>
      </c>
    </row>
    <row r="636" spans="1:21" x14ac:dyDescent="0.25">
      <c r="C636" t="s">
        <v>549</v>
      </c>
      <c r="D636" s="4">
        <f t="shared" ref="D636:O636" si="95">SUM(D625:D635)</f>
        <v>218765</v>
      </c>
      <c r="E636" s="4">
        <f t="shared" si="95"/>
        <v>221466</v>
      </c>
      <c r="F636" s="4">
        <f t="shared" si="95"/>
        <v>440231</v>
      </c>
      <c r="G636" s="4">
        <f t="shared" si="95"/>
        <v>93908</v>
      </c>
      <c r="H636" s="4">
        <f t="shared" si="95"/>
        <v>24116</v>
      </c>
      <c r="I636" s="4">
        <f t="shared" si="95"/>
        <v>118024</v>
      </c>
      <c r="J636" s="4">
        <f t="shared" si="95"/>
        <v>2049</v>
      </c>
      <c r="K636" s="4">
        <f t="shared" si="95"/>
        <v>508</v>
      </c>
      <c r="L636" s="4">
        <f t="shared" si="95"/>
        <v>2557</v>
      </c>
      <c r="M636" s="4">
        <f t="shared" si="95"/>
        <v>75497</v>
      </c>
      <c r="N636" s="4">
        <f t="shared" si="95"/>
        <v>151272</v>
      </c>
      <c r="O636" s="4">
        <f t="shared" si="95"/>
        <v>226769</v>
      </c>
    </row>
  </sheetData>
  <mergeCells count="27">
    <mergeCell ref="W74:Y74"/>
    <mergeCell ref="W79:Y79"/>
    <mergeCell ref="W83:Y83"/>
    <mergeCell ref="W49:Y49"/>
    <mergeCell ref="W54:Y54"/>
    <mergeCell ref="W59:Y59"/>
    <mergeCell ref="W64:Y64"/>
    <mergeCell ref="W69:Y69"/>
    <mergeCell ref="W24:Y24"/>
    <mergeCell ref="W29:Y29"/>
    <mergeCell ref="W34:Y34"/>
    <mergeCell ref="W39:Y39"/>
    <mergeCell ref="W44:Y44"/>
    <mergeCell ref="W1:Y1"/>
    <mergeCell ref="W5:Y5"/>
    <mergeCell ref="W10:Y10"/>
    <mergeCell ref="W15:Y15"/>
    <mergeCell ref="W20:Y20"/>
    <mergeCell ref="M1:O1"/>
    <mergeCell ref="P1:R1"/>
    <mergeCell ref="S1:U1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4513-4619-48E8-BA10-92D760C4D8A9}">
  <dimension ref="A1:AX64"/>
  <sheetViews>
    <sheetView workbookViewId="0">
      <selection activeCell="A5" sqref="A5"/>
    </sheetView>
  </sheetViews>
  <sheetFormatPr baseColWidth="10" defaultRowHeight="15" x14ac:dyDescent="0.25"/>
  <cols>
    <col min="1" max="1" width="15.42578125" customWidth="1"/>
    <col min="2" max="2" width="23.7109375" customWidth="1"/>
    <col min="3" max="6" width="13.140625" bestFit="1" customWidth="1"/>
    <col min="7" max="7" width="11.5703125" bestFit="1" customWidth="1"/>
    <col min="8" max="8" width="13.140625" bestFit="1" customWidth="1"/>
    <col min="9" max="11" width="11.5703125" bestFit="1" customWidth="1"/>
    <col min="12" max="14" width="13.140625" bestFit="1" customWidth="1"/>
    <col min="15" max="15" width="57.85546875" customWidth="1"/>
    <col min="16" max="16" width="50.85546875" customWidth="1"/>
    <col min="17" max="17" width="19.85546875" customWidth="1"/>
    <col min="18" max="18" width="32.7109375" customWidth="1"/>
    <col min="19" max="19" width="36.28515625" customWidth="1"/>
    <col min="20" max="20" width="28.5703125" customWidth="1"/>
    <col min="21" max="21" width="37" customWidth="1"/>
    <col min="22" max="22" width="31.42578125" customWidth="1"/>
    <col min="23" max="23" width="22.28515625" customWidth="1"/>
    <col min="25" max="25" width="22.42578125" customWidth="1"/>
    <col min="29" max="29" width="26.28515625" customWidth="1"/>
    <col min="30" max="30" width="19.140625" customWidth="1"/>
    <col min="31" max="31" width="37.7109375" customWidth="1"/>
    <col min="32" max="32" width="23" customWidth="1"/>
    <col min="34" max="34" width="20" customWidth="1"/>
    <col min="35" max="35" width="17.140625" customWidth="1"/>
    <col min="41" max="41" width="26.7109375" customWidth="1"/>
    <col min="42" max="42" width="23.140625" customWidth="1"/>
    <col min="43" max="43" width="21.5703125" customWidth="1"/>
    <col min="46" max="49" width="12" customWidth="1"/>
    <col min="50" max="50" width="46" customWidth="1"/>
  </cols>
  <sheetData>
    <row r="1" spans="1:23" x14ac:dyDescent="0.25">
      <c r="A1" s="87" t="s">
        <v>550</v>
      </c>
      <c r="B1" s="87"/>
      <c r="C1" s="87"/>
      <c r="D1" s="87"/>
      <c r="E1" s="87"/>
      <c r="F1" s="87"/>
    </row>
    <row r="2" spans="1:23" x14ac:dyDescent="0.25">
      <c r="B2" t="s">
        <v>551</v>
      </c>
      <c r="C2" s="86" t="s">
        <v>540</v>
      </c>
      <c r="D2" s="86"/>
      <c r="E2" s="86"/>
      <c r="F2" s="83" t="s">
        <v>544</v>
      </c>
      <c r="G2" s="83"/>
      <c r="H2" s="84"/>
      <c r="I2" s="83" t="s">
        <v>545</v>
      </c>
      <c r="J2" s="83"/>
      <c r="K2" s="84"/>
      <c r="L2" s="83" t="s">
        <v>546</v>
      </c>
      <c r="M2" s="83"/>
      <c r="N2" s="84"/>
      <c r="O2" s="19" t="s">
        <v>651</v>
      </c>
      <c r="P2" s="19" t="s">
        <v>653</v>
      </c>
      <c r="Q2" s="19" t="s">
        <v>647</v>
      </c>
      <c r="R2" s="22" t="s">
        <v>656</v>
      </c>
      <c r="S2" s="22" t="s">
        <v>657</v>
      </c>
      <c r="T2" s="22" t="s">
        <v>658</v>
      </c>
      <c r="U2" s="25" t="s">
        <v>669</v>
      </c>
      <c r="V2" s="25" t="s">
        <v>670</v>
      </c>
      <c r="W2" s="25" t="s">
        <v>671</v>
      </c>
    </row>
    <row r="3" spans="1:23" x14ac:dyDescent="0.25">
      <c r="C3" s="5" t="s">
        <v>563</v>
      </c>
      <c r="D3" s="5" t="s">
        <v>564</v>
      </c>
      <c r="E3" s="5" t="s">
        <v>549</v>
      </c>
      <c r="F3" s="5" t="s">
        <v>563</v>
      </c>
      <c r="G3" s="5" t="s">
        <v>564</v>
      </c>
      <c r="H3" s="5" t="s">
        <v>549</v>
      </c>
      <c r="I3" s="5" t="s">
        <v>563</v>
      </c>
      <c r="J3" s="5" t="s">
        <v>564</v>
      </c>
      <c r="K3" s="5" t="s">
        <v>549</v>
      </c>
      <c r="L3" s="5" t="s">
        <v>563</v>
      </c>
      <c r="M3" s="5" t="s">
        <v>564</v>
      </c>
      <c r="N3" s="5" t="s">
        <v>549</v>
      </c>
      <c r="O3" s="20">
        <f>_xlfn.VAR.S(F4:H21)</f>
        <v>11982116658.313066</v>
      </c>
      <c r="P3" s="20">
        <f>STDEV(F4:H21)</f>
        <v>109462.85515330333</v>
      </c>
      <c r="Q3" s="21">
        <f>AVERAGE(F4:H21)</f>
        <v>95413.370370370365</v>
      </c>
      <c r="R3" s="23">
        <f>_xlfn.VAR.S(I4:K21)</f>
        <v>13258976.025157232</v>
      </c>
      <c r="S3" s="23">
        <f>STDEVA(I4:K21)</f>
        <v>3641.2876877771182</v>
      </c>
      <c r="T3" s="24">
        <f>AVERAGE(I4:K21)</f>
        <v>2291.5555555555557</v>
      </c>
      <c r="U3" s="26">
        <f>_xlfn.VAR.S(L4:N21)</f>
        <v>30640466492.635918</v>
      </c>
      <c r="V3" s="26">
        <f>STDEVA(L4:N21)</f>
        <v>175044.18440107035</v>
      </c>
      <c r="W3" s="27">
        <f>AVERAGE(L4:N21)</f>
        <v>173877.07407407407</v>
      </c>
    </row>
    <row r="4" spans="1:23" x14ac:dyDescent="0.25">
      <c r="A4">
        <v>1</v>
      </c>
      <c r="B4" t="s">
        <v>552</v>
      </c>
      <c r="C4" s="2">
        <v>210887</v>
      </c>
      <c r="D4" s="2">
        <v>225363</v>
      </c>
      <c r="E4" s="2">
        <v>436250</v>
      </c>
      <c r="F4" s="2">
        <v>91427</v>
      </c>
      <c r="G4" s="2">
        <v>32543</v>
      </c>
      <c r="H4" s="2">
        <v>123970</v>
      </c>
      <c r="I4" s="2">
        <v>2742</v>
      </c>
      <c r="J4" s="2">
        <v>977</v>
      </c>
      <c r="K4" s="2">
        <v>3719</v>
      </c>
      <c r="L4" s="2">
        <v>90812</v>
      </c>
      <c r="M4" s="2">
        <v>166663</v>
      </c>
      <c r="N4" s="2">
        <v>257475</v>
      </c>
    </row>
    <row r="5" spans="1:23" x14ac:dyDescent="0.25">
      <c r="A5">
        <v>2</v>
      </c>
      <c r="B5" t="s">
        <v>553</v>
      </c>
      <c r="C5" s="2">
        <v>151723</v>
      </c>
      <c r="D5" s="2">
        <v>158202</v>
      </c>
      <c r="E5" s="2">
        <v>309925</v>
      </c>
      <c r="F5" s="2">
        <v>67751</v>
      </c>
      <c r="G5" s="2">
        <v>18401</v>
      </c>
      <c r="H5" s="2">
        <v>86152</v>
      </c>
      <c r="I5" s="2">
        <v>1549</v>
      </c>
      <c r="J5" s="2">
        <v>347</v>
      </c>
      <c r="K5" s="2">
        <v>1896</v>
      </c>
      <c r="L5" s="2">
        <v>62082</v>
      </c>
      <c r="M5" s="2">
        <v>119503</v>
      </c>
      <c r="N5" s="2">
        <v>181585</v>
      </c>
      <c r="O5" t="s">
        <v>652</v>
      </c>
      <c r="P5" t="s">
        <v>659</v>
      </c>
      <c r="Q5" t="s">
        <v>648</v>
      </c>
      <c r="R5" t="s">
        <v>652</v>
      </c>
      <c r="S5" t="s">
        <v>660</v>
      </c>
      <c r="T5" t="s">
        <v>661</v>
      </c>
      <c r="U5" t="s">
        <v>672</v>
      </c>
      <c r="V5" t="s">
        <v>673</v>
      </c>
      <c r="W5" t="s">
        <v>648</v>
      </c>
    </row>
    <row r="6" spans="1:23" x14ac:dyDescent="0.25">
      <c r="A6">
        <v>3</v>
      </c>
      <c r="B6" t="s">
        <v>21</v>
      </c>
      <c r="C6" s="2">
        <v>240839</v>
      </c>
      <c r="D6" s="2">
        <v>252628</v>
      </c>
      <c r="E6" s="2">
        <v>493467</v>
      </c>
      <c r="F6" s="2">
        <v>117055</v>
      </c>
      <c r="G6" s="2">
        <v>32245</v>
      </c>
      <c r="H6" s="2">
        <v>149300</v>
      </c>
      <c r="I6" s="2">
        <v>1979</v>
      </c>
      <c r="J6" s="2">
        <v>477</v>
      </c>
      <c r="K6" s="2">
        <v>2456</v>
      </c>
      <c r="L6" s="2">
        <v>90231</v>
      </c>
      <c r="M6" s="2">
        <v>189094</v>
      </c>
      <c r="N6" s="2">
        <v>279325</v>
      </c>
      <c r="O6" s="2">
        <f>_xlfn.VAR.S(F4:F21)</f>
        <v>8341199911.5294113</v>
      </c>
      <c r="P6" s="2">
        <f>STDEV(F4:F21)</f>
        <v>91330.169777184856</v>
      </c>
      <c r="Q6" s="4">
        <f>AVERAGE(F4:F21)</f>
        <v>106700.33333333333</v>
      </c>
      <c r="R6" s="2">
        <f>_xlfn.VAR.S(I4:I21)</f>
        <v>11972064.970588235</v>
      </c>
      <c r="S6" s="2">
        <f>STDEVA(I4:I21)</f>
        <v>3460.0671916291212</v>
      </c>
      <c r="T6" s="4">
        <f>AVERAGE(I4:I21)</f>
        <v>2567.1666666666665</v>
      </c>
      <c r="U6" s="2">
        <f>_xlfn.VAR.S(L4:L21)</f>
        <v>6823626422.9281044</v>
      </c>
      <c r="V6" s="2">
        <f>STDEVA(L4:L21)</f>
        <v>82605.244524352718</v>
      </c>
      <c r="W6" s="4">
        <f>AVERAGE(L4:L21)</f>
        <v>88413.888888888891</v>
      </c>
    </row>
    <row r="7" spans="1:23" x14ac:dyDescent="0.25">
      <c r="A7">
        <v>4</v>
      </c>
      <c r="B7" t="s">
        <v>554</v>
      </c>
      <c r="C7" s="2">
        <v>183615</v>
      </c>
      <c r="D7" s="2">
        <v>187441</v>
      </c>
      <c r="E7" s="2">
        <v>371056</v>
      </c>
      <c r="F7" s="2">
        <v>95661</v>
      </c>
      <c r="G7" s="2">
        <v>23423</v>
      </c>
      <c r="H7" s="2">
        <v>119084</v>
      </c>
      <c r="I7" s="2">
        <v>1336</v>
      </c>
      <c r="J7" s="2">
        <v>316</v>
      </c>
      <c r="K7" s="2">
        <v>1652</v>
      </c>
      <c r="L7" s="2">
        <v>62784</v>
      </c>
      <c r="M7" s="2">
        <v>141119</v>
      </c>
      <c r="N7" s="2">
        <v>203903</v>
      </c>
    </row>
    <row r="8" spans="1:23" x14ac:dyDescent="0.25">
      <c r="A8">
        <v>5</v>
      </c>
      <c r="B8" t="s">
        <v>555</v>
      </c>
      <c r="C8" s="2">
        <v>750811</v>
      </c>
      <c r="D8" s="2">
        <v>811586</v>
      </c>
      <c r="E8" s="2">
        <v>1562397</v>
      </c>
      <c r="F8" s="2">
        <v>339512</v>
      </c>
      <c r="G8" s="2">
        <v>168442</v>
      </c>
      <c r="H8" s="2">
        <v>507954</v>
      </c>
      <c r="I8" s="2">
        <v>11651</v>
      </c>
      <c r="J8" s="2">
        <v>4407</v>
      </c>
      <c r="K8" s="2">
        <v>16058</v>
      </c>
      <c r="L8" s="2">
        <v>309483</v>
      </c>
      <c r="M8" s="2">
        <v>551686</v>
      </c>
      <c r="N8" s="2">
        <v>861169</v>
      </c>
      <c r="O8" s="2" t="s">
        <v>654</v>
      </c>
      <c r="P8" t="s">
        <v>655</v>
      </c>
      <c r="Q8" t="s">
        <v>649</v>
      </c>
      <c r="R8" s="2" t="s">
        <v>662</v>
      </c>
      <c r="S8" s="2" t="s">
        <v>663</v>
      </c>
      <c r="T8" s="2" t="s">
        <v>664</v>
      </c>
      <c r="U8" s="2" t="s">
        <v>674</v>
      </c>
      <c r="V8" s="2" t="s">
        <v>675</v>
      </c>
      <c r="W8" s="2" t="s">
        <v>649</v>
      </c>
    </row>
    <row r="9" spans="1:23" x14ac:dyDescent="0.25">
      <c r="A9">
        <v>6</v>
      </c>
      <c r="B9" t="s">
        <v>76</v>
      </c>
      <c r="C9" s="2">
        <v>216407</v>
      </c>
      <c r="D9" s="2">
        <v>221211</v>
      </c>
      <c r="E9" s="2">
        <v>437618</v>
      </c>
      <c r="F9" s="2">
        <v>99759</v>
      </c>
      <c r="G9" s="2">
        <v>24192</v>
      </c>
      <c r="H9" s="2">
        <v>123951</v>
      </c>
      <c r="I9" s="2">
        <v>2406</v>
      </c>
      <c r="J9" s="2">
        <v>609</v>
      </c>
      <c r="K9" s="2">
        <v>3015</v>
      </c>
      <c r="L9" s="2">
        <v>90038</v>
      </c>
      <c r="M9" s="2">
        <v>173420</v>
      </c>
      <c r="N9" s="2">
        <v>263458</v>
      </c>
      <c r="O9" s="2">
        <f>_xlfn.VAR.S(G4:G21)</f>
        <v>2674158307.506536</v>
      </c>
      <c r="P9" s="2">
        <f>STDEVA(G4:G21)</f>
        <v>51712.26457530685</v>
      </c>
      <c r="Q9" s="4">
        <f>AVERAGE(G4:G21)</f>
        <v>36419.722222222219</v>
      </c>
      <c r="R9" s="2">
        <f>_xlfn.VAR.S(J4:J21)</f>
        <v>2016339.205882353</v>
      </c>
      <c r="S9" s="2">
        <f>STDEVA(J4:J21)</f>
        <v>1419.9785934591948</v>
      </c>
      <c r="T9" s="4">
        <f>AVERAGE(J4:J21)</f>
        <v>870.16666666666663</v>
      </c>
      <c r="U9" s="2">
        <f>_xlfn.VAR.S(M4:M21)</f>
        <v>21109206105.035946</v>
      </c>
      <c r="V9" s="2">
        <f>STDEVA(M4:M21)</f>
        <v>145290.07572795861</v>
      </c>
      <c r="W9" s="4">
        <f>AVERAGE(M4:M21)</f>
        <v>172401.72222222222</v>
      </c>
    </row>
    <row r="10" spans="1:23" x14ac:dyDescent="0.25">
      <c r="A10">
        <v>7</v>
      </c>
      <c r="B10" t="s">
        <v>556</v>
      </c>
      <c r="C10" s="2">
        <v>223591</v>
      </c>
      <c r="D10" s="2">
        <v>220915</v>
      </c>
      <c r="E10" s="2">
        <v>444506</v>
      </c>
      <c r="F10" s="2">
        <v>117668</v>
      </c>
      <c r="G10" s="2">
        <v>23670</v>
      </c>
      <c r="H10" s="2">
        <v>141338</v>
      </c>
      <c r="I10" s="2">
        <v>1643</v>
      </c>
      <c r="J10" s="2">
        <v>466</v>
      </c>
      <c r="K10" s="2">
        <v>2109</v>
      </c>
      <c r="L10" s="2">
        <v>78265</v>
      </c>
      <c r="M10" s="2">
        <v>171853</v>
      </c>
      <c r="N10" s="2">
        <v>250118</v>
      </c>
    </row>
    <row r="11" spans="1:23" x14ac:dyDescent="0.25">
      <c r="A11">
        <v>8</v>
      </c>
      <c r="B11" t="s">
        <v>557</v>
      </c>
      <c r="C11" s="2">
        <v>719526</v>
      </c>
      <c r="D11" s="2">
        <v>789383</v>
      </c>
      <c r="E11" s="2">
        <v>1508909</v>
      </c>
      <c r="F11" s="2">
        <v>336106</v>
      </c>
      <c r="G11" s="2">
        <v>184065</v>
      </c>
      <c r="H11" s="2">
        <v>520171</v>
      </c>
      <c r="I11" s="2">
        <v>11948</v>
      </c>
      <c r="J11" s="2">
        <v>5001</v>
      </c>
      <c r="K11" s="2">
        <v>16949</v>
      </c>
      <c r="L11" s="2">
        <v>291134</v>
      </c>
      <c r="M11" s="2">
        <v>523332</v>
      </c>
      <c r="N11" s="2">
        <v>814466</v>
      </c>
      <c r="O11" t="s">
        <v>666</v>
      </c>
      <c r="P11" t="s">
        <v>667</v>
      </c>
      <c r="Q11" t="s">
        <v>650</v>
      </c>
      <c r="R11" t="s">
        <v>666</v>
      </c>
      <c r="S11" t="s">
        <v>668</v>
      </c>
      <c r="T11" t="s">
        <v>665</v>
      </c>
      <c r="U11" t="s">
        <v>666</v>
      </c>
      <c r="V11" t="s">
        <v>667</v>
      </c>
      <c r="W11" t="s">
        <v>665</v>
      </c>
    </row>
    <row r="12" spans="1:23" x14ac:dyDescent="0.25">
      <c r="A12">
        <v>9</v>
      </c>
      <c r="B12" t="s">
        <v>558</v>
      </c>
      <c r="C12" s="2">
        <v>44274</v>
      </c>
      <c r="D12" s="2">
        <v>46521</v>
      </c>
      <c r="E12" s="2">
        <v>90795</v>
      </c>
      <c r="F12" s="2">
        <v>14321</v>
      </c>
      <c r="G12" s="2">
        <v>7894</v>
      </c>
      <c r="H12" s="2">
        <v>22215</v>
      </c>
      <c r="I12" s="2">
        <v>819</v>
      </c>
      <c r="J12" s="2">
        <v>510</v>
      </c>
      <c r="K12" s="2">
        <v>1329</v>
      </c>
      <c r="L12" s="2">
        <v>23092</v>
      </c>
      <c r="M12" s="2">
        <v>31869</v>
      </c>
      <c r="N12" s="2">
        <v>54961</v>
      </c>
      <c r="O12" s="2">
        <f>_xlfn.VAR.S(H4:H21)</f>
        <v>20110986092.76144</v>
      </c>
      <c r="P12" s="2">
        <f>STDEVA(H4:H21)</f>
        <v>141813.20845662241</v>
      </c>
      <c r="Q12" s="4">
        <f>AVERAGE(H4:H21)</f>
        <v>143120.05555555556</v>
      </c>
      <c r="R12" s="2">
        <f>_xlfn.VAR.S(K4:K21)</f>
        <v>23738752.705882352</v>
      </c>
      <c r="S12" s="2">
        <f>STDEVA(K4:K21)</f>
        <v>4872.2430877248262</v>
      </c>
      <c r="T12" s="4">
        <f>AVERAGE(K4:K21)</f>
        <v>3437.3333333333335</v>
      </c>
      <c r="U12" s="2">
        <f>_xlfn.VAR.S(N4:N21)</f>
        <v>51854506870.839874</v>
      </c>
      <c r="V12" s="2">
        <f>STDEVA(N4:N21)</f>
        <v>227715.84677145304</v>
      </c>
      <c r="W12" s="4">
        <f>AVERAGE(N4:N21)</f>
        <v>260815.61111111112</v>
      </c>
    </row>
    <row r="13" spans="1:23" x14ac:dyDescent="0.25">
      <c r="A13">
        <v>10</v>
      </c>
      <c r="B13" t="s">
        <v>142</v>
      </c>
      <c r="C13" s="2">
        <v>113744</v>
      </c>
      <c r="D13" s="2">
        <v>118807</v>
      </c>
      <c r="E13" s="2">
        <v>232551</v>
      </c>
      <c r="F13" s="2">
        <v>59713</v>
      </c>
      <c r="G13" s="2">
        <v>13802</v>
      </c>
      <c r="H13" s="2">
        <v>73515</v>
      </c>
      <c r="I13" s="2">
        <v>473</v>
      </c>
      <c r="J13" s="2">
        <v>123</v>
      </c>
      <c r="K13" s="2">
        <v>596</v>
      </c>
      <c r="L13" s="2">
        <v>38880</v>
      </c>
      <c r="M13" s="2">
        <v>90523</v>
      </c>
      <c r="N13" s="2">
        <v>129403</v>
      </c>
    </row>
    <row r="14" spans="1:23" x14ac:dyDescent="0.25">
      <c r="A14">
        <v>11</v>
      </c>
      <c r="B14" t="s">
        <v>559</v>
      </c>
      <c r="C14" s="2">
        <v>30606</v>
      </c>
      <c r="D14" s="2">
        <v>31951</v>
      </c>
      <c r="E14" s="2">
        <v>62557</v>
      </c>
      <c r="F14" s="2">
        <v>13463</v>
      </c>
      <c r="G14" s="2">
        <v>6941</v>
      </c>
      <c r="H14" s="2">
        <v>20404</v>
      </c>
      <c r="I14" s="2">
        <v>480</v>
      </c>
      <c r="J14" s="2">
        <v>216</v>
      </c>
      <c r="K14" s="2">
        <v>696</v>
      </c>
      <c r="L14" s="2">
        <v>12583</v>
      </c>
      <c r="M14" s="2">
        <v>20824</v>
      </c>
      <c r="N14" s="2">
        <v>33407</v>
      </c>
      <c r="O14" s="29" t="s">
        <v>727</v>
      </c>
      <c r="P14" s="2"/>
      <c r="R14" s="22" t="s">
        <v>727</v>
      </c>
      <c r="U14" s="25" t="s">
        <v>730</v>
      </c>
    </row>
    <row r="15" spans="1:23" x14ac:dyDescent="0.25">
      <c r="A15">
        <v>12</v>
      </c>
      <c r="B15" t="s">
        <v>154</v>
      </c>
      <c r="C15" s="2">
        <v>96807</v>
      </c>
      <c r="D15" s="2">
        <v>102121</v>
      </c>
      <c r="E15" s="2">
        <v>198928</v>
      </c>
      <c r="F15" s="2">
        <v>48168</v>
      </c>
      <c r="G15" s="2">
        <v>11848</v>
      </c>
      <c r="H15" s="2">
        <v>60016</v>
      </c>
      <c r="I15" s="2">
        <v>626</v>
      </c>
      <c r="J15" s="2">
        <v>103</v>
      </c>
      <c r="K15" s="2">
        <v>729</v>
      </c>
      <c r="L15" s="2">
        <v>35422</v>
      </c>
      <c r="M15" s="2">
        <v>77484</v>
      </c>
      <c r="N15" s="2">
        <v>112906</v>
      </c>
      <c r="O15" s="2">
        <f>CORREL(F4:F21,G4:G21)</f>
        <v>0.96293033080378065</v>
      </c>
      <c r="P15" s="2"/>
      <c r="R15" s="2">
        <f>CORREL(I4:I21,J4:J21)</f>
        <v>0.99225618455312015</v>
      </c>
      <c r="U15" s="2">
        <f>CORREL(L4:L21,M4:M21)</f>
        <v>0.99659340049370382</v>
      </c>
    </row>
    <row r="16" spans="1:23" x14ac:dyDescent="0.25">
      <c r="A16">
        <v>13</v>
      </c>
      <c r="B16" t="s">
        <v>560</v>
      </c>
      <c r="C16" s="2">
        <v>161046</v>
      </c>
      <c r="D16" s="2">
        <v>160133</v>
      </c>
      <c r="E16" s="2">
        <v>321179</v>
      </c>
      <c r="F16" s="2">
        <v>83156</v>
      </c>
      <c r="G16" s="2">
        <v>9842</v>
      </c>
      <c r="H16" s="2">
        <v>92998</v>
      </c>
      <c r="I16" s="2">
        <v>588</v>
      </c>
      <c r="J16" s="2">
        <v>121</v>
      </c>
      <c r="K16" s="2">
        <v>709</v>
      </c>
      <c r="L16" s="2">
        <v>55966</v>
      </c>
      <c r="M16" s="2">
        <v>129482</v>
      </c>
      <c r="N16" s="2">
        <v>185448</v>
      </c>
      <c r="O16" s="2"/>
      <c r="P16" s="2"/>
    </row>
    <row r="17" spans="1:50" x14ac:dyDescent="0.25">
      <c r="A17">
        <v>14</v>
      </c>
      <c r="B17" t="s">
        <v>194</v>
      </c>
      <c r="C17" s="2">
        <v>72397</v>
      </c>
      <c r="D17" s="2">
        <v>74036</v>
      </c>
      <c r="E17" s="2">
        <v>146433</v>
      </c>
      <c r="F17" s="2">
        <v>41242</v>
      </c>
      <c r="G17" s="2">
        <v>8277</v>
      </c>
      <c r="H17" s="2">
        <v>49519</v>
      </c>
      <c r="I17" s="2">
        <v>385</v>
      </c>
      <c r="J17" s="2">
        <v>101</v>
      </c>
      <c r="K17" s="2">
        <v>486</v>
      </c>
      <c r="L17" s="2">
        <v>21834</v>
      </c>
      <c r="M17" s="2">
        <v>57077</v>
      </c>
      <c r="N17" s="2">
        <v>78911</v>
      </c>
      <c r="O17" s="29" t="s">
        <v>726</v>
      </c>
      <c r="P17" s="2"/>
      <c r="R17" s="22" t="s">
        <v>729</v>
      </c>
      <c r="U17" s="25" t="s">
        <v>731</v>
      </c>
    </row>
    <row r="18" spans="1:50" x14ac:dyDescent="0.25">
      <c r="A18">
        <v>15</v>
      </c>
      <c r="B18" t="s">
        <v>561</v>
      </c>
      <c r="C18" s="2">
        <v>257607</v>
      </c>
      <c r="D18" s="2">
        <v>263158</v>
      </c>
      <c r="E18" s="2">
        <v>520765</v>
      </c>
      <c r="F18" s="2">
        <v>123320</v>
      </c>
      <c r="G18" s="2">
        <v>25939</v>
      </c>
      <c r="H18" s="2">
        <v>149259</v>
      </c>
      <c r="I18" s="2">
        <v>1734</v>
      </c>
      <c r="J18" s="2">
        <v>482</v>
      </c>
      <c r="K18" s="2">
        <v>2216</v>
      </c>
      <c r="L18" s="2">
        <v>99334</v>
      </c>
      <c r="M18" s="2">
        <v>204578</v>
      </c>
      <c r="N18" s="2">
        <v>303912</v>
      </c>
      <c r="O18" s="2">
        <f>_xlfn.COVARIANCE.S(F4:F21,G4:G21)</f>
        <v>4547813936.8627453</v>
      </c>
      <c r="P18" s="2"/>
      <c r="R18" s="2">
        <f>_xlfn.COVARIANCE.S(I4:I21,J4:J21)</f>
        <v>4875174.2647058805</v>
      </c>
      <c r="U18" s="2">
        <f>_xlfn.COVARIANCE.S(L4:L21,M4:M21)</f>
        <v>11960837171.437908</v>
      </c>
    </row>
    <row r="19" spans="1:50" x14ac:dyDescent="0.25">
      <c r="A19">
        <v>16</v>
      </c>
      <c r="B19" t="s">
        <v>229</v>
      </c>
      <c r="C19" s="2">
        <v>214131</v>
      </c>
      <c r="D19" s="2">
        <v>207203</v>
      </c>
      <c r="E19" s="2">
        <v>421334</v>
      </c>
      <c r="F19" s="2">
        <v>107163</v>
      </c>
      <c r="G19" s="2">
        <v>19326</v>
      </c>
      <c r="H19" s="2">
        <v>126489</v>
      </c>
      <c r="I19" s="2">
        <v>1651</v>
      </c>
      <c r="J19" s="2">
        <v>317</v>
      </c>
      <c r="K19" s="2">
        <v>1968</v>
      </c>
      <c r="L19" s="2">
        <v>79698</v>
      </c>
      <c r="M19" s="2">
        <v>163224</v>
      </c>
      <c r="N19" s="2">
        <v>242922</v>
      </c>
      <c r="O19" s="2"/>
      <c r="P19" s="2"/>
      <c r="Q19" s="4"/>
    </row>
    <row r="20" spans="1:50" x14ac:dyDescent="0.25">
      <c r="A20">
        <v>17</v>
      </c>
      <c r="B20" t="s">
        <v>562</v>
      </c>
      <c r="C20" s="2">
        <v>85125</v>
      </c>
      <c r="D20" s="2">
        <v>89388</v>
      </c>
      <c r="E20" s="2">
        <v>174513</v>
      </c>
      <c r="F20" s="2">
        <v>39652</v>
      </c>
      <c r="G20" s="2">
        <v>10119</v>
      </c>
      <c r="H20" s="2">
        <v>49771</v>
      </c>
      <c r="I20" s="2">
        <v>878</v>
      </c>
      <c r="J20" s="2">
        <v>228</v>
      </c>
      <c r="K20" s="2">
        <v>1106</v>
      </c>
      <c r="L20" s="2">
        <v>34627</v>
      </c>
      <c r="M20" s="2">
        <v>69470</v>
      </c>
      <c r="N20" s="2">
        <v>104097</v>
      </c>
      <c r="O20" s="2"/>
      <c r="P20" s="2"/>
    </row>
    <row r="21" spans="1:50" x14ac:dyDescent="0.25">
      <c r="A21">
        <v>18</v>
      </c>
      <c r="B21" t="s">
        <v>262</v>
      </c>
      <c r="C21" s="2">
        <v>279188</v>
      </c>
      <c r="D21" s="2">
        <v>291407</v>
      </c>
      <c r="E21" s="2">
        <v>570595</v>
      </c>
      <c r="F21" s="2">
        <v>125469</v>
      </c>
      <c r="G21" s="2">
        <v>34586</v>
      </c>
      <c r="H21" s="2">
        <v>160055</v>
      </c>
      <c r="I21" s="2">
        <v>3321</v>
      </c>
      <c r="J21" s="2">
        <v>862</v>
      </c>
      <c r="K21" s="2">
        <v>4183</v>
      </c>
      <c r="L21" s="2">
        <v>115185</v>
      </c>
      <c r="M21" s="2">
        <v>222030</v>
      </c>
      <c r="N21" s="2">
        <v>337215</v>
      </c>
      <c r="O21" s="2"/>
      <c r="P21" s="2"/>
      <c r="Q21" s="4"/>
    </row>
    <row r="22" spans="1:50" x14ac:dyDescent="0.25">
      <c r="B22" t="s">
        <v>590</v>
      </c>
      <c r="C22" s="4">
        <f t="shared" ref="C22:M22" si="0">SUM(C4:C21)</f>
        <v>4052324</v>
      </c>
      <c r="D22" s="4">
        <f t="shared" si="0"/>
        <v>4251454</v>
      </c>
      <c r="E22" s="4">
        <f t="shared" si="0"/>
        <v>8303778</v>
      </c>
      <c r="F22" s="4">
        <f t="shared" si="0"/>
        <v>1920606</v>
      </c>
      <c r="G22" s="4">
        <f t="shared" si="0"/>
        <v>655555</v>
      </c>
      <c r="H22" s="4">
        <f t="shared" si="0"/>
        <v>2576161</v>
      </c>
      <c r="I22" s="4">
        <f t="shared" si="0"/>
        <v>46209</v>
      </c>
      <c r="J22" s="4">
        <f t="shared" si="0"/>
        <v>15663</v>
      </c>
      <c r="K22" s="4">
        <f t="shared" si="0"/>
        <v>61872</v>
      </c>
      <c r="L22" s="4">
        <f t="shared" si="0"/>
        <v>1591450</v>
      </c>
      <c r="M22" s="4">
        <f t="shared" si="0"/>
        <v>3103231</v>
      </c>
      <c r="N22" s="4">
        <f>SUM(N4:N21)</f>
        <v>4694681</v>
      </c>
      <c r="O22" s="2"/>
      <c r="P22" s="2"/>
      <c r="S22" s="13" t="s">
        <v>773</v>
      </c>
      <c r="AC22" s="13" t="s">
        <v>772</v>
      </c>
      <c r="AD22" s="13"/>
    </row>
    <row r="23" spans="1:50" x14ac:dyDescent="0.25">
      <c r="O23" t="s">
        <v>825</v>
      </c>
      <c r="P23" s="2"/>
      <c r="S23" s="60" t="s">
        <v>733</v>
      </c>
      <c r="T23" s="60"/>
      <c r="U23" s="60"/>
      <c r="AC23" s="28" t="s">
        <v>733</v>
      </c>
      <c r="AD23" s="28"/>
      <c r="AE23" s="28"/>
    </row>
    <row r="24" spans="1:50" ht="15.75" thickBot="1" x14ac:dyDescent="0.3">
      <c r="O24" t="s">
        <v>721</v>
      </c>
      <c r="P24" s="2"/>
      <c r="S24" s="60"/>
      <c r="T24" s="60"/>
      <c r="U24" s="60"/>
      <c r="AC24" s="28"/>
      <c r="AD24" s="28"/>
      <c r="AE24" s="28"/>
      <c r="AO24" s="13" t="s">
        <v>775</v>
      </c>
    </row>
    <row r="25" spans="1:50" x14ac:dyDescent="0.25">
      <c r="O25" t="s">
        <v>718</v>
      </c>
      <c r="S25" s="63"/>
      <c r="T25" s="63" t="s">
        <v>770</v>
      </c>
      <c r="U25" s="63" t="s">
        <v>771</v>
      </c>
      <c r="AC25" s="64"/>
      <c r="AD25" s="64" t="s">
        <v>770</v>
      </c>
      <c r="AE25" s="64" t="s">
        <v>771</v>
      </c>
      <c r="AO25" s="28" t="s">
        <v>733</v>
      </c>
      <c r="AP25" s="28"/>
      <c r="AQ25" s="28"/>
    </row>
    <row r="26" spans="1:50" ht="15.75" thickBot="1" x14ac:dyDescent="0.3">
      <c r="O26" t="s">
        <v>728</v>
      </c>
      <c r="S26" s="37" t="s">
        <v>734</v>
      </c>
      <c r="T26" s="43">
        <v>106700.33333333333</v>
      </c>
      <c r="U26" s="43">
        <v>36419.722222222219</v>
      </c>
      <c r="AC26" s="37" t="s">
        <v>734</v>
      </c>
      <c r="AD26" s="43">
        <v>2567.1666666666665</v>
      </c>
      <c r="AE26" s="43">
        <v>870.16666666666663</v>
      </c>
      <c r="AO26" s="28"/>
      <c r="AP26" s="28"/>
      <c r="AQ26" s="28"/>
    </row>
    <row r="27" spans="1:50" x14ac:dyDescent="0.25">
      <c r="O27" t="s">
        <v>720</v>
      </c>
      <c r="S27" s="37" t="s">
        <v>735</v>
      </c>
      <c r="T27" s="43">
        <v>8341199911.5294113</v>
      </c>
      <c r="U27" s="43">
        <v>2674158307.506536</v>
      </c>
      <c r="AC27" s="37" t="s">
        <v>735</v>
      </c>
      <c r="AD27" s="43">
        <v>11972064.970588235</v>
      </c>
      <c r="AE27" s="43">
        <v>2016339.205882353</v>
      </c>
      <c r="AO27" s="64"/>
      <c r="AP27" s="64" t="s">
        <v>770</v>
      </c>
      <c r="AQ27" s="64" t="s">
        <v>774</v>
      </c>
      <c r="AT27" t="s">
        <v>747</v>
      </c>
      <c r="AU27" t="s">
        <v>714</v>
      </c>
      <c r="AV27" t="s">
        <v>715</v>
      </c>
      <c r="AW27" t="s">
        <v>748</v>
      </c>
      <c r="AX27" t="s">
        <v>749</v>
      </c>
    </row>
    <row r="28" spans="1:50" x14ac:dyDescent="0.25">
      <c r="O28" t="s">
        <v>722</v>
      </c>
      <c r="S28" s="37" t="s">
        <v>736</v>
      </c>
      <c r="T28" s="39">
        <v>18</v>
      </c>
      <c r="U28" s="37">
        <v>18</v>
      </c>
      <c r="AC28" s="37" t="s">
        <v>736</v>
      </c>
      <c r="AD28" s="39">
        <v>18</v>
      </c>
      <c r="AE28" s="37">
        <v>18</v>
      </c>
      <c r="AO28" s="37" t="s">
        <v>734</v>
      </c>
      <c r="AP28" s="43">
        <v>88413.888888888891</v>
      </c>
      <c r="AQ28" s="43">
        <v>172401.72222222222</v>
      </c>
      <c r="AT28" t="s">
        <v>750</v>
      </c>
    </row>
    <row r="29" spans="1:50" x14ac:dyDescent="0.25">
      <c r="O29" t="s">
        <v>723</v>
      </c>
      <c r="S29" s="37" t="s">
        <v>737</v>
      </c>
      <c r="T29" s="39">
        <v>0.96293033080378065</v>
      </c>
      <c r="U29" s="37"/>
      <c r="AC29" s="37" t="s">
        <v>737</v>
      </c>
      <c r="AD29" s="39">
        <v>0.99225618455312015</v>
      </c>
      <c r="AE29" s="37"/>
      <c r="AO29" s="37" t="s">
        <v>735</v>
      </c>
      <c r="AP29" s="44">
        <v>6823626422.9281044</v>
      </c>
      <c r="AQ29" s="44">
        <v>21109206105.035946</v>
      </c>
      <c r="AT29" t="s">
        <v>751</v>
      </c>
    </row>
    <row r="30" spans="1:50" x14ac:dyDescent="0.25">
      <c r="O30" t="s">
        <v>724</v>
      </c>
      <c r="S30" s="37" t="s">
        <v>738</v>
      </c>
      <c r="T30" s="39">
        <v>0</v>
      </c>
      <c r="U30" s="37"/>
      <c r="AC30" s="37" t="s">
        <v>738</v>
      </c>
      <c r="AD30" s="39">
        <v>0</v>
      </c>
      <c r="AE30" s="37"/>
      <c r="AO30" s="37" t="s">
        <v>736</v>
      </c>
      <c r="AP30" s="39">
        <v>18</v>
      </c>
      <c r="AQ30" s="37">
        <v>18</v>
      </c>
      <c r="AT30" t="s">
        <v>752</v>
      </c>
    </row>
    <row r="31" spans="1:50" x14ac:dyDescent="0.25">
      <c r="O31" t="s">
        <v>725</v>
      </c>
      <c r="S31" s="37" t="s">
        <v>739</v>
      </c>
      <c r="T31" s="39">
        <v>17</v>
      </c>
      <c r="U31" s="37"/>
      <c r="AC31" s="37" t="s">
        <v>739</v>
      </c>
      <c r="AD31" s="39">
        <v>17</v>
      </c>
      <c r="AE31" s="37"/>
      <c r="AO31" s="37" t="s">
        <v>737</v>
      </c>
      <c r="AP31" s="39">
        <v>0.99659340049370382</v>
      </c>
      <c r="AQ31" s="37"/>
    </row>
    <row r="32" spans="1:50" x14ac:dyDescent="0.25">
      <c r="S32" s="37" t="s">
        <v>740</v>
      </c>
      <c r="T32" s="39">
        <v>6.8053688171707609</v>
      </c>
      <c r="U32" s="37"/>
      <c r="AC32" s="37" t="s">
        <v>740</v>
      </c>
      <c r="AD32" s="39">
        <v>3.4973151358240853</v>
      </c>
      <c r="AE32" s="37"/>
      <c r="AO32" s="37" t="s">
        <v>738</v>
      </c>
      <c r="AP32" s="39">
        <v>0</v>
      </c>
      <c r="AQ32" s="37"/>
    </row>
    <row r="33" spans="10:45" x14ac:dyDescent="0.25">
      <c r="S33" s="37" t="s">
        <v>741</v>
      </c>
      <c r="T33" s="39">
        <v>1.5320209316189114E-6</v>
      </c>
      <c r="U33" s="37"/>
      <c r="AC33" s="37" t="s">
        <v>741</v>
      </c>
      <c r="AD33" s="39">
        <v>1.3800323319118149E-3</v>
      </c>
      <c r="AE33" s="37"/>
      <c r="AO33" s="37" t="s">
        <v>739</v>
      </c>
      <c r="AP33" s="39">
        <v>17</v>
      </c>
      <c r="AQ33" s="37"/>
    </row>
    <row r="34" spans="10:45" x14ac:dyDescent="0.25">
      <c r="J34" s="50" t="s">
        <v>753</v>
      </c>
      <c r="K34" s="51"/>
      <c r="L34" s="51"/>
      <c r="M34" s="51"/>
      <c r="N34" s="52"/>
      <c r="O34" s="55" t="s">
        <v>754</v>
      </c>
      <c r="S34" s="41" t="s">
        <v>743</v>
      </c>
      <c r="T34" s="42">
        <v>3.0640418632378229E-6</v>
      </c>
      <c r="U34" s="41"/>
      <c r="V34" s="13" t="s">
        <v>745</v>
      </c>
      <c r="AC34" s="41" t="s">
        <v>743</v>
      </c>
      <c r="AD34" s="42">
        <v>2.7600646638236298E-3</v>
      </c>
      <c r="AE34" s="41"/>
      <c r="AF34" s="13" t="s">
        <v>745</v>
      </c>
      <c r="AO34" s="37" t="s">
        <v>741</v>
      </c>
      <c r="AP34" s="39">
        <v>1.5112408499941978E-5</v>
      </c>
      <c r="AQ34" s="37"/>
    </row>
    <row r="35" spans="10:45" ht="15.75" thickBot="1" x14ac:dyDescent="0.3">
      <c r="J35" s="53" t="s">
        <v>779</v>
      </c>
      <c r="K35" s="11"/>
      <c r="L35" s="11"/>
      <c r="M35" s="11"/>
      <c r="N35" s="54"/>
      <c r="S35" s="38" t="s">
        <v>744</v>
      </c>
      <c r="T35" s="40">
        <v>2.109815577833317</v>
      </c>
      <c r="U35" s="38"/>
      <c r="AC35" s="38" t="s">
        <v>744</v>
      </c>
      <c r="AD35" s="40">
        <v>2.109815577833317</v>
      </c>
      <c r="AE35" s="38"/>
      <c r="AO35" s="37" t="s">
        <v>742</v>
      </c>
      <c r="AP35" s="39">
        <v>1.7396067260750732</v>
      </c>
      <c r="AQ35" s="37"/>
    </row>
    <row r="36" spans="10:45" x14ac:dyDescent="0.25">
      <c r="J36" s="53"/>
      <c r="K36" s="11"/>
      <c r="L36" s="11"/>
      <c r="M36" s="11"/>
      <c r="N36" s="54"/>
      <c r="O36" s="28" t="s">
        <v>755</v>
      </c>
      <c r="AO36" s="41" t="s">
        <v>743</v>
      </c>
      <c r="AP36" s="42">
        <v>3.0224816999883955E-5</v>
      </c>
      <c r="AQ36" s="41"/>
      <c r="AR36" s="13" t="s">
        <v>746</v>
      </c>
      <c r="AS36" s="13"/>
    </row>
    <row r="37" spans="10:45" ht="15.75" thickBot="1" x14ac:dyDescent="0.3">
      <c r="J37" s="45" t="s">
        <v>756</v>
      </c>
      <c r="K37" s="9"/>
      <c r="L37" s="9"/>
      <c r="M37" s="9"/>
      <c r="N37" s="46"/>
      <c r="AO37" s="38" t="s">
        <v>744</v>
      </c>
      <c r="AP37" s="40">
        <v>2.109815577833317</v>
      </c>
      <c r="AQ37" s="38"/>
    </row>
    <row r="38" spans="10:45" x14ac:dyDescent="0.25">
      <c r="J38" s="45" t="s">
        <v>757</v>
      </c>
      <c r="K38" s="9"/>
      <c r="L38" s="9"/>
      <c r="M38" s="9"/>
      <c r="N38" s="46"/>
      <c r="P38" s="28" t="s">
        <v>776</v>
      </c>
      <c r="T38" s="28" t="s">
        <v>777</v>
      </c>
      <c r="AC38" s="28" t="s">
        <v>784</v>
      </c>
    </row>
    <row r="39" spans="10:45" x14ac:dyDescent="0.25">
      <c r="J39" s="47" t="s">
        <v>758</v>
      </c>
      <c r="K39" s="48"/>
      <c r="L39" s="48"/>
      <c r="M39" s="48"/>
      <c r="N39" s="49"/>
      <c r="P39" s="61" t="s">
        <v>759</v>
      </c>
      <c r="Q39" s="61"/>
      <c r="R39" s="61"/>
      <c r="T39" s="61" t="s">
        <v>759</v>
      </c>
      <c r="U39" s="61"/>
      <c r="V39" s="61"/>
      <c r="AC39" s="61" t="s">
        <v>759</v>
      </c>
      <c r="AD39" s="61"/>
      <c r="AE39" s="61"/>
    </row>
    <row r="40" spans="10:45" ht="15.75" thickBot="1" x14ac:dyDescent="0.3">
      <c r="P40" s="61"/>
      <c r="Q40" s="61"/>
      <c r="R40" s="61"/>
      <c r="T40" s="61"/>
      <c r="U40" s="61"/>
      <c r="V40" s="61"/>
      <c r="AC40" s="61"/>
      <c r="AD40" s="61"/>
      <c r="AE40" s="61"/>
    </row>
    <row r="41" spans="10:45" x14ac:dyDescent="0.25">
      <c r="J41" s="60" t="s">
        <v>782</v>
      </c>
      <c r="K41" s="60"/>
      <c r="L41" s="60"/>
      <c r="M41" s="60"/>
      <c r="N41" s="60"/>
      <c r="O41" s="60"/>
      <c r="P41" s="62"/>
      <c r="Q41" s="62" t="s">
        <v>563</v>
      </c>
      <c r="R41" s="62" t="s">
        <v>564</v>
      </c>
      <c r="T41" s="62"/>
      <c r="U41" s="62" t="s">
        <v>563</v>
      </c>
      <c r="V41" s="62" t="s">
        <v>564</v>
      </c>
      <c r="AC41" s="62"/>
      <c r="AD41" s="62" t="s">
        <v>563</v>
      </c>
      <c r="AE41" s="62" t="s">
        <v>564</v>
      </c>
    </row>
    <row r="42" spans="10:45" x14ac:dyDescent="0.25">
      <c r="J42" s="60" t="s">
        <v>763</v>
      </c>
      <c r="K42" s="60"/>
      <c r="L42" s="60"/>
      <c r="M42" s="60"/>
      <c r="N42" s="60"/>
      <c r="O42" s="60"/>
      <c r="P42" s="37" t="s">
        <v>734</v>
      </c>
      <c r="Q42" s="43">
        <v>106700.33333333333</v>
      </c>
      <c r="R42" s="43">
        <v>36419.722222222219</v>
      </c>
      <c r="T42" s="37" t="s">
        <v>734</v>
      </c>
      <c r="U42" s="43">
        <v>2567.1666666666665</v>
      </c>
      <c r="V42" s="43">
        <v>870.16666666666663</v>
      </c>
      <c r="AC42" s="37" t="s">
        <v>734</v>
      </c>
      <c r="AD42" s="43">
        <v>88413.888888888891</v>
      </c>
      <c r="AE42" s="43">
        <v>172401.72222222222</v>
      </c>
    </row>
    <row r="43" spans="10:45" x14ac:dyDescent="0.25">
      <c r="J43" s="60" t="s">
        <v>768</v>
      </c>
      <c r="K43" s="60"/>
      <c r="L43" s="60"/>
      <c r="M43" s="60"/>
      <c r="N43" s="60"/>
      <c r="O43" s="60"/>
      <c r="P43" s="37" t="s">
        <v>735</v>
      </c>
      <c r="Q43" s="43">
        <v>8341199911.5294113</v>
      </c>
      <c r="R43" s="43">
        <v>2674158307.506536</v>
      </c>
      <c r="T43" s="37" t="s">
        <v>735</v>
      </c>
      <c r="U43" s="43">
        <v>11972064.9705882</v>
      </c>
      <c r="V43" s="43">
        <v>2016339.205882353</v>
      </c>
      <c r="AC43" s="37" t="s">
        <v>735</v>
      </c>
      <c r="AD43" s="43">
        <v>6823626422.9281044</v>
      </c>
      <c r="AE43" s="43">
        <v>21109206105.035946</v>
      </c>
    </row>
    <row r="44" spans="10:45" x14ac:dyDescent="0.25">
      <c r="J44" s="60" t="s">
        <v>767</v>
      </c>
      <c r="K44" s="60"/>
      <c r="L44" s="60"/>
      <c r="M44" s="60"/>
      <c r="N44" s="60"/>
      <c r="O44" s="60"/>
      <c r="P44" s="37" t="s">
        <v>736</v>
      </c>
      <c r="Q44" s="43">
        <v>18</v>
      </c>
      <c r="R44" s="43">
        <v>18</v>
      </c>
      <c r="T44" s="37" t="s">
        <v>736</v>
      </c>
      <c r="U44" s="37">
        <v>18</v>
      </c>
      <c r="V44" s="37">
        <v>18</v>
      </c>
      <c r="AC44" s="37" t="s">
        <v>736</v>
      </c>
      <c r="AD44" s="37">
        <v>18</v>
      </c>
      <c r="AE44" s="37">
        <v>18</v>
      </c>
    </row>
    <row r="45" spans="10:45" x14ac:dyDescent="0.25">
      <c r="J45" s="60"/>
      <c r="K45" s="60"/>
      <c r="L45" s="60"/>
      <c r="M45" s="60"/>
      <c r="N45" s="60"/>
      <c r="O45" s="60"/>
      <c r="P45" s="37" t="s">
        <v>739</v>
      </c>
      <c r="Q45" s="43">
        <v>17</v>
      </c>
      <c r="R45" s="43">
        <v>17</v>
      </c>
      <c r="T45" s="37" t="s">
        <v>739</v>
      </c>
      <c r="U45" s="37">
        <v>17</v>
      </c>
      <c r="V45" s="37">
        <v>17</v>
      </c>
      <c r="AC45" s="37" t="s">
        <v>739</v>
      </c>
      <c r="AD45" s="37">
        <v>17</v>
      </c>
      <c r="AE45" s="37">
        <v>17</v>
      </c>
    </row>
    <row r="46" spans="10:45" x14ac:dyDescent="0.25">
      <c r="P46" s="56" t="s">
        <v>760</v>
      </c>
      <c r="Q46" s="57">
        <v>3.1191870309678831</v>
      </c>
      <c r="R46" s="56"/>
      <c r="T46" s="56" t="s">
        <v>760</v>
      </c>
      <c r="U46" s="66">
        <v>5.9375252614548266</v>
      </c>
      <c r="V46" s="56"/>
      <c r="AC46" s="56" t="s">
        <v>760</v>
      </c>
      <c r="AD46" s="81">
        <v>0.32325357898231033</v>
      </c>
      <c r="AE46" s="56"/>
      <c r="AF46" s="82"/>
    </row>
    <row r="47" spans="10:45" x14ac:dyDescent="0.25">
      <c r="P47" s="37" t="s">
        <v>761</v>
      </c>
      <c r="Q47" s="43">
        <v>1.2108040097253579E-2</v>
      </c>
      <c r="R47" s="37"/>
      <c r="T47" s="37" t="s">
        <v>761</v>
      </c>
      <c r="U47" s="65">
        <v>3.1588378614312991E-4</v>
      </c>
      <c r="V47" s="37"/>
      <c r="AC47" s="37" t="s">
        <v>761</v>
      </c>
      <c r="AD47" s="39">
        <v>1.2607280131788245E-2</v>
      </c>
      <c r="AE47" s="37"/>
    </row>
    <row r="48" spans="10:45" ht="15.75" thickBot="1" x14ac:dyDescent="0.3">
      <c r="P48" s="58" t="s">
        <v>762</v>
      </c>
      <c r="Q48" s="59">
        <v>2.2718928890253789</v>
      </c>
      <c r="R48" s="58"/>
      <c r="T48" s="58" t="s">
        <v>762</v>
      </c>
      <c r="U48" s="67">
        <v>2.2718928890253789</v>
      </c>
      <c r="V48" s="58"/>
      <c r="AC48" s="58" t="s">
        <v>762</v>
      </c>
      <c r="AD48" s="80">
        <v>0.44016159601124133</v>
      </c>
      <c r="AE48" s="58"/>
      <c r="AF48" s="82"/>
    </row>
    <row r="49" spans="10:34" x14ac:dyDescent="0.25">
      <c r="J49" s="60" t="s">
        <v>764</v>
      </c>
      <c r="K49" s="60"/>
      <c r="L49" s="60"/>
      <c r="M49" s="60"/>
      <c r="N49" s="60"/>
      <c r="O49" s="60"/>
    </row>
    <row r="50" spans="10:34" x14ac:dyDescent="0.25">
      <c r="J50" s="60" t="s">
        <v>765</v>
      </c>
      <c r="K50" s="60"/>
      <c r="L50" s="60"/>
      <c r="M50" s="60"/>
      <c r="N50" s="60"/>
      <c r="O50" s="60"/>
      <c r="T50" s="50" t="s">
        <v>753</v>
      </c>
      <c r="U50" s="51"/>
      <c r="V50" s="51"/>
      <c r="W50" s="51"/>
      <c r="X50" s="52"/>
      <c r="Y50" s="55" t="s">
        <v>754</v>
      </c>
      <c r="AC50" s="50" t="s">
        <v>753</v>
      </c>
      <c r="AD50" s="51"/>
      <c r="AE50" s="51"/>
      <c r="AF50" s="51"/>
      <c r="AG50" s="52"/>
      <c r="AH50" s="55" t="s">
        <v>754</v>
      </c>
    </row>
    <row r="51" spans="10:34" x14ac:dyDescent="0.25">
      <c r="J51" s="60" t="s">
        <v>766</v>
      </c>
      <c r="K51" s="60"/>
      <c r="L51" s="60"/>
      <c r="M51" s="60"/>
      <c r="N51" s="60"/>
      <c r="O51" s="60"/>
      <c r="T51" s="53" t="s">
        <v>778</v>
      </c>
      <c r="U51" s="11"/>
      <c r="V51" s="11"/>
      <c r="W51" s="11"/>
      <c r="X51" s="54"/>
      <c r="AC51" s="53" t="s">
        <v>785</v>
      </c>
      <c r="AD51" s="11"/>
      <c r="AE51" s="11"/>
      <c r="AF51" s="11"/>
      <c r="AG51" s="54"/>
    </row>
    <row r="52" spans="10:34" x14ac:dyDescent="0.25">
      <c r="J52" s="60"/>
      <c r="K52" s="60"/>
      <c r="L52" s="60"/>
      <c r="M52" s="60"/>
      <c r="N52" s="60"/>
      <c r="O52" s="60"/>
      <c r="T52" s="53"/>
      <c r="U52" s="11"/>
      <c r="V52" s="11"/>
      <c r="W52" s="11"/>
      <c r="X52" s="54"/>
      <c r="Y52" s="28" t="s">
        <v>755</v>
      </c>
      <c r="AC52" s="53"/>
      <c r="AD52" s="11"/>
      <c r="AE52" s="11"/>
      <c r="AF52" s="11"/>
      <c r="AG52" s="54"/>
      <c r="AH52" s="28" t="s">
        <v>755</v>
      </c>
    </row>
    <row r="53" spans="10:34" x14ac:dyDescent="0.25">
      <c r="T53" s="45" t="s">
        <v>756</v>
      </c>
      <c r="U53" s="9"/>
      <c r="V53" s="9"/>
      <c r="W53" s="9"/>
      <c r="X53" s="46"/>
      <c r="AC53" s="45" t="s">
        <v>756</v>
      </c>
      <c r="AD53" s="9"/>
      <c r="AE53" s="9"/>
      <c r="AF53" s="9"/>
      <c r="AG53" s="46"/>
    </row>
    <row r="54" spans="10:34" x14ac:dyDescent="0.25">
      <c r="P54" s="13" t="s">
        <v>827</v>
      </c>
      <c r="T54" s="45" t="s">
        <v>757</v>
      </c>
      <c r="U54" s="9"/>
      <c r="V54" s="9"/>
      <c r="W54" s="9"/>
      <c r="X54" s="46"/>
      <c r="AC54" s="45" t="s">
        <v>757</v>
      </c>
      <c r="AD54" s="9"/>
      <c r="AE54" s="9"/>
      <c r="AF54" s="9"/>
      <c r="AG54" s="46"/>
    </row>
    <row r="55" spans="10:34" x14ac:dyDescent="0.25">
      <c r="P55" t="s">
        <v>833</v>
      </c>
      <c r="T55" s="47" t="s">
        <v>758</v>
      </c>
      <c r="U55" s="48"/>
      <c r="V55" s="48"/>
      <c r="W55" s="48"/>
      <c r="X55" s="49"/>
      <c r="AC55" s="47" t="s">
        <v>758</v>
      </c>
      <c r="AD55" s="48"/>
      <c r="AE55" s="48"/>
      <c r="AF55" s="48"/>
      <c r="AG55" s="49"/>
    </row>
    <row r="56" spans="10:34" x14ac:dyDescent="0.25">
      <c r="P56" t="s">
        <v>834</v>
      </c>
    </row>
    <row r="57" spans="10:34" x14ac:dyDescent="0.25">
      <c r="P57" t="s">
        <v>835</v>
      </c>
    </row>
    <row r="58" spans="10:34" x14ac:dyDescent="0.25">
      <c r="P58" t="s">
        <v>836</v>
      </c>
      <c r="T58" s="60" t="s">
        <v>780</v>
      </c>
      <c r="U58" s="60"/>
      <c r="V58" s="60"/>
      <c r="W58" s="60"/>
      <c r="X58" s="60"/>
      <c r="Y58" s="60"/>
      <c r="AC58" s="60" t="s">
        <v>786</v>
      </c>
      <c r="AD58" s="60"/>
      <c r="AE58" s="60"/>
      <c r="AF58" s="60"/>
      <c r="AG58" s="60"/>
      <c r="AH58" s="60"/>
    </row>
    <row r="59" spans="10:34" x14ac:dyDescent="0.25">
      <c r="P59" t="s">
        <v>837</v>
      </c>
      <c r="T59" s="60" t="s">
        <v>763</v>
      </c>
      <c r="U59" s="60"/>
      <c r="V59" s="60"/>
      <c r="W59" s="60"/>
      <c r="X59" s="60"/>
      <c r="Y59" s="60"/>
      <c r="AC59" s="60" t="s">
        <v>797</v>
      </c>
      <c r="AD59" s="60"/>
      <c r="AE59" s="60"/>
      <c r="AF59" s="60"/>
      <c r="AG59" s="60"/>
      <c r="AH59" s="60"/>
    </row>
    <row r="60" spans="10:34" x14ac:dyDescent="0.25">
      <c r="P60" t="s">
        <v>838</v>
      </c>
      <c r="T60" s="60" t="s">
        <v>781</v>
      </c>
      <c r="U60" s="60"/>
      <c r="V60" s="60"/>
      <c r="W60" s="60"/>
      <c r="X60" s="60"/>
      <c r="Y60" s="60"/>
      <c r="AC60" s="60" t="s">
        <v>787</v>
      </c>
      <c r="AD60" s="60"/>
      <c r="AE60" s="60"/>
      <c r="AF60" s="60"/>
      <c r="AG60" s="60"/>
      <c r="AH60" s="60"/>
    </row>
    <row r="61" spans="10:34" x14ac:dyDescent="0.25">
      <c r="P61" t="s">
        <v>839</v>
      </c>
      <c r="T61" s="60" t="s">
        <v>783</v>
      </c>
      <c r="U61" s="60"/>
      <c r="V61" s="60"/>
      <c r="W61" s="60"/>
      <c r="X61" s="60"/>
      <c r="Y61" s="60"/>
      <c r="AC61" s="60" t="s">
        <v>788</v>
      </c>
      <c r="AD61" s="60"/>
      <c r="AE61" s="60"/>
      <c r="AF61" s="60"/>
      <c r="AG61" s="60"/>
      <c r="AH61" s="60"/>
    </row>
    <row r="62" spans="10:34" x14ac:dyDescent="0.25">
      <c r="P62" t="s">
        <v>840</v>
      </c>
      <c r="T62" s="60"/>
      <c r="U62" s="60"/>
      <c r="V62" s="60"/>
      <c r="W62" s="60"/>
      <c r="X62" s="60"/>
      <c r="Y62" s="60"/>
      <c r="AC62" s="60" t="s">
        <v>789</v>
      </c>
      <c r="AD62" s="60"/>
      <c r="AE62" s="60"/>
      <c r="AF62" s="60"/>
      <c r="AG62" s="60"/>
      <c r="AH62" s="60"/>
    </row>
    <row r="63" spans="10:34" x14ac:dyDescent="0.25">
      <c r="P63" s="82" t="s">
        <v>845</v>
      </c>
    </row>
    <row r="64" spans="10:34" x14ac:dyDescent="0.25">
      <c r="P64" s="82" t="s">
        <v>846</v>
      </c>
    </row>
  </sheetData>
  <mergeCells count="5">
    <mergeCell ref="A1:F1"/>
    <mergeCell ref="C2:E2"/>
    <mergeCell ref="F2:H2"/>
    <mergeCell ref="I2:K2"/>
    <mergeCell ref="L2:N2"/>
  </mergeCells>
  <pageMargins left="0.7" right="0.7" top="0.75" bottom="0.75" header="0.3" footer="0.3"/>
  <pageSetup orientation="portrait" horizontalDpi="360" verticalDpi="36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1A2D-7069-40DB-9539-955946B74862}">
  <dimension ref="A1:AX64"/>
  <sheetViews>
    <sheetView tabSelected="1" topLeftCell="N30" workbookViewId="0">
      <selection activeCell="Q16" sqref="Q16"/>
    </sheetView>
  </sheetViews>
  <sheetFormatPr baseColWidth="10" defaultRowHeight="15" x14ac:dyDescent="0.25"/>
  <cols>
    <col min="2" max="2" width="23.28515625" customWidth="1"/>
    <col min="3" max="3" width="11.42578125" customWidth="1"/>
    <col min="4" max="6" width="13.140625" bestFit="1" customWidth="1"/>
    <col min="7" max="7" width="11.5703125" bestFit="1" customWidth="1"/>
    <col min="8" max="8" width="13.140625" customWidth="1"/>
    <col min="9" max="9" width="19.5703125" customWidth="1"/>
    <col min="10" max="10" width="21.85546875" customWidth="1"/>
    <col min="11" max="11" width="19.140625" customWidth="1"/>
    <col min="12" max="12" width="21" customWidth="1"/>
    <col min="13" max="13" width="22.28515625" customWidth="1"/>
    <col min="14" max="14" width="16" customWidth="1"/>
    <col min="15" max="15" width="52" customWidth="1"/>
    <col min="16" max="16" width="49.42578125" customWidth="1"/>
    <col min="17" max="17" width="22.85546875" customWidth="1"/>
    <col min="18" max="18" width="44.85546875" customWidth="1"/>
    <col min="19" max="19" width="35.140625" customWidth="1"/>
    <col min="20" max="20" width="29.5703125" customWidth="1"/>
    <col min="21" max="21" width="39" customWidth="1"/>
    <col min="22" max="22" width="30.5703125" customWidth="1"/>
    <col min="23" max="23" width="22.85546875" customWidth="1"/>
    <col min="25" max="25" width="21" customWidth="1"/>
    <col min="26" max="26" width="22" customWidth="1"/>
    <col min="28" max="28" width="27.5703125" customWidth="1"/>
    <col min="29" max="29" width="20.85546875" customWidth="1"/>
    <col min="30" max="30" width="40" customWidth="1"/>
    <col min="31" max="31" width="19" customWidth="1"/>
    <col min="32" max="32" width="21.42578125" customWidth="1"/>
    <col min="33" max="33" width="24.28515625" customWidth="1"/>
    <col min="34" max="34" width="21.85546875" customWidth="1"/>
    <col min="41" max="41" width="30" customWidth="1"/>
    <col min="42" max="42" width="20" customWidth="1"/>
    <col min="43" max="43" width="20.140625" customWidth="1"/>
    <col min="44" max="44" width="23" customWidth="1"/>
    <col min="46" max="46" width="18.42578125" customWidth="1"/>
    <col min="47" max="47" width="19.140625" customWidth="1"/>
    <col min="48" max="48" width="20" customWidth="1"/>
    <col min="49" max="49" width="22.7109375" customWidth="1"/>
    <col min="50" max="50" width="17.85546875" customWidth="1"/>
  </cols>
  <sheetData>
    <row r="1" spans="1:23" x14ac:dyDescent="0.25">
      <c r="A1" s="87" t="s">
        <v>550</v>
      </c>
      <c r="B1" s="87"/>
      <c r="C1" s="87"/>
      <c r="D1" s="87"/>
      <c r="E1" s="87"/>
      <c r="F1" s="87"/>
    </row>
    <row r="2" spans="1:23" x14ac:dyDescent="0.25">
      <c r="B2" t="s">
        <v>551</v>
      </c>
      <c r="C2" s="88" t="s">
        <v>566</v>
      </c>
      <c r="D2" s="88"/>
      <c r="E2" s="88"/>
      <c r="F2" s="88" t="s">
        <v>567</v>
      </c>
      <c r="G2" s="88"/>
      <c r="H2" s="88"/>
      <c r="I2" s="88" t="s">
        <v>568</v>
      </c>
      <c r="J2" s="88"/>
      <c r="K2" s="88"/>
      <c r="L2" s="88" t="s">
        <v>569</v>
      </c>
      <c r="M2" s="88"/>
      <c r="N2" s="88"/>
      <c r="O2" s="28" t="s">
        <v>676</v>
      </c>
      <c r="P2" s="28" t="s">
        <v>677</v>
      </c>
      <c r="Q2" s="28" t="s">
        <v>678</v>
      </c>
      <c r="R2" s="22" t="s">
        <v>656</v>
      </c>
      <c r="S2" s="22" t="s">
        <v>686</v>
      </c>
      <c r="T2" s="22" t="s">
        <v>658</v>
      </c>
      <c r="U2" s="25" t="s">
        <v>669</v>
      </c>
      <c r="V2" s="25" t="s">
        <v>688</v>
      </c>
      <c r="W2" s="25" t="s">
        <v>671</v>
      </c>
    </row>
    <row r="3" spans="1:23" x14ac:dyDescent="0.25">
      <c r="C3" s="6" t="s">
        <v>563</v>
      </c>
      <c r="D3" s="6" t="s">
        <v>564</v>
      </c>
      <c r="E3" s="6" t="s">
        <v>549</v>
      </c>
      <c r="F3" s="6" t="s">
        <v>563</v>
      </c>
      <c r="G3" s="6" t="s">
        <v>564</v>
      </c>
      <c r="H3" s="6" t="s">
        <v>549</v>
      </c>
      <c r="I3" s="6" t="s">
        <v>563</v>
      </c>
      <c r="J3" s="6" t="s">
        <v>564</v>
      </c>
      <c r="K3" s="6" t="s">
        <v>549</v>
      </c>
      <c r="L3" s="6" t="s">
        <v>563</v>
      </c>
      <c r="M3" s="6" t="s">
        <v>564</v>
      </c>
      <c r="N3" s="6" t="s">
        <v>549</v>
      </c>
      <c r="O3" s="29">
        <f>_xlfn.VAR.S(F4:H21)</f>
        <v>6314216923.5625439</v>
      </c>
      <c r="P3" s="29">
        <f>STDEVA(F4:H21)</f>
        <v>79462.047063755817</v>
      </c>
      <c r="Q3" s="30">
        <f>AVERAGE(F4:H21)</f>
        <v>68398.851851851854</v>
      </c>
      <c r="R3" s="23">
        <f>_xlfn.VAR.S(I4:K21)</f>
        <v>5227065.3081761003</v>
      </c>
      <c r="S3" s="23">
        <f>STDEVA(I4:K21)</f>
        <v>2286.2776096038951</v>
      </c>
      <c r="T3" s="24">
        <f>AVERAGE(I4:K21)</f>
        <v>1469.1111111111111</v>
      </c>
      <c r="U3" s="26">
        <f>_xlfn.VAR.S(L4:N21)</f>
        <v>11936632849.461914</v>
      </c>
      <c r="V3" s="26">
        <f>STDEVA(L4:N21)</f>
        <v>109254.89851472067</v>
      </c>
      <c r="W3" s="27">
        <f>AVERAGE(L4:N21)</f>
        <v>109721.51851851853</v>
      </c>
    </row>
    <row r="4" spans="1:23" x14ac:dyDescent="0.25">
      <c r="A4">
        <v>1</v>
      </c>
      <c r="B4" t="s">
        <v>552</v>
      </c>
      <c r="C4" s="2">
        <v>155460</v>
      </c>
      <c r="D4" s="2">
        <v>159581</v>
      </c>
      <c r="E4" s="2">
        <v>315041</v>
      </c>
      <c r="F4" s="2">
        <v>66929</v>
      </c>
      <c r="G4" s="2">
        <v>21562</v>
      </c>
      <c r="H4" s="2">
        <v>88491</v>
      </c>
      <c r="I4" s="2">
        <v>1606</v>
      </c>
      <c r="J4" s="2">
        <v>417</v>
      </c>
      <c r="K4" s="2">
        <v>2023</v>
      </c>
      <c r="L4" s="2">
        <v>56224</v>
      </c>
      <c r="M4" s="2">
        <v>107446</v>
      </c>
      <c r="N4" s="2">
        <v>163670</v>
      </c>
    </row>
    <row r="5" spans="1:23" x14ac:dyDescent="0.25">
      <c r="A5">
        <v>2</v>
      </c>
      <c r="B5" t="s">
        <v>553</v>
      </c>
      <c r="C5" s="2">
        <v>109611</v>
      </c>
      <c r="D5" s="2">
        <v>108825</v>
      </c>
      <c r="E5" s="2">
        <v>218436</v>
      </c>
      <c r="F5" s="2">
        <v>47890</v>
      </c>
      <c r="G5" s="2">
        <v>11327</v>
      </c>
      <c r="H5" s="2">
        <v>59217</v>
      </c>
      <c r="I5" s="2">
        <v>1008</v>
      </c>
      <c r="J5" s="2">
        <v>385</v>
      </c>
      <c r="K5" s="2">
        <v>1393</v>
      </c>
      <c r="L5" s="2">
        <v>36644</v>
      </c>
      <c r="M5" s="2">
        <v>73884</v>
      </c>
      <c r="N5" s="2">
        <v>110528</v>
      </c>
      <c r="O5" t="s">
        <v>652</v>
      </c>
      <c r="P5" t="s">
        <v>680</v>
      </c>
      <c r="Q5" t="s">
        <v>679</v>
      </c>
      <c r="R5" t="s">
        <v>652</v>
      </c>
      <c r="S5" t="s">
        <v>687</v>
      </c>
      <c r="T5" t="s">
        <v>679</v>
      </c>
      <c r="U5" t="s">
        <v>652</v>
      </c>
      <c r="V5" t="s">
        <v>687</v>
      </c>
      <c r="W5" t="s">
        <v>679</v>
      </c>
    </row>
    <row r="6" spans="1:23" x14ac:dyDescent="0.25">
      <c r="A6">
        <v>3</v>
      </c>
      <c r="B6" t="s">
        <v>21</v>
      </c>
      <c r="C6" s="2">
        <v>165967</v>
      </c>
      <c r="D6" s="2">
        <v>166347</v>
      </c>
      <c r="E6" s="2">
        <v>332314</v>
      </c>
      <c r="F6" s="2">
        <v>77800</v>
      </c>
      <c r="G6" s="2">
        <v>18450</v>
      </c>
      <c r="H6" s="2">
        <v>96250</v>
      </c>
      <c r="I6" s="2">
        <v>1714</v>
      </c>
      <c r="J6" s="2">
        <v>306</v>
      </c>
      <c r="K6" s="2">
        <v>2020</v>
      </c>
      <c r="L6" s="2">
        <v>50272</v>
      </c>
      <c r="M6" s="2">
        <v>112428</v>
      </c>
      <c r="N6" s="2">
        <v>162700</v>
      </c>
      <c r="O6" s="2">
        <f>_xlfn.VAR.S(F4:F21)</f>
        <v>4383730926.8398685</v>
      </c>
      <c r="P6" s="2">
        <f>STDEVA(F4:F21)</f>
        <v>66209.749484799206</v>
      </c>
      <c r="Q6" s="4">
        <f>AVERAGE(F4:F21)</f>
        <v>77596.388888888891</v>
      </c>
      <c r="R6" s="2">
        <f>_xlfn.VAR.S(I4:I21)</f>
        <v>5122405.1633986924</v>
      </c>
      <c r="S6" s="2">
        <f>STDEVA(I4:I21)</f>
        <v>2263.2731084424372</v>
      </c>
      <c r="T6" s="4">
        <f>AVERAGE(I4:I21)</f>
        <v>1731.8888888888889</v>
      </c>
      <c r="U6" s="2">
        <f>_xlfn.VAR.S(L4:L21)</f>
        <v>2422295020.9705882</v>
      </c>
      <c r="V6" s="2">
        <f>STDEVA(L4:L21)</f>
        <v>49216.816444896031</v>
      </c>
      <c r="W6" s="4">
        <f>AVERAGE(L4:L21)</f>
        <v>53146.833333333336</v>
      </c>
    </row>
    <row r="7" spans="1:23" x14ac:dyDescent="0.25">
      <c r="A7">
        <v>4</v>
      </c>
      <c r="B7" t="s">
        <v>554</v>
      </c>
      <c r="C7" s="2">
        <v>139009</v>
      </c>
      <c r="D7" s="2">
        <v>137074</v>
      </c>
      <c r="E7" s="2">
        <v>276083</v>
      </c>
      <c r="F7" s="2">
        <v>69082</v>
      </c>
      <c r="G7" s="2">
        <v>13920</v>
      </c>
      <c r="H7" s="2">
        <v>83002</v>
      </c>
      <c r="I7" s="2">
        <v>924</v>
      </c>
      <c r="J7" s="2">
        <v>214</v>
      </c>
      <c r="K7" s="2">
        <v>1138</v>
      </c>
      <c r="L7" s="2">
        <v>37348</v>
      </c>
      <c r="M7" s="2">
        <v>92839</v>
      </c>
      <c r="N7" s="2">
        <v>130187</v>
      </c>
    </row>
    <row r="8" spans="1:23" x14ac:dyDescent="0.25">
      <c r="A8">
        <v>5</v>
      </c>
      <c r="B8" t="s">
        <v>555</v>
      </c>
      <c r="C8" s="2">
        <v>524025</v>
      </c>
      <c r="D8" s="2">
        <v>553513</v>
      </c>
      <c r="E8" s="2">
        <v>1077538</v>
      </c>
      <c r="F8" s="2">
        <v>237665</v>
      </c>
      <c r="G8" s="2">
        <v>120118</v>
      </c>
      <c r="H8" s="2">
        <v>357783</v>
      </c>
      <c r="I8" s="2">
        <v>8385</v>
      </c>
      <c r="J8" s="2">
        <v>2627</v>
      </c>
      <c r="K8" s="2">
        <v>11012</v>
      </c>
      <c r="L8" s="2">
        <v>173846</v>
      </c>
      <c r="M8" s="2">
        <v>330431</v>
      </c>
      <c r="N8" s="2">
        <v>504277</v>
      </c>
      <c r="O8" t="s">
        <v>681</v>
      </c>
      <c r="P8" t="s">
        <v>682</v>
      </c>
      <c r="Q8" t="s">
        <v>649</v>
      </c>
      <c r="R8" t="s">
        <v>654</v>
      </c>
      <c r="S8" t="s">
        <v>682</v>
      </c>
      <c r="T8" t="s">
        <v>649</v>
      </c>
      <c r="U8" t="s">
        <v>654</v>
      </c>
      <c r="V8" t="s">
        <v>682</v>
      </c>
      <c r="W8" t="s">
        <v>649</v>
      </c>
    </row>
    <row r="9" spans="1:23" x14ac:dyDescent="0.25">
      <c r="A9">
        <v>6</v>
      </c>
      <c r="B9" t="s">
        <v>76</v>
      </c>
      <c r="C9" s="2">
        <v>181803</v>
      </c>
      <c r="D9" s="2">
        <v>182881</v>
      </c>
      <c r="E9" s="2">
        <v>364684</v>
      </c>
      <c r="F9" s="2">
        <v>82135</v>
      </c>
      <c r="G9" s="2">
        <v>19912</v>
      </c>
      <c r="H9" s="2">
        <v>102047</v>
      </c>
      <c r="I9" s="2">
        <v>2034</v>
      </c>
      <c r="J9" s="2">
        <v>379</v>
      </c>
      <c r="K9" s="2">
        <v>2413</v>
      </c>
      <c r="L9" s="2">
        <v>59669</v>
      </c>
      <c r="M9" s="2">
        <v>125835</v>
      </c>
      <c r="N9" s="2">
        <v>185504</v>
      </c>
      <c r="O9" s="2">
        <f>_xlfn.VAR.S(G4:G21)</f>
        <v>1412152079.3986928</v>
      </c>
      <c r="P9" s="2">
        <f>STDEVA(G4:G21)</f>
        <v>37578.611994041144</v>
      </c>
      <c r="Q9" s="4">
        <f>AVERAGE(G4:G21)</f>
        <v>25001.888888888891</v>
      </c>
      <c r="R9" s="2">
        <f>_xlfn.VAR.S(J4:J21)</f>
        <v>535889.94771241839</v>
      </c>
      <c r="S9" s="2">
        <f>STDEVA(J4:J21)</f>
        <v>732.04504486569567</v>
      </c>
      <c r="T9" s="4">
        <f>AVERAGE(J4:J21)</f>
        <v>471.77777777777777</v>
      </c>
      <c r="U9" s="2">
        <f>_xlfn.VAR.S(M4:M21)</f>
        <v>8407317217.5555563</v>
      </c>
      <c r="V9" s="2">
        <f>STDEVA(M4:M21)</f>
        <v>91691.423904068346</v>
      </c>
      <c r="W9" s="4">
        <f>AVERAGE(M4:M21)</f>
        <v>111435.44444444444</v>
      </c>
    </row>
    <row r="10" spans="1:23" x14ac:dyDescent="0.25">
      <c r="A10">
        <v>7</v>
      </c>
      <c r="B10" t="s">
        <v>556</v>
      </c>
      <c r="C10" s="2">
        <v>167606</v>
      </c>
      <c r="D10" s="2">
        <v>163745</v>
      </c>
      <c r="E10" s="2">
        <v>331351</v>
      </c>
      <c r="F10" s="2">
        <v>82464</v>
      </c>
      <c r="G10" s="2">
        <v>16329</v>
      </c>
      <c r="H10" s="2">
        <v>98793</v>
      </c>
      <c r="I10" s="2">
        <v>1458</v>
      </c>
      <c r="J10" s="2">
        <v>279</v>
      </c>
      <c r="K10" s="2">
        <v>1737</v>
      </c>
      <c r="L10" s="2">
        <v>48428</v>
      </c>
      <c r="M10" s="2">
        <v>112992</v>
      </c>
      <c r="N10" s="2">
        <v>161420</v>
      </c>
    </row>
    <row r="11" spans="1:23" x14ac:dyDescent="0.25">
      <c r="A11">
        <v>8</v>
      </c>
      <c r="B11" t="s">
        <v>557</v>
      </c>
      <c r="C11" s="2">
        <v>534832</v>
      </c>
      <c r="D11" s="2">
        <v>575068</v>
      </c>
      <c r="E11" s="2">
        <v>1109900</v>
      </c>
      <c r="F11" s="2">
        <v>249792</v>
      </c>
      <c r="G11" s="2">
        <v>133254</v>
      </c>
      <c r="H11" s="2">
        <v>383046</v>
      </c>
      <c r="I11" s="2">
        <v>6970</v>
      </c>
      <c r="J11" s="2">
        <v>2253</v>
      </c>
      <c r="K11" s="2">
        <v>9223</v>
      </c>
      <c r="L11" s="2">
        <v>181340</v>
      </c>
      <c r="M11" s="2">
        <v>346597</v>
      </c>
      <c r="N11" s="2">
        <v>527937</v>
      </c>
      <c r="O11" t="s">
        <v>683</v>
      </c>
      <c r="P11" t="s">
        <v>684</v>
      </c>
      <c r="Q11" t="s">
        <v>685</v>
      </c>
      <c r="R11" t="s">
        <v>666</v>
      </c>
      <c r="S11" t="s">
        <v>684</v>
      </c>
      <c r="T11" t="s">
        <v>665</v>
      </c>
      <c r="U11" t="s">
        <v>666</v>
      </c>
      <c r="V11" t="s">
        <v>689</v>
      </c>
      <c r="W11" t="s">
        <v>690</v>
      </c>
    </row>
    <row r="12" spans="1:23" x14ac:dyDescent="0.25">
      <c r="A12">
        <v>9</v>
      </c>
      <c r="B12" t="s">
        <v>558</v>
      </c>
      <c r="C12" s="2">
        <v>27833</v>
      </c>
      <c r="D12" s="2">
        <v>28846</v>
      </c>
      <c r="E12" s="2">
        <v>56679</v>
      </c>
      <c r="F12" s="2">
        <v>10053</v>
      </c>
      <c r="G12" s="2">
        <v>4467</v>
      </c>
      <c r="H12" s="2">
        <v>14520</v>
      </c>
      <c r="I12" s="2">
        <v>233</v>
      </c>
      <c r="J12" s="2">
        <v>163</v>
      </c>
      <c r="K12" s="2">
        <v>396</v>
      </c>
      <c r="L12" s="2">
        <v>10647</v>
      </c>
      <c r="M12" s="2">
        <v>17246</v>
      </c>
      <c r="N12" s="2">
        <v>27893</v>
      </c>
      <c r="O12" s="2">
        <f>_xlfn.VAR.S(H4:H21)</f>
        <v>10567566656.565359</v>
      </c>
      <c r="P12" s="2">
        <f>STDEVA(H4:H21)</f>
        <v>102798.67049998924</v>
      </c>
      <c r="Q12" s="4">
        <f>AVERAGE(H4:H21)</f>
        <v>102598.27777777778</v>
      </c>
      <c r="R12" s="2">
        <f>_xlfn.VAR.S(K4:K21)</f>
        <v>8940240.2352941185</v>
      </c>
      <c r="S12" s="2">
        <f>STDEVA(K4:K21)</f>
        <v>2990.0234506261181</v>
      </c>
      <c r="T12" s="4">
        <f>AVERAGE(K4:K21)</f>
        <v>2203.6666666666665</v>
      </c>
      <c r="U12" s="2">
        <f>_xlfn.VAR.S(N4:N21)</f>
        <v>19805770283.741829</v>
      </c>
      <c r="V12" s="2">
        <f>STDEVA(N4:N21)</f>
        <v>140732.97511152754</v>
      </c>
      <c r="W12" s="4">
        <f>AVERAGE(N4:N21)</f>
        <v>164582.27777777778</v>
      </c>
    </row>
    <row r="13" spans="1:23" x14ac:dyDescent="0.25">
      <c r="A13">
        <v>10</v>
      </c>
      <c r="B13" t="s">
        <v>142</v>
      </c>
      <c r="C13" s="2">
        <v>87170</v>
      </c>
      <c r="D13" s="2">
        <v>87937</v>
      </c>
      <c r="E13" s="2">
        <v>175107</v>
      </c>
      <c r="F13" s="2">
        <v>42869</v>
      </c>
      <c r="G13" s="2">
        <v>8135</v>
      </c>
      <c r="H13" s="2">
        <v>51004</v>
      </c>
      <c r="I13" s="2">
        <v>369</v>
      </c>
      <c r="J13" s="2">
        <v>79</v>
      </c>
      <c r="K13" s="2">
        <v>448</v>
      </c>
      <c r="L13" s="2">
        <v>22965</v>
      </c>
      <c r="M13" s="2">
        <v>59150</v>
      </c>
      <c r="N13" s="2">
        <v>82115</v>
      </c>
    </row>
    <row r="14" spans="1:23" x14ac:dyDescent="0.25">
      <c r="A14">
        <v>11</v>
      </c>
      <c r="B14" t="s">
        <v>559</v>
      </c>
      <c r="C14" s="2">
        <v>15477</v>
      </c>
      <c r="D14" s="2">
        <v>16075</v>
      </c>
      <c r="E14" s="2">
        <v>31552</v>
      </c>
      <c r="F14" s="2">
        <v>6466</v>
      </c>
      <c r="G14" s="2">
        <v>2809</v>
      </c>
      <c r="H14" s="2">
        <v>9275</v>
      </c>
      <c r="I14" s="2">
        <v>280</v>
      </c>
      <c r="J14" s="2">
        <v>66</v>
      </c>
      <c r="K14" s="2">
        <v>346</v>
      </c>
      <c r="L14" s="2">
        <v>5551</v>
      </c>
      <c r="M14" s="2">
        <v>10065</v>
      </c>
      <c r="N14" s="2">
        <v>15616</v>
      </c>
      <c r="O14" s="28" t="s">
        <v>709</v>
      </c>
      <c r="R14" s="22" t="s">
        <v>710</v>
      </c>
      <c r="U14" s="25" t="s">
        <v>711</v>
      </c>
    </row>
    <row r="15" spans="1:23" x14ac:dyDescent="0.25">
      <c r="A15">
        <v>12</v>
      </c>
      <c r="B15" t="s">
        <v>154</v>
      </c>
      <c r="C15" s="2">
        <v>72736</v>
      </c>
      <c r="D15" s="2">
        <v>75051</v>
      </c>
      <c r="E15" s="2">
        <v>147787</v>
      </c>
      <c r="F15" s="2">
        <v>34039</v>
      </c>
      <c r="G15" s="2">
        <v>7573</v>
      </c>
      <c r="H15" s="2">
        <v>41612</v>
      </c>
      <c r="I15" s="2">
        <v>465</v>
      </c>
      <c r="J15" s="2">
        <v>94</v>
      </c>
      <c r="K15" s="2">
        <v>559</v>
      </c>
      <c r="L15" s="2">
        <v>21586</v>
      </c>
      <c r="M15" s="2">
        <v>51174</v>
      </c>
      <c r="N15" s="2">
        <v>72760</v>
      </c>
      <c r="O15" s="2">
        <f>CORREL(F4:F21,G4:G21)</f>
        <v>0.95891247393546009</v>
      </c>
      <c r="R15" s="2">
        <f>CORREL(I4:I21,J4:J21)</f>
        <v>0.99043630415640849</v>
      </c>
      <c r="U15" s="2">
        <f>CORREL(L4:L21,M4:M21)</f>
        <v>0.99453085088504567</v>
      </c>
    </row>
    <row r="16" spans="1:23" x14ac:dyDescent="0.25">
      <c r="A16">
        <v>13</v>
      </c>
      <c r="B16" t="s">
        <v>560</v>
      </c>
      <c r="C16" s="2">
        <v>124278</v>
      </c>
      <c r="D16" s="2">
        <v>119693</v>
      </c>
      <c r="E16" s="2">
        <v>243971</v>
      </c>
      <c r="F16" s="2">
        <v>66461</v>
      </c>
      <c r="G16" s="2">
        <v>7671</v>
      </c>
      <c r="H16" s="2">
        <v>74132</v>
      </c>
      <c r="I16" s="2">
        <v>463</v>
      </c>
      <c r="J16" s="2">
        <v>71</v>
      </c>
      <c r="K16" s="2">
        <v>534</v>
      </c>
      <c r="L16" s="2">
        <v>27669</v>
      </c>
      <c r="M16" s="2">
        <v>83130</v>
      </c>
      <c r="N16" s="2">
        <v>110799</v>
      </c>
    </row>
    <row r="17" spans="1:50" x14ac:dyDescent="0.25">
      <c r="A17">
        <v>14</v>
      </c>
      <c r="B17" t="s">
        <v>194</v>
      </c>
      <c r="C17" s="2">
        <v>51128</v>
      </c>
      <c r="D17" s="2">
        <v>51048</v>
      </c>
      <c r="E17" s="2">
        <v>102176</v>
      </c>
      <c r="F17" s="2">
        <v>27861</v>
      </c>
      <c r="G17" s="2">
        <v>4606</v>
      </c>
      <c r="H17" s="2">
        <v>32467</v>
      </c>
      <c r="I17" s="2">
        <v>169</v>
      </c>
      <c r="J17" s="2">
        <v>52</v>
      </c>
      <c r="K17" s="2">
        <v>221</v>
      </c>
      <c r="L17" s="2">
        <v>12251</v>
      </c>
      <c r="M17" s="2">
        <v>35725</v>
      </c>
      <c r="N17" s="2">
        <v>47976</v>
      </c>
      <c r="O17" s="28" t="s">
        <v>717</v>
      </c>
      <c r="R17" s="22" t="s">
        <v>729</v>
      </c>
      <c r="U17" s="25" t="s">
        <v>732</v>
      </c>
    </row>
    <row r="18" spans="1:50" x14ac:dyDescent="0.25">
      <c r="A18">
        <v>15</v>
      </c>
      <c r="B18" t="s">
        <v>561</v>
      </c>
      <c r="C18" s="2">
        <v>193686</v>
      </c>
      <c r="D18" s="2">
        <v>191195</v>
      </c>
      <c r="E18" s="2">
        <v>384881</v>
      </c>
      <c r="F18" s="2">
        <v>92941</v>
      </c>
      <c r="G18" s="2">
        <v>15311</v>
      </c>
      <c r="H18" s="2">
        <v>108252</v>
      </c>
      <c r="I18" s="2">
        <v>862</v>
      </c>
      <c r="J18" s="2">
        <v>238</v>
      </c>
      <c r="K18" s="2">
        <v>1100</v>
      </c>
      <c r="L18" s="2">
        <v>56667</v>
      </c>
      <c r="M18" s="2">
        <v>133718</v>
      </c>
      <c r="N18" s="2">
        <v>190385</v>
      </c>
      <c r="O18" s="2">
        <f>_xlfn.COVARIANCE.S(F4:F21,G4:G21)</f>
        <v>2385841825.1633987</v>
      </c>
      <c r="R18" s="2">
        <f>_xlfn.COVARIANCE.S(I4:I21,J4:J21)</f>
        <v>1640972.5620915035</v>
      </c>
      <c r="U18" s="2">
        <f>_xlfn.COVARIANCE.S(L4:L21,M4:M21)</f>
        <v>4488079022.6078434</v>
      </c>
    </row>
    <row r="19" spans="1:50" x14ac:dyDescent="0.25">
      <c r="A19">
        <v>16</v>
      </c>
      <c r="B19" t="s">
        <v>229</v>
      </c>
      <c r="C19" s="2">
        <v>169595</v>
      </c>
      <c r="D19" s="2">
        <v>157748</v>
      </c>
      <c r="E19" s="2">
        <v>327343</v>
      </c>
      <c r="F19" s="2">
        <v>78861</v>
      </c>
      <c r="G19" s="2">
        <v>13827</v>
      </c>
      <c r="H19" s="2">
        <v>92688</v>
      </c>
      <c r="I19" s="2">
        <v>1580</v>
      </c>
      <c r="J19" s="2">
        <v>287</v>
      </c>
      <c r="K19" s="2">
        <v>1867</v>
      </c>
      <c r="L19" s="2">
        <v>54441</v>
      </c>
      <c r="M19" s="2">
        <v>110055</v>
      </c>
      <c r="N19" s="2">
        <v>164496</v>
      </c>
    </row>
    <row r="20" spans="1:50" x14ac:dyDescent="0.25">
      <c r="A20">
        <v>17</v>
      </c>
      <c r="B20" t="s">
        <v>562</v>
      </c>
      <c r="C20" s="2">
        <v>69802</v>
      </c>
      <c r="D20" s="2">
        <v>72009</v>
      </c>
      <c r="E20" s="2">
        <v>141811</v>
      </c>
      <c r="F20" s="2">
        <v>29519</v>
      </c>
      <c r="G20" s="2">
        <v>6647</v>
      </c>
      <c r="H20" s="2">
        <v>36166</v>
      </c>
      <c r="I20" s="2">
        <v>605</v>
      </c>
      <c r="J20" s="2">
        <v>74</v>
      </c>
      <c r="K20" s="2">
        <v>679</v>
      </c>
      <c r="L20" s="2">
        <v>25598</v>
      </c>
      <c r="M20" s="2">
        <v>51851</v>
      </c>
      <c r="N20" s="2">
        <v>77449</v>
      </c>
    </row>
    <row r="21" spans="1:50" x14ac:dyDescent="0.25">
      <c r="A21">
        <v>18</v>
      </c>
      <c r="B21" t="s">
        <v>262</v>
      </c>
      <c r="C21" s="2">
        <v>218765</v>
      </c>
      <c r="D21" s="2">
        <v>221466</v>
      </c>
      <c r="E21" s="2">
        <v>440231</v>
      </c>
      <c r="F21" s="2">
        <v>93908</v>
      </c>
      <c r="G21" s="2">
        <v>24116</v>
      </c>
      <c r="H21" s="2">
        <v>118024</v>
      </c>
      <c r="I21" s="2">
        <v>2049</v>
      </c>
      <c r="J21" s="2">
        <v>508</v>
      </c>
      <c r="K21" s="2">
        <v>2557</v>
      </c>
      <c r="L21" s="2">
        <v>75497</v>
      </c>
      <c r="M21" s="2">
        <v>151272</v>
      </c>
      <c r="N21" s="2">
        <v>226769</v>
      </c>
    </row>
    <row r="22" spans="1:50" x14ac:dyDescent="0.25">
      <c r="B22" t="s">
        <v>590</v>
      </c>
      <c r="C22" s="4">
        <f t="shared" ref="C22:N22" si="0">SUM(C4:C21)</f>
        <v>3008783</v>
      </c>
      <c r="D22" s="4">
        <f t="shared" si="0"/>
        <v>3068102</v>
      </c>
      <c r="E22" s="4">
        <f t="shared" si="0"/>
        <v>6076885</v>
      </c>
      <c r="F22" s="4">
        <f t="shared" si="0"/>
        <v>1396735</v>
      </c>
      <c r="G22" s="4">
        <f t="shared" si="0"/>
        <v>450034</v>
      </c>
      <c r="H22" s="4">
        <f t="shared" si="0"/>
        <v>1846769</v>
      </c>
      <c r="I22" s="4">
        <f t="shared" si="0"/>
        <v>31174</v>
      </c>
      <c r="J22" s="4">
        <f t="shared" si="0"/>
        <v>8492</v>
      </c>
      <c r="K22" s="4">
        <f t="shared" si="0"/>
        <v>39666</v>
      </c>
      <c r="L22" s="4">
        <f t="shared" si="0"/>
        <v>956643</v>
      </c>
      <c r="M22" s="4">
        <f t="shared" si="0"/>
        <v>2005838</v>
      </c>
      <c r="N22" s="4">
        <f t="shared" si="0"/>
        <v>2962481</v>
      </c>
      <c r="S22" s="13" t="s">
        <v>769</v>
      </c>
      <c r="AD22" s="13" t="s">
        <v>790</v>
      </c>
      <c r="AO22" s="13" t="s">
        <v>791</v>
      </c>
    </row>
    <row r="23" spans="1:50" x14ac:dyDescent="0.25">
      <c r="C23" s="4"/>
      <c r="O23" t="s">
        <v>826</v>
      </c>
      <c r="S23" s="28" t="s">
        <v>733</v>
      </c>
      <c r="T23" s="28"/>
      <c r="U23" s="28"/>
      <c r="AD23" s="28" t="s">
        <v>733</v>
      </c>
      <c r="AE23" s="28"/>
      <c r="AF23" s="28"/>
      <c r="AO23" s="28" t="s">
        <v>733</v>
      </c>
      <c r="AP23" s="28"/>
      <c r="AQ23" s="28"/>
      <c r="AT23" s="70" t="s">
        <v>747</v>
      </c>
      <c r="AU23" s="73" t="s">
        <v>714</v>
      </c>
      <c r="AV23" s="73" t="s">
        <v>715</v>
      </c>
      <c r="AW23" s="73" t="s">
        <v>748</v>
      </c>
      <c r="AX23" s="76" t="s">
        <v>749</v>
      </c>
    </row>
    <row r="24" spans="1:50" ht="15.75" thickBot="1" x14ac:dyDescent="0.3">
      <c r="O24" t="s">
        <v>721</v>
      </c>
      <c r="S24" s="28"/>
      <c r="T24" s="28"/>
      <c r="U24" s="28"/>
      <c r="AD24" s="28"/>
      <c r="AE24" s="28"/>
      <c r="AF24" s="28"/>
      <c r="AO24" s="28"/>
      <c r="AP24" s="28"/>
      <c r="AQ24" s="28"/>
      <c r="AT24" s="71" t="s">
        <v>750</v>
      </c>
      <c r="AU24" s="74"/>
      <c r="AV24" s="74"/>
      <c r="AW24" s="74"/>
      <c r="AX24" s="77"/>
    </row>
    <row r="25" spans="1:50" x14ac:dyDescent="0.25">
      <c r="O25" t="s">
        <v>718</v>
      </c>
      <c r="S25" s="64"/>
      <c r="T25" s="64" t="s">
        <v>563</v>
      </c>
      <c r="U25" s="64" t="s">
        <v>564</v>
      </c>
      <c r="AD25" s="64"/>
      <c r="AE25" s="64" t="s">
        <v>563</v>
      </c>
      <c r="AF25" s="64" t="s">
        <v>564</v>
      </c>
      <c r="AO25" s="64"/>
      <c r="AP25" s="64" t="s">
        <v>563</v>
      </c>
      <c r="AQ25" s="64" t="s">
        <v>564</v>
      </c>
      <c r="AT25" s="72" t="s">
        <v>751</v>
      </c>
      <c r="AU25" s="75"/>
      <c r="AV25" s="75"/>
      <c r="AW25" s="75"/>
      <c r="AX25" s="78"/>
    </row>
    <row r="26" spans="1:50" x14ac:dyDescent="0.25">
      <c r="O26" t="s">
        <v>719</v>
      </c>
      <c r="S26" s="37" t="s">
        <v>734</v>
      </c>
      <c r="T26" s="43">
        <v>77596.388888888891</v>
      </c>
      <c r="U26" s="43">
        <v>25001.888888888891</v>
      </c>
      <c r="AD26" s="37" t="s">
        <v>734</v>
      </c>
      <c r="AE26" s="43">
        <v>1731.8888888888889</v>
      </c>
      <c r="AF26" s="43">
        <v>471.77777777777777</v>
      </c>
      <c r="AO26" s="37" t="s">
        <v>734</v>
      </c>
      <c r="AP26" s="43">
        <v>53146.833333333336</v>
      </c>
      <c r="AQ26" s="43">
        <v>111435.44444444444</v>
      </c>
      <c r="AT26" s="71" t="s">
        <v>752</v>
      </c>
      <c r="AU26" s="74"/>
      <c r="AV26" s="74"/>
      <c r="AW26" s="74"/>
      <c r="AX26" s="77"/>
    </row>
    <row r="27" spans="1:50" x14ac:dyDescent="0.25">
      <c r="O27" t="s">
        <v>720</v>
      </c>
      <c r="S27" s="37" t="s">
        <v>735</v>
      </c>
      <c r="T27" s="43">
        <v>4383730926.8398685</v>
      </c>
      <c r="U27" s="43">
        <v>1412152079.3986928</v>
      </c>
      <c r="AD27" s="37" t="s">
        <v>735</v>
      </c>
      <c r="AE27" s="43">
        <v>5122405.1633986924</v>
      </c>
      <c r="AF27" s="43">
        <v>535889.94771241839</v>
      </c>
      <c r="AO27" s="37" t="s">
        <v>735</v>
      </c>
      <c r="AP27" s="43">
        <v>2422295020.9705882</v>
      </c>
      <c r="AQ27" s="43">
        <v>8407317217.5555563</v>
      </c>
      <c r="AT27" s="72"/>
      <c r="AU27" s="75"/>
      <c r="AV27" s="75"/>
      <c r="AW27" s="75"/>
      <c r="AX27" s="78"/>
    </row>
    <row r="28" spans="1:50" x14ac:dyDescent="0.25">
      <c r="O28" t="s">
        <v>722</v>
      </c>
      <c r="S28" s="37" t="s">
        <v>736</v>
      </c>
      <c r="T28" s="43">
        <v>18</v>
      </c>
      <c r="U28" s="43">
        <v>18</v>
      </c>
      <c r="AD28" s="37" t="s">
        <v>736</v>
      </c>
      <c r="AE28" s="37">
        <v>18</v>
      </c>
      <c r="AF28" s="37">
        <v>18</v>
      </c>
      <c r="AO28" s="37" t="s">
        <v>736</v>
      </c>
      <c r="AP28" s="37">
        <v>18</v>
      </c>
      <c r="AQ28" s="37">
        <v>18</v>
      </c>
      <c r="AT28" s="71"/>
      <c r="AU28" s="74"/>
      <c r="AV28" s="74"/>
      <c r="AW28" s="74"/>
      <c r="AX28" s="77"/>
    </row>
    <row r="29" spans="1:50" x14ac:dyDescent="0.25">
      <c r="O29" t="s">
        <v>723</v>
      </c>
      <c r="S29" s="37" t="s">
        <v>737</v>
      </c>
      <c r="T29" s="43">
        <v>0.95891247393546009</v>
      </c>
      <c r="U29" s="37"/>
      <c r="AD29" s="37" t="s">
        <v>737</v>
      </c>
      <c r="AE29" s="39">
        <v>0.99043630415640849</v>
      </c>
      <c r="AF29" s="37"/>
      <c r="AO29" s="37" t="s">
        <v>737</v>
      </c>
      <c r="AP29" s="39">
        <v>0.99453085088504567</v>
      </c>
      <c r="AQ29" s="37"/>
      <c r="AT29" s="72"/>
      <c r="AU29" s="75"/>
      <c r="AV29" s="75"/>
      <c r="AW29" s="75"/>
      <c r="AX29" s="78"/>
    </row>
    <row r="30" spans="1:50" x14ac:dyDescent="0.25">
      <c r="O30" t="s">
        <v>724</v>
      </c>
      <c r="S30" s="37" t="s">
        <v>738</v>
      </c>
      <c r="T30" s="43">
        <v>0</v>
      </c>
      <c r="U30" s="37"/>
      <c r="AD30" s="37" t="s">
        <v>738</v>
      </c>
      <c r="AE30" s="43">
        <v>0</v>
      </c>
      <c r="AF30" s="37"/>
      <c r="AO30" s="37" t="s">
        <v>738</v>
      </c>
      <c r="AP30" s="37">
        <v>0</v>
      </c>
      <c r="AQ30" s="37"/>
      <c r="AT30" s="71"/>
      <c r="AU30" s="74"/>
      <c r="AV30" s="74"/>
      <c r="AW30" s="74"/>
      <c r="AX30" s="77"/>
    </row>
    <row r="31" spans="1:50" x14ac:dyDescent="0.25">
      <c r="O31" t="s">
        <v>725</v>
      </c>
      <c r="S31" s="37" t="s">
        <v>739</v>
      </c>
      <c r="T31" s="43">
        <v>17</v>
      </c>
      <c r="U31" s="37"/>
      <c r="AD31" s="37" t="s">
        <v>739</v>
      </c>
      <c r="AE31" s="43">
        <v>17</v>
      </c>
      <c r="AF31" s="37"/>
      <c r="AO31" s="37" t="s">
        <v>739</v>
      </c>
      <c r="AP31" s="37">
        <v>17</v>
      </c>
      <c r="AQ31" s="37"/>
    </row>
    <row r="32" spans="1:50" x14ac:dyDescent="0.25">
      <c r="S32" s="37" t="s">
        <v>740</v>
      </c>
      <c r="T32" s="43">
        <v>6.9724327497823078</v>
      </c>
      <c r="U32" s="37"/>
      <c r="AD32" s="37" t="s">
        <v>740</v>
      </c>
      <c r="AE32" s="39">
        <v>3.4680862667148888</v>
      </c>
      <c r="AF32" s="37"/>
      <c r="AO32" s="37" t="s">
        <v>740</v>
      </c>
      <c r="AP32" s="39">
        <v>-5.7441931016926286</v>
      </c>
      <c r="AQ32" s="37"/>
    </row>
    <row r="33" spans="9:44" x14ac:dyDescent="0.25">
      <c r="S33" s="37" t="s">
        <v>741</v>
      </c>
      <c r="T33" s="43">
        <v>1.1246815047883618E-6</v>
      </c>
      <c r="U33" s="37"/>
      <c r="AD33" s="37" t="s">
        <v>741</v>
      </c>
      <c r="AE33" s="39">
        <v>1.4702915940560828E-3</v>
      </c>
      <c r="AF33" s="37"/>
      <c r="AO33" s="37" t="s">
        <v>741</v>
      </c>
      <c r="AP33" s="39">
        <v>1.1920318524404216E-5</v>
      </c>
      <c r="AQ33" s="37"/>
    </row>
    <row r="34" spans="9:44" x14ac:dyDescent="0.25">
      <c r="I34" s="50" t="s">
        <v>753</v>
      </c>
      <c r="J34" s="51"/>
      <c r="K34" s="51"/>
      <c r="L34" s="51"/>
      <c r="M34" s="52"/>
      <c r="N34" s="55" t="s">
        <v>754</v>
      </c>
      <c r="O34" s="79"/>
      <c r="S34" s="37" t="s">
        <v>742</v>
      </c>
      <c r="T34" s="43">
        <v>1.7396067260750732</v>
      </c>
      <c r="U34" s="37"/>
      <c r="AD34" s="37" t="s">
        <v>742</v>
      </c>
      <c r="AE34" s="39">
        <v>1.7396067260750732</v>
      </c>
      <c r="AF34" s="37"/>
      <c r="AO34" s="37" t="s">
        <v>742</v>
      </c>
      <c r="AP34" s="39">
        <v>1.7396067260750732</v>
      </c>
      <c r="AQ34" s="37"/>
    </row>
    <row r="35" spans="9:44" x14ac:dyDescent="0.25">
      <c r="I35" s="53" t="s">
        <v>779</v>
      </c>
      <c r="J35" s="11"/>
      <c r="K35" s="11"/>
      <c r="L35" s="11"/>
      <c r="M35" s="54"/>
      <c r="S35" s="41" t="s">
        <v>743</v>
      </c>
      <c r="T35" s="69">
        <v>2.2493630095767235E-6</v>
      </c>
      <c r="U35" s="41"/>
      <c r="V35" s="13" t="s">
        <v>745</v>
      </c>
      <c r="AD35" s="41" t="s">
        <v>743</v>
      </c>
      <c r="AE35" s="42">
        <v>2.9405831881121657E-3</v>
      </c>
      <c r="AF35" s="41"/>
      <c r="AG35" s="13" t="s">
        <v>746</v>
      </c>
      <c r="AO35" s="41" t="s">
        <v>743</v>
      </c>
      <c r="AP35" s="42">
        <v>2.3840637048808432E-5</v>
      </c>
      <c r="AQ35" s="41"/>
      <c r="AR35" s="13" t="s">
        <v>792</v>
      </c>
    </row>
    <row r="36" spans="9:44" ht="15.75" thickBot="1" x14ac:dyDescent="0.3">
      <c r="I36" s="53"/>
      <c r="J36" s="11"/>
      <c r="K36" s="11"/>
      <c r="L36" s="11"/>
      <c r="M36" s="54"/>
      <c r="N36" s="28" t="s">
        <v>755</v>
      </c>
      <c r="O36" s="28"/>
      <c r="S36" s="38" t="s">
        <v>744</v>
      </c>
      <c r="T36" s="68">
        <v>2.109815577833317</v>
      </c>
      <c r="U36" s="38"/>
      <c r="AD36" s="38" t="s">
        <v>744</v>
      </c>
      <c r="AE36" s="40">
        <v>2.109815577833317</v>
      </c>
      <c r="AF36" s="38"/>
      <c r="AO36" s="38" t="s">
        <v>744</v>
      </c>
      <c r="AP36" s="40">
        <v>2.109815577833317</v>
      </c>
      <c r="AQ36" s="38"/>
    </row>
    <row r="37" spans="9:44" x14ac:dyDescent="0.25">
      <c r="I37" s="45" t="s">
        <v>756</v>
      </c>
      <c r="J37" s="9"/>
      <c r="K37" s="9"/>
      <c r="L37" s="9"/>
      <c r="M37" s="46"/>
    </row>
    <row r="38" spans="9:44" x14ac:dyDescent="0.25">
      <c r="I38" s="45" t="s">
        <v>757</v>
      </c>
      <c r="J38" s="9"/>
      <c r="K38" s="9"/>
      <c r="L38" s="9"/>
      <c r="M38" s="46"/>
    </row>
    <row r="39" spans="9:44" x14ac:dyDescent="0.25">
      <c r="I39" s="47" t="s">
        <v>758</v>
      </c>
      <c r="J39" s="48"/>
      <c r="K39" s="48"/>
      <c r="L39" s="48"/>
      <c r="M39" s="49"/>
      <c r="P39" s="28" t="s">
        <v>793</v>
      </c>
      <c r="T39" s="28" t="s">
        <v>777</v>
      </c>
      <c r="AB39" s="28" t="s">
        <v>796</v>
      </c>
    </row>
    <row r="40" spans="9:44" x14ac:dyDescent="0.25">
      <c r="P40" s="61" t="s">
        <v>759</v>
      </c>
      <c r="Q40" s="61"/>
      <c r="R40" s="61"/>
      <c r="T40" s="61" t="s">
        <v>759</v>
      </c>
      <c r="U40" s="61"/>
      <c r="V40" s="61"/>
      <c r="AB40" s="61" t="s">
        <v>759</v>
      </c>
      <c r="AC40" s="61"/>
      <c r="AD40" s="61"/>
    </row>
    <row r="41" spans="9:44" ht="15.75" thickBot="1" x14ac:dyDescent="0.3">
      <c r="P41" s="61"/>
      <c r="Q41" s="61"/>
      <c r="R41" s="61"/>
      <c r="T41" s="61"/>
      <c r="U41" s="61"/>
      <c r="V41" s="61"/>
      <c r="AB41" s="61"/>
      <c r="AC41" s="61"/>
      <c r="AD41" s="61"/>
    </row>
    <row r="42" spans="9:44" x14ac:dyDescent="0.25">
      <c r="I42" s="60" t="s">
        <v>824</v>
      </c>
      <c r="J42" s="60"/>
      <c r="K42" s="60"/>
      <c r="L42" s="60"/>
      <c r="M42" s="60"/>
      <c r="N42" s="60"/>
      <c r="P42" s="62"/>
      <c r="Q42" s="62" t="s">
        <v>563</v>
      </c>
      <c r="R42" s="62" t="s">
        <v>564</v>
      </c>
      <c r="T42" s="62"/>
      <c r="U42" s="62" t="s">
        <v>563</v>
      </c>
      <c r="V42" s="62" t="s">
        <v>564</v>
      </c>
      <c r="AB42" s="62"/>
      <c r="AC42" s="62" t="s">
        <v>563</v>
      </c>
      <c r="AD42" s="62" t="s">
        <v>564</v>
      </c>
    </row>
    <row r="43" spans="9:44" x14ac:dyDescent="0.25">
      <c r="I43" s="60" t="s">
        <v>763</v>
      </c>
      <c r="J43" s="60"/>
      <c r="K43" s="60"/>
      <c r="L43" s="60"/>
      <c r="M43" s="60"/>
      <c r="N43" s="60"/>
      <c r="P43" s="37" t="s">
        <v>734</v>
      </c>
      <c r="Q43" s="43">
        <v>77596.388888888891</v>
      </c>
      <c r="R43" s="43">
        <v>25001.888888888891</v>
      </c>
      <c r="T43" s="37" t="s">
        <v>734</v>
      </c>
      <c r="U43" s="43">
        <v>1731.8888888888889</v>
      </c>
      <c r="V43" s="43">
        <v>471.77777777777777</v>
      </c>
      <c r="AB43" s="37" t="s">
        <v>734</v>
      </c>
      <c r="AC43" s="43">
        <v>53146.833333333336</v>
      </c>
      <c r="AD43" s="43">
        <v>111435.44444444444</v>
      </c>
    </row>
    <row r="44" spans="9:44" x14ac:dyDescent="0.25">
      <c r="I44" s="60" t="s">
        <v>768</v>
      </c>
      <c r="J44" s="60"/>
      <c r="K44" s="60"/>
      <c r="L44" s="60"/>
      <c r="M44" s="60"/>
      <c r="N44" s="60"/>
      <c r="P44" s="37" t="s">
        <v>735</v>
      </c>
      <c r="Q44" s="43">
        <v>4383730926.8398685</v>
      </c>
      <c r="R44" s="43">
        <v>1412152079.3986928</v>
      </c>
      <c r="T44" s="37" t="s">
        <v>735</v>
      </c>
      <c r="U44" s="43">
        <v>5122405.1633986924</v>
      </c>
      <c r="V44" s="43">
        <v>535889.94771241839</v>
      </c>
      <c r="AB44" s="37" t="s">
        <v>735</v>
      </c>
      <c r="AC44" s="43">
        <v>2422295020.9705882</v>
      </c>
      <c r="AD44" s="43">
        <v>8407317217.5555563</v>
      </c>
    </row>
    <row r="45" spans="9:44" x14ac:dyDescent="0.25">
      <c r="I45" s="60" t="s">
        <v>794</v>
      </c>
      <c r="J45" s="60"/>
      <c r="K45" s="60"/>
      <c r="L45" s="60"/>
      <c r="M45" s="60"/>
      <c r="N45" s="60"/>
      <c r="P45" s="37" t="s">
        <v>736</v>
      </c>
      <c r="Q45" s="37">
        <v>18</v>
      </c>
      <c r="R45" s="37">
        <v>18</v>
      </c>
      <c r="T45" s="37" t="s">
        <v>736</v>
      </c>
      <c r="U45" s="37">
        <v>18</v>
      </c>
      <c r="V45" s="37">
        <v>18</v>
      </c>
      <c r="AB45" s="37" t="s">
        <v>736</v>
      </c>
      <c r="AC45" s="37">
        <v>18</v>
      </c>
      <c r="AD45" s="37">
        <v>18</v>
      </c>
    </row>
    <row r="46" spans="9:44" x14ac:dyDescent="0.25">
      <c r="I46" s="60"/>
      <c r="J46" s="60"/>
      <c r="K46" s="60"/>
      <c r="L46" s="60"/>
      <c r="M46" s="60"/>
      <c r="N46" s="60"/>
      <c r="P46" s="37" t="s">
        <v>739</v>
      </c>
      <c r="Q46" s="37">
        <v>17</v>
      </c>
      <c r="R46" s="37">
        <v>17</v>
      </c>
      <c r="T46" s="37" t="s">
        <v>739</v>
      </c>
      <c r="U46" s="37">
        <v>17</v>
      </c>
      <c r="V46" s="37">
        <v>17</v>
      </c>
      <c r="AB46" s="37" t="s">
        <v>739</v>
      </c>
      <c r="AC46" s="37">
        <v>17</v>
      </c>
      <c r="AD46" s="37">
        <v>17</v>
      </c>
    </row>
    <row r="47" spans="9:44" x14ac:dyDescent="0.25">
      <c r="P47" s="56" t="s">
        <v>760</v>
      </c>
      <c r="Q47" s="56">
        <v>3.1042909547720248</v>
      </c>
      <c r="R47" s="56"/>
      <c r="T47" s="56" t="s">
        <v>760</v>
      </c>
      <c r="U47" s="66">
        <v>9.5586886547601289</v>
      </c>
      <c r="V47" s="56"/>
      <c r="AB47" s="56" t="s">
        <v>760</v>
      </c>
      <c r="AC47" s="66">
        <v>0.28811747651349773</v>
      </c>
      <c r="AD47" s="56"/>
    </row>
    <row r="48" spans="9:44" x14ac:dyDescent="0.25">
      <c r="P48" s="37" t="s">
        <v>761</v>
      </c>
      <c r="Q48" s="37">
        <v>1.239538649217947E-2</v>
      </c>
      <c r="R48" s="37"/>
      <c r="T48" s="37" t="s">
        <v>761</v>
      </c>
      <c r="U48" s="39">
        <v>1.2845662495787746E-5</v>
      </c>
      <c r="V48" s="37"/>
      <c r="AB48" s="37" t="s">
        <v>761</v>
      </c>
      <c r="AC48" s="39">
        <v>7.0651275616442355E-3</v>
      </c>
      <c r="AD48" s="37"/>
    </row>
    <row r="49" spans="16:34" ht="15.75" thickBot="1" x14ac:dyDescent="0.3">
      <c r="P49" s="58" t="s">
        <v>762</v>
      </c>
      <c r="Q49" s="58">
        <v>2.2718928890253789</v>
      </c>
      <c r="R49" s="58"/>
      <c r="T49" s="58" t="s">
        <v>762</v>
      </c>
      <c r="U49" s="67">
        <v>2.2718928890253789</v>
      </c>
      <c r="V49" s="58"/>
      <c r="AB49" s="58" t="s">
        <v>762</v>
      </c>
      <c r="AC49" s="67">
        <v>0.44016159601124133</v>
      </c>
      <c r="AD49" s="58"/>
    </row>
    <row r="52" spans="16:34" x14ac:dyDescent="0.25">
      <c r="P52" s="13" t="s">
        <v>827</v>
      </c>
      <c r="T52" s="50" t="s">
        <v>753</v>
      </c>
      <c r="U52" s="51"/>
      <c r="V52" s="51"/>
      <c r="W52" s="51"/>
      <c r="X52" s="52"/>
      <c r="Y52" s="55" t="s">
        <v>754</v>
      </c>
      <c r="Z52" s="79"/>
      <c r="AB52" s="50" t="s">
        <v>753</v>
      </c>
      <c r="AC52" s="51"/>
      <c r="AD52" s="51"/>
      <c r="AE52" s="51"/>
      <c r="AF52" s="52"/>
      <c r="AG52" s="55" t="s">
        <v>754</v>
      </c>
      <c r="AH52" s="79"/>
    </row>
    <row r="53" spans="16:34" x14ac:dyDescent="0.25">
      <c r="P53" t="s">
        <v>828</v>
      </c>
      <c r="T53" s="53" t="s">
        <v>779</v>
      </c>
      <c r="U53" s="11"/>
      <c r="V53" s="11"/>
      <c r="W53" s="11"/>
      <c r="X53" s="54"/>
      <c r="AB53" s="53" t="s">
        <v>779</v>
      </c>
      <c r="AC53" s="11"/>
      <c r="AD53" s="11"/>
      <c r="AE53" s="11"/>
      <c r="AF53" s="54"/>
    </row>
    <row r="54" spans="16:34" x14ac:dyDescent="0.25">
      <c r="P54" t="s">
        <v>829</v>
      </c>
      <c r="T54" s="53"/>
      <c r="U54" s="11"/>
      <c r="V54" s="11"/>
      <c r="W54" s="11"/>
      <c r="X54" s="54"/>
      <c r="Y54" s="28" t="s">
        <v>755</v>
      </c>
      <c r="Z54" s="28"/>
      <c r="AB54" s="53"/>
      <c r="AC54" s="11"/>
      <c r="AD54" s="11"/>
      <c r="AE54" s="11"/>
      <c r="AF54" s="54"/>
      <c r="AG54" s="28" t="s">
        <v>755</v>
      </c>
      <c r="AH54" s="28"/>
    </row>
    <row r="55" spans="16:34" x14ac:dyDescent="0.25">
      <c r="P55" t="s">
        <v>841</v>
      </c>
      <c r="T55" s="45" t="s">
        <v>756</v>
      </c>
      <c r="U55" s="9"/>
      <c r="V55" s="9"/>
      <c r="W55" s="9"/>
      <c r="X55" s="46"/>
      <c r="AB55" s="45" t="s">
        <v>756</v>
      </c>
      <c r="AC55" s="9"/>
      <c r="AD55" s="9"/>
      <c r="AE55" s="9"/>
      <c r="AF55" s="46"/>
    </row>
    <row r="56" spans="16:34" x14ac:dyDescent="0.25">
      <c r="P56" t="s">
        <v>830</v>
      </c>
      <c r="T56" s="45" t="s">
        <v>757</v>
      </c>
      <c r="U56" s="9"/>
      <c r="V56" s="9"/>
      <c r="W56" s="9"/>
      <c r="X56" s="46"/>
      <c r="AB56" s="45" t="s">
        <v>757</v>
      </c>
      <c r="AC56" s="9"/>
      <c r="AD56" s="9"/>
      <c r="AE56" s="9"/>
      <c r="AF56" s="46"/>
    </row>
    <row r="57" spans="16:34" x14ac:dyDescent="0.25">
      <c r="P57" t="s">
        <v>842</v>
      </c>
      <c r="T57" s="47" t="s">
        <v>758</v>
      </c>
      <c r="U57" s="48"/>
      <c r="V57" s="48"/>
      <c r="W57" s="48"/>
      <c r="X57" s="49"/>
      <c r="AB57" s="47" t="s">
        <v>758</v>
      </c>
      <c r="AC57" s="48"/>
      <c r="AD57" s="48"/>
      <c r="AE57" s="48"/>
      <c r="AF57" s="49"/>
    </row>
    <row r="58" spans="16:34" x14ac:dyDescent="0.25">
      <c r="P58" t="s">
        <v>831</v>
      </c>
    </row>
    <row r="59" spans="16:34" x14ac:dyDescent="0.25">
      <c r="P59" t="s">
        <v>832</v>
      </c>
    </row>
    <row r="60" spans="16:34" x14ac:dyDescent="0.25">
      <c r="P60" s="82" t="s">
        <v>843</v>
      </c>
      <c r="T60" s="60" t="s">
        <v>795</v>
      </c>
      <c r="U60" s="60"/>
      <c r="V60" s="60"/>
      <c r="W60" s="60"/>
      <c r="X60" s="60"/>
      <c r="Y60" s="60"/>
      <c r="AB60" s="60" t="s">
        <v>786</v>
      </c>
      <c r="AC60" s="60"/>
      <c r="AD60" s="60"/>
      <c r="AE60" s="60"/>
      <c r="AF60" s="60"/>
      <c r="AG60" s="60"/>
    </row>
    <row r="61" spans="16:34" x14ac:dyDescent="0.25">
      <c r="P61" s="82" t="s">
        <v>844</v>
      </c>
      <c r="T61" s="60" t="s">
        <v>763</v>
      </c>
      <c r="U61" s="60"/>
      <c r="V61" s="60"/>
      <c r="W61" s="60"/>
      <c r="X61" s="60"/>
      <c r="Y61" s="60"/>
      <c r="AB61" s="60" t="s">
        <v>798</v>
      </c>
      <c r="AC61" s="60"/>
      <c r="AD61" s="60"/>
      <c r="AE61" s="60"/>
      <c r="AF61" s="60"/>
      <c r="AG61" s="60"/>
    </row>
    <row r="62" spans="16:34" x14ac:dyDescent="0.25">
      <c r="T62" s="60" t="s">
        <v>781</v>
      </c>
      <c r="U62" s="60"/>
      <c r="V62" s="60"/>
      <c r="W62" s="60"/>
      <c r="X62" s="60"/>
      <c r="Y62" s="60"/>
      <c r="AB62" s="60" t="s">
        <v>799</v>
      </c>
      <c r="AC62" s="60"/>
      <c r="AD62" s="60"/>
      <c r="AE62" s="60"/>
      <c r="AF62" s="60"/>
      <c r="AG62" s="60"/>
    </row>
    <row r="63" spans="16:34" x14ac:dyDescent="0.25">
      <c r="T63" s="60" t="s">
        <v>783</v>
      </c>
      <c r="U63" s="60"/>
      <c r="V63" s="60"/>
      <c r="W63" s="60"/>
      <c r="X63" s="60"/>
      <c r="Y63" s="60"/>
      <c r="AB63" s="60" t="s">
        <v>788</v>
      </c>
      <c r="AC63" s="60"/>
      <c r="AD63" s="60"/>
      <c r="AE63" s="60"/>
      <c r="AF63" s="60"/>
      <c r="AG63" s="60"/>
    </row>
    <row r="64" spans="16:34" x14ac:dyDescent="0.25">
      <c r="T64" s="60"/>
      <c r="U64" s="60"/>
      <c r="V64" s="60"/>
      <c r="W64" s="60"/>
      <c r="X64" s="60"/>
      <c r="Y64" s="60"/>
      <c r="AB64" s="60" t="s">
        <v>789</v>
      </c>
      <c r="AC64" s="60"/>
      <c r="AD64" s="60"/>
      <c r="AE64" s="60"/>
      <c r="AF64" s="60"/>
      <c r="AG64" s="60"/>
    </row>
  </sheetData>
  <mergeCells count="5">
    <mergeCell ref="A1:F1"/>
    <mergeCell ref="C2:E2"/>
    <mergeCell ref="F2:H2"/>
    <mergeCell ref="I2:K2"/>
    <mergeCell ref="L2:N2"/>
  </mergeCells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74EB-4468-459C-96DC-34C4801FD20A}">
  <dimension ref="B2:K32"/>
  <sheetViews>
    <sheetView topLeftCell="A23" workbookViewId="0">
      <selection activeCell="F32" sqref="F32"/>
    </sheetView>
  </sheetViews>
  <sheetFormatPr baseColWidth="10" defaultRowHeight="15" x14ac:dyDescent="0.25"/>
  <cols>
    <col min="9" max="9" width="17" customWidth="1"/>
    <col min="10" max="10" width="7.7109375" customWidth="1"/>
  </cols>
  <sheetData>
    <row r="2" spans="2:11" x14ac:dyDescent="0.25">
      <c r="B2" s="89" t="s">
        <v>800</v>
      </c>
      <c r="C2" s="89"/>
      <c r="D2" s="89"/>
      <c r="E2" s="89"/>
    </row>
    <row r="5" spans="2:11" x14ac:dyDescent="0.25">
      <c r="I5" t="s">
        <v>806</v>
      </c>
    </row>
    <row r="7" spans="2:11" x14ac:dyDescent="0.25">
      <c r="I7" t="s">
        <v>801</v>
      </c>
      <c r="J7" t="s">
        <v>802</v>
      </c>
      <c r="K7" t="s">
        <v>803</v>
      </c>
    </row>
    <row r="8" spans="2:11" x14ac:dyDescent="0.25">
      <c r="I8" t="s">
        <v>804</v>
      </c>
      <c r="J8" t="s">
        <v>805</v>
      </c>
      <c r="K8" t="s">
        <v>807</v>
      </c>
    </row>
    <row r="10" spans="2:11" x14ac:dyDescent="0.25">
      <c r="I10" t="s">
        <v>808</v>
      </c>
    </row>
    <row r="12" spans="2:11" x14ac:dyDescent="0.25">
      <c r="I12" t="s">
        <v>809</v>
      </c>
    </row>
    <row r="13" spans="2:11" x14ac:dyDescent="0.25">
      <c r="I13" t="s">
        <v>810</v>
      </c>
    </row>
    <row r="14" spans="2:11" x14ac:dyDescent="0.25">
      <c r="I14" t="s">
        <v>811</v>
      </c>
    </row>
    <row r="16" spans="2:11" x14ac:dyDescent="0.25">
      <c r="I16" t="s">
        <v>812</v>
      </c>
    </row>
    <row r="17" spans="2:9" x14ac:dyDescent="0.25">
      <c r="I17" t="s">
        <v>813</v>
      </c>
    </row>
    <row r="18" spans="2:9" x14ac:dyDescent="0.25">
      <c r="I18" t="s">
        <v>814</v>
      </c>
    </row>
    <row r="19" spans="2:9" x14ac:dyDescent="0.25">
      <c r="I19" t="s">
        <v>815</v>
      </c>
    </row>
    <row r="21" spans="2:9" x14ac:dyDescent="0.25">
      <c r="I21" t="s">
        <v>816</v>
      </c>
    </row>
    <row r="22" spans="2:9" x14ac:dyDescent="0.25">
      <c r="I22" t="s">
        <v>817</v>
      </c>
    </row>
    <row r="24" spans="2:9" x14ac:dyDescent="0.25">
      <c r="I24" t="s">
        <v>818</v>
      </c>
    </row>
    <row r="26" spans="2:9" x14ac:dyDescent="0.25">
      <c r="I26" t="s">
        <v>819</v>
      </c>
    </row>
    <row r="27" spans="2:9" x14ac:dyDescent="0.25">
      <c r="B27" s="89" t="s">
        <v>819</v>
      </c>
      <c r="C27" s="89"/>
      <c r="D27" s="89"/>
      <c r="E27" s="89"/>
      <c r="F27" s="89"/>
    </row>
    <row r="29" spans="2:9" x14ac:dyDescent="0.25">
      <c r="I29" t="s">
        <v>820</v>
      </c>
    </row>
    <row r="30" spans="2:9" x14ac:dyDescent="0.25">
      <c r="I30" t="s">
        <v>821</v>
      </c>
    </row>
    <row r="31" spans="2:9" x14ac:dyDescent="0.25">
      <c r="I31" t="s">
        <v>822</v>
      </c>
    </row>
    <row r="32" spans="2:9" x14ac:dyDescent="0.25">
      <c r="I32" t="s">
        <v>823</v>
      </c>
    </row>
  </sheetData>
  <mergeCells count="2">
    <mergeCell ref="B2:E2"/>
    <mergeCell ref="B27:F27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178D-C3AD-4559-BBBE-C65524D756B6}">
  <dimension ref="A1:M44"/>
  <sheetViews>
    <sheetView topLeftCell="B8" workbookViewId="0">
      <selection activeCell="I36" sqref="I36"/>
    </sheetView>
  </sheetViews>
  <sheetFormatPr baseColWidth="10" defaultRowHeight="15" x14ac:dyDescent="0.25"/>
  <cols>
    <col min="3" max="3" width="13.140625" bestFit="1" customWidth="1"/>
    <col min="4" max="4" width="27" customWidth="1"/>
    <col min="5" max="5" width="15.28515625" customWidth="1"/>
    <col min="6" max="7" width="13.140625" bestFit="1" customWidth="1"/>
  </cols>
  <sheetData>
    <row r="1" spans="1:8" x14ac:dyDescent="0.25">
      <c r="A1" s="36"/>
    </row>
    <row r="3" spans="1:8" x14ac:dyDescent="0.25">
      <c r="B3" s="94"/>
      <c r="C3" s="94"/>
      <c r="D3" s="8"/>
      <c r="E3" s="9"/>
      <c r="F3" s="9"/>
      <c r="G3" s="9"/>
      <c r="H3" s="9"/>
    </row>
    <row r="4" spans="1:8" x14ac:dyDescent="0.25">
      <c r="B4" s="94"/>
      <c r="C4" s="94"/>
      <c r="D4" s="94"/>
      <c r="E4" s="9"/>
      <c r="F4" s="9"/>
      <c r="G4" s="9"/>
      <c r="H4" s="9"/>
    </row>
    <row r="5" spans="1:8" x14ac:dyDescent="0.25">
      <c r="B5" s="34"/>
      <c r="C5" s="1"/>
      <c r="D5" s="1"/>
      <c r="E5" s="9"/>
      <c r="F5" s="9"/>
      <c r="G5" s="9"/>
      <c r="H5" s="9"/>
    </row>
    <row r="6" spans="1:8" x14ac:dyDescent="0.25">
      <c r="B6" s="7"/>
      <c r="C6" s="1"/>
      <c r="D6" s="1"/>
      <c r="E6" s="9"/>
      <c r="F6" s="9"/>
      <c r="G6" s="9"/>
      <c r="H6" s="9"/>
    </row>
    <row r="7" spans="1:8" x14ac:dyDescent="0.25">
      <c r="B7" s="7"/>
      <c r="C7" s="1"/>
      <c r="D7" s="1"/>
      <c r="E7" s="9"/>
      <c r="F7" s="9"/>
      <c r="G7" s="9"/>
      <c r="H7" s="9"/>
    </row>
    <row r="8" spans="1:8" x14ac:dyDescent="0.25">
      <c r="B8" s="7"/>
      <c r="C8" s="1" t="s">
        <v>646</v>
      </c>
      <c r="D8" s="1"/>
      <c r="E8" s="9"/>
      <c r="F8" s="9"/>
      <c r="G8" s="9"/>
      <c r="H8" s="9"/>
    </row>
    <row r="9" spans="1:8" x14ac:dyDescent="0.25">
      <c r="B9" s="7" t="s">
        <v>609</v>
      </c>
      <c r="C9" s="1"/>
      <c r="D9" s="1"/>
      <c r="E9" s="9"/>
      <c r="F9" s="9"/>
      <c r="G9" s="9"/>
      <c r="H9" s="9"/>
    </row>
    <row r="10" spans="1:8" x14ac:dyDescent="0.25">
      <c r="B10" s="95" t="s">
        <v>611</v>
      </c>
      <c r="C10" s="96"/>
      <c r="D10" s="1"/>
      <c r="E10" s="9"/>
      <c r="F10" s="9"/>
      <c r="G10" s="9"/>
      <c r="H10" s="9"/>
    </row>
    <row r="11" spans="1:8" x14ac:dyDescent="0.25">
      <c r="B11" s="7"/>
      <c r="C11" s="1"/>
      <c r="D11" s="1"/>
      <c r="E11" s="9"/>
      <c r="F11" s="9"/>
      <c r="G11" s="9"/>
      <c r="H11" s="9"/>
    </row>
    <row r="12" spans="1:8" x14ac:dyDescent="0.25">
      <c r="B12" s="10"/>
      <c r="C12" s="10"/>
      <c r="D12" s="10"/>
      <c r="E12" s="9"/>
      <c r="F12" s="9"/>
      <c r="G12" s="9"/>
      <c r="H12" s="9"/>
    </row>
    <row r="13" spans="1:8" x14ac:dyDescent="0.25">
      <c r="B13" s="93" t="s">
        <v>605</v>
      </c>
      <c r="C13" s="93"/>
      <c r="D13" s="93"/>
      <c r="E13" s="93"/>
      <c r="F13" s="93"/>
      <c r="G13" s="93"/>
      <c r="H13" s="93"/>
    </row>
    <row r="14" spans="1:8" x14ac:dyDescent="0.25">
      <c r="B14" s="93" t="s">
        <v>604</v>
      </c>
      <c r="C14" s="93"/>
      <c r="D14" s="93"/>
      <c r="E14" s="93"/>
      <c r="F14" s="93"/>
      <c r="G14" s="93"/>
      <c r="H14" s="93"/>
    </row>
    <row r="15" spans="1:8" x14ac:dyDescent="0.25">
      <c r="B15" s="93" t="s">
        <v>606</v>
      </c>
      <c r="C15" s="93"/>
      <c r="D15" s="93"/>
      <c r="E15" s="93"/>
      <c r="F15" s="93"/>
      <c r="G15" s="93"/>
      <c r="H15" s="93"/>
    </row>
    <row r="16" spans="1:8" x14ac:dyDescent="0.25">
      <c r="B16" s="92" t="s">
        <v>624</v>
      </c>
      <c r="C16" s="92"/>
      <c r="D16" s="92"/>
      <c r="E16" s="92"/>
      <c r="F16" s="92"/>
      <c r="G16" s="92"/>
      <c r="H16" s="92"/>
    </row>
    <row r="17" spans="2:13" x14ac:dyDescent="0.25">
      <c r="B17" s="9"/>
      <c r="C17" s="9"/>
      <c r="D17" s="9"/>
      <c r="E17" s="11"/>
      <c r="F17" s="11" t="s">
        <v>608</v>
      </c>
      <c r="G17" s="11"/>
      <c r="H17" s="9"/>
      <c r="I17" s="91" t="s">
        <v>616</v>
      </c>
      <c r="J17" s="91"/>
      <c r="K17" s="91"/>
      <c r="L17" s="91"/>
    </row>
    <row r="18" spans="2:13" x14ac:dyDescent="0.25">
      <c r="B18" s="35"/>
      <c r="C18" s="2">
        <v>2638033</v>
      </c>
      <c r="E18" s="90" t="s">
        <v>614</v>
      </c>
      <c r="F18" s="90"/>
      <c r="G18" s="12">
        <f>C23+C25</f>
        <v>2638033</v>
      </c>
    </row>
    <row r="19" spans="2:13" x14ac:dyDescent="0.25">
      <c r="B19" s="87"/>
      <c r="C19" s="87"/>
      <c r="D19" s="2">
        <v>7332714</v>
      </c>
      <c r="I19" s="13" t="s">
        <v>615</v>
      </c>
      <c r="J19" s="13" t="s">
        <v>617</v>
      </c>
      <c r="K19" s="13"/>
      <c r="L19" s="13">
        <f>(C18/G20)*100</f>
        <v>35.976215627665283</v>
      </c>
      <c r="M19" s="15">
        <v>0.35</v>
      </c>
    </row>
    <row r="20" spans="2:13" x14ac:dyDescent="0.25">
      <c r="E20" s="13" t="s">
        <v>612</v>
      </c>
      <c r="F20" s="13" t="s">
        <v>613</v>
      </c>
      <c r="G20" s="12">
        <f>C18+C21</f>
        <v>7332714</v>
      </c>
    </row>
    <row r="21" spans="2:13" x14ac:dyDescent="0.25">
      <c r="B21" s="33"/>
      <c r="C21" s="2">
        <v>4694681</v>
      </c>
      <c r="F21" s="4"/>
      <c r="I21" s="91" t="s">
        <v>618</v>
      </c>
      <c r="J21" s="91"/>
      <c r="K21" s="91"/>
      <c r="L21" s="91"/>
    </row>
    <row r="23" spans="2:13" x14ac:dyDescent="0.25">
      <c r="B23" s="33"/>
      <c r="C23" s="2">
        <v>2576161</v>
      </c>
      <c r="I23" s="13" t="s">
        <v>619</v>
      </c>
      <c r="J23" s="13" t="s">
        <v>620</v>
      </c>
      <c r="K23" s="13"/>
      <c r="L23" s="13">
        <f>(C25/C18)*100</f>
        <v>2.3453838522869126</v>
      </c>
      <c r="M23" s="17">
        <v>2.3400000000000001E-2</v>
      </c>
    </row>
    <row r="25" spans="2:13" x14ac:dyDescent="0.25">
      <c r="B25" s="33"/>
      <c r="C25" s="2">
        <v>61872</v>
      </c>
      <c r="I25" s="91" t="s">
        <v>621</v>
      </c>
      <c r="J25" s="91"/>
      <c r="K25" s="91"/>
      <c r="L25" s="91"/>
    </row>
    <row r="27" spans="2:13" x14ac:dyDescent="0.25">
      <c r="C27" s="87" t="s">
        <v>632</v>
      </c>
      <c r="D27" s="87"/>
      <c r="E27" s="87"/>
      <c r="F27" s="87"/>
      <c r="G27" s="87"/>
      <c r="I27" s="13" t="s">
        <v>622</v>
      </c>
      <c r="J27" s="13" t="s">
        <v>623</v>
      </c>
      <c r="K27" s="13"/>
      <c r="L27" s="13">
        <f>(C23/C18)*100</f>
        <v>97.654616147713085</v>
      </c>
      <c r="M27" s="15">
        <v>0.97</v>
      </c>
    </row>
    <row r="28" spans="2:13" x14ac:dyDescent="0.25">
      <c r="C28" s="87" t="s">
        <v>627</v>
      </c>
      <c r="D28" s="87"/>
      <c r="E28" t="s">
        <v>629</v>
      </c>
      <c r="F28" t="s">
        <v>630</v>
      </c>
      <c r="G28" s="18">
        <v>150000</v>
      </c>
    </row>
    <row r="29" spans="2:13" x14ac:dyDescent="0.25">
      <c r="B29">
        <v>10</v>
      </c>
      <c r="C29" s="87" t="s">
        <v>633</v>
      </c>
      <c r="D29" s="87"/>
      <c r="E29" s="87"/>
      <c r="F29" s="87"/>
      <c r="G29" s="87"/>
    </row>
    <row r="30" spans="2:13" x14ac:dyDescent="0.25">
      <c r="B30">
        <v>100</v>
      </c>
      <c r="D30" t="s">
        <v>706</v>
      </c>
    </row>
    <row r="31" spans="2:13" x14ac:dyDescent="0.25">
      <c r="D31" t="s">
        <v>628</v>
      </c>
      <c r="E31" s="2">
        <f>(G28/B29)*B30</f>
        <v>1500000</v>
      </c>
      <c r="F31" s="87" t="s">
        <v>631</v>
      </c>
      <c r="G31" s="87"/>
      <c r="I31" s="87" t="s">
        <v>643</v>
      </c>
      <c r="J31" s="87"/>
      <c r="K31" s="87"/>
    </row>
    <row r="33" spans="2:11" x14ac:dyDescent="0.25">
      <c r="I33" t="s">
        <v>644</v>
      </c>
      <c r="J33">
        <f>L27+L23</f>
        <v>100</v>
      </c>
      <c r="K33" t="s">
        <v>645</v>
      </c>
    </row>
    <row r="36" spans="2:11" x14ac:dyDescent="0.25">
      <c r="D36" t="s">
        <v>716</v>
      </c>
      <c r="E36" t="s">
        <v>714</v>
      </c>
      <c r="F36" t="s">
        <v>715</v>
      </c>
    </row>
    <row r="37" spans="2:11" x14ac:dyDescent="0.25">
      <c r="D37" t="s">
        <v>635</v>
      </c>
      <c r="E37" s="2">
        <v>7332714</v>
      </c>
    </row>
    <row r="38" spans="2:11" x14ac:dyDescent="0.25">
      <c r="D38" t="s">
        <v>636</v>
      </c>
      <c r="E38" s="2">
        <v>2638033</v>
      </c>
    </row>
    <row r="39" spans="2:11" x14ac:dyDescent="0.25">
      <c r="D39" t="s">
        <v>637</v>
      </c>
      <c r="E39" s="2">
        <v>2576161</v>
      </c>
    </row>
    <row r="40" spans="2:11" x14ac:dyDescent="0.25">
      <c r="B40" s="14"/>
      <c r="D40" t="s">
        <v>638</v>
      </c>
      <c r="E40" s="2">
        <v>61872</v>
      </c>
    </row>
    <row r="41" spans="2:11" x14ac:dyDescent="0.25">
      <c r="B41" s="16"/>
      <c r="D41" t="s">
        <v>639</v>
      </c>
      <c r="E41" s="2">
        <v>4694681</v>
      </c>
    </row>
    <row r="42" spans="2:11" x14ac:dyDescent="0.25">
      <c r="B42" s="14"/>
      <c r="D42" t="s">
        <v>640</v>
      </c>
      <c r="E42" s="2">
        <v>0.35</v>
      </c>
      <c r="F42" s="14">
        <v>0.35</v>
      </c>
    </row>
    <row r="43" spans="2:11" x14ac:dyDescent="0.25">
      <c r="D43" t="s">
        <v>641</v>
      </c>
      <c r="E43" s="2">
        <v>2.3400000000000001E-2</v>
      </c>
      <c r="F43" s="16">
        <v>2.3400000000000001E-2</v>
      </c>
    </row>
    <row r="44" spans="2:11" x14ac:dyDescent="0.25">
      <c r="D44" t="s">
        <v>642</v>
      </c>
      <c r="E44" s="2">
        <v>0.97</v>
      </c>
      <c r="F44" s="14">
        <v>0.97</v>
      </c>
    </row>
  </sheetData>
  <mergeCells count="17">
    <mergeCell ref="B14:H14"/>
    <mergeCell ref="B15:H15"/>
    <mergeCell ref="B13:H13"/>
    <mergeCell ref="B3:C3"/>
    <mergeCell ref="B4:D4"/>
    <mergeCell ref="B10:C10"/>
    <mergeCell ref="E18:F18"/>
    <mergeCell ref="I17:L17"/>
    <mergeCell ref="I21:L21"/>
    <mergeCell ref="I25:L25"/>
    <mergeCell ref="B16:H16"/>
    <mergeCell ref="B19:C19"/>
    <mergeCell ref="C27:G27"/>
    <mergeCell ref="C28:D28"/>
    <mergeCell ref="C29:G29"/>
    <mergeCell ref="F31:G31"/>
    <mergeCell ref="I31:K31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1295-509C-42F1-98A7-F27B15B0F558}">
  <dimension ref="B2:P44"/>
  <sheetViews>
    <sheetView topLeftCell="A11" workbookViewId="0">
      <selection activeCell="M32" sqref="M32"/>
    </sheetView>
  </sheetViews>
  <sheetFormatPr baseColWidth="10" defaultRowHeight="15" x14ac:dyDescent="0.25"/>
  <cols>
    <col min="3" max="3" width="27.5703125" customWidth="1"/>
    <col min="4" max="4" width="28.7109375" customWidth="1"/>
    <col min="5" max="5" width="17.7109375" customWidth="1"/>
    <col min="6" max="6" width="13.140625" bestFit="1" customWidth="1"/>
    <col min="7" max="7" width="19" customWidth="1"/>
    <col min="8" max="8" width="13.140625" bestFit="1" customWidth="1"/>
    <col min="12" max="12" width="11.42578125" customWidth="1"/>
  </cols>
  <sheetData>
    <row r="2" spans="2:15" x14ac:dyDescent="0.25">
      <c r="B2" t="s">
        <v>634</v>
      </c>
    </row>
    <row r="3" spans="2:15" x14ac:dyDescent="0.25">
      <c r="B3" s="94" t="s">
        <v>597</v>
      </c>
      <c r="C3" s="94"/>
      <c r="D3" s="94"/>
      <c r="E3" s="94"/>
      <c r="F3" s="8"/>
      <c r="G3" s="9"/>
      <c r="H3" s="9"/>
      <c r="I3" s="9"/>
      <c r="J3" s="9"/>
    </row>
    <row r="4" spans="2:15" x14ac:dyDescent="0.25">
      <c r="B4" s="94" t="s">
        <v>598</v>
      </c>
      <c r="C4" s="94"/>
      <c r="D4" s="94"/>
      <c r="E4" s="94"/>
      <c r="F4" s="94"/>
      <c r="G4" s="9"/>
      <c r="H4" s="9"/>
      <c r="I4" s="9"/>
      <c r="J4" s="9"/>
    </row>
    <row r="5" spans="2:15" x14ac:dyDescent="0.25">
      <c r="B5" s="98" t="s">
        <v>592</v>
      </c>
      <c r="C5" s="98"/>
      <c r="D5" s="98"/>
      <c r="E5" s="1"/>
      <c r="F5" s="1"/>
      <c r="G5" s="9"/>
      <c r="H5" s="9"/>
      <c r="I5" s="9"/>
      <c r="J5" s="9"/>
    </row>
    <row r="6" spans="2:15" x14ac:dyDescent="0.25">
      <c r="B6" s="98" t="s">
        <v>593</v>
      </c>
      <c r="C6" s="98"/>
      <c r="D6" s="7"/>
      <c r="E6" s="1"/>
      <c r="F6" s="1"/>
      <c r="G6" s="9"/>
      <c r="H6" s="9"/>
      <c r="I6" s="9"/>
      <c r="J6" s="9"/>
    </row>
    <row r="7" spans="2:15" x14ac:dyDescent="0.25">
      <c r="B7" s="98" t="s">
        <v>594</v>
      </c>
      <c r="C7" s="98"/>
      <c r="D7" s="7"/>
      <c r="E7" s="1"/>
      <c r="F7" s="1"/>
      <c r="G7" s="9"/>
      <c r="H7" s="9"/>
      <c r="I7" s="9"/>
      <c r="J7" s="9"/>
    </row>
    <row r="8" spans="2:15" x14ac:dyDescent="0.25">
      <c r="B8" s="98" t="s">
        <v>595</v>
      </c>
      <c r="C8" s="98"/>
      <c r="D8" s="7"/>
      <c r="E8" s="1" t="s">
        <v>646</v>
      </c>
      <c r="F8" s="1"/>
      <c r="G8" s="9"/>
      <c r="H8" s="9"/>
      <c r="I8" s="9"/>
      <c r="J8" s="9"/>
    </row>
    <row r="9" spans="2:15" x14ac:dyDescent="0.25">
      <c r="B9" s="98" t="s">
        <v>596</v>
      </c>
      <c r="C9" s="98"/>
      <c r="D9" s="7" t="s">
        <v>609</v>
      </c>
      <c r="E9" s="1"/>
      <c r="F9" s="1"/>
      <c r="G9" s="9"/>
      <c r="H9" s="9"/>
      <c r="I9" s="9"/>
      <c r="J9" s="9"/>
    </row>
    <row r="10" spans="2:15" x14ac:dyDescent="0.25">
      <c r="B10" s="95" t="s">
        <v>610</v>
      </c>
      <c r="C10" s="96"/>
      <c r="D10" s="31" t="s">
        <v>611</v>
      </c>
      <c r="E10" s="32"/>
      <c r="F10" s="1"/>
      <c r="G10" s="9"/>
      <c r="H10" s="9"/>
      <c r="I10" s="9"/>
      <c r="J10" s="9"/>
    </row>
    <row r="11" spans="2:15" x14ac:dyDescent="0.25">
      <c r="B11" s="98" t="s">
        <v>599</v>
      </c>
      <c r="C11" s="98"/>
      <c r="D11" s="7"/>
      <c r="E11" s="1"/>
      <c r="F11" s="1"/>
      <c r="G11" s="9"/>
      <c r="H11" s="9"/>
      <c r="I11" s="9"/>
      <c r="J11" s="9"/>
    </row>
    <row r="12" spans="2:15" x14ac:dyDescent="0.25">
      <c r="B12" s="99" t="s">
        <v>600</v>
      </c>
      <c r="C12" s="99"/>
      <c r="D12" s="10"/>
      <c r="E12" s="10"/>
      <c r="F12" s="10"/>
      <c r="G12" s="9"/>
      <c r="H12" s="9"/>
      <c r="I12" s="9"/>
      <c r="J12" s="9"/>
    </row>
    <row r="13" spans="2:15" x14ac:dyDescent="0.25">
      <c r="B13" s="7" t="s">
        <v>601</v>
      </c>
      <c r="C13" s="7"/>
      <c r="D13" s="93" t="s">
        <v>605</v>
      </c>
      <c r="E13" s="93"/>
      <c r="F13" s="93"/>
      <c r="G13" s="93"/>
      <c r="H13" s="93"/>
      <c r="I13" s="93"/>
      <c r="J13" s="93"/>
    </row>
    <row r="14" spans="2:15" x14ac:dyDescent="0.25">
      <c r="B14" s="98" t="s">
        <v>602</v>
      </c>
      <c r="C14" s="98"/>
      <c r="D14" s="93" t="s">
        <v>604</v>
      </c>
      <c r="E14" s="93"/>
      <c r="F14" s="93"/>
      <c r="G14" s="93"/>
      <c r="H14" s="93"/>
      <c r="I14" s="93"/>
      <c r="J14" s="93"/>
    </row>
    <row r="15" spans="2:15" x14ac:dyDescent="0.25">
      <c r="B15" s="98" t="s">
        <v>603</v>
      </c>
      <c r="C15" s="98"/>
      <c r="D15" s="93" t="s">
        <v>606</v>
      </c>
      <c r="E15" s="93"/>
      <c r="F15" s="93"/>
      <c r="G15" s="93"/>
      <c r="H15" s="93"/>
      <c r="I15" s="93"/>
      <c r="J15" s="93"/>
    </row>
    <row r="16" spans="2:15" x14ac:dyDescent="0.25">
      <c r="B16" s="92" t="s">
        <v>625</v>
      </c>
      <c r="C16" s="92"/>
      <c r="D16" s="92" t="s">
        <v>624</v>
      </c>
      <c r="E16" s="92"/>
      <c r="F16" s="92"/>
      <c r="G16" s="92"/>
      <c r="H16" s="92"/>
      <c r="I16" s="92"/>
      <c r="J16" s="92"/>
      <c r="L16" s="91" t="s">
        <v>696</v>
      </c>
      <c r="M16" s="91"/>
      <c r="N16" s="91"/>
      <c r="O16" s="91"/>
    </row>
    <row r="18" spans="3:16" x14ac:dyDescent="0.25">
      <c r="G18" t="s">
        <v>691</v>
      </c>
      <c r="H18" s="4">
        <f>E21+E23</f>
        <v>1886435</v>
      </c>
      <c r="L18" s="13" t="s">
        <v>615</v>
      </c>
      <c r="M18" s="13" t="s">
        <v>617</v>
      </c>
      <c r="N18" s="13"/>
      <c r="O18" s="13">
        <f>(F19/H20)*100</f>
        <v>38.904262313473772</v>
      </c>
      <c r="P18" s="15">
        <v>0.38</v>
      </c>
    </row>
    <row r="19" spans="3:16" x14ac:dyDescent="0.25">
      <c r="D19" s="97" t="s">
        <v>607</v>
      </c>
      <c r="E19" s="97"/>
      <c r="F19" s="4">
        <f>E21+E23</f>
        <v>1886435</v>
      </c>
    </row>
    <row r="20" spans="3:16" x14ac:dyDescent="0.25">
      <c r="G20" t="s">
        <v>692</v>
      </c>
      <c r="H20" s="4">
        <f>F19+E25</f>
        <v>4848916</v>
      </c>
      <c r="L20" s="91" t="s">
        <v>698</v>
      </c>
      <c r="M20" s="91"/>
      <c r="N20" s="91"/>
      <c r="O20" s="91"/>
    </row>
    <row r="21" spans="3:16" x14ac:dyDescent="0.25">
      <c r="D21" t="s">
        <v>693</v>
      </c>
      <c r="E21" s="2">
        <v>1846769</v>
      </c>
    </row>
    <row r="22" spans="3:16" x14ac:dyDescent="0.25">
      <c r="L22" s="13" t="s">
        <v>619</v>
      </c>
      <c r="M22" s="13" t="s">
        <v>620</v>
      </c>
      <c r="N22" s="13"/>
      <c r="O22" s="13">
        <f>(E23/F19)*100</f>
        <v>2.102696355824611</v>
      </c>
      <c r="P22" s="15">
        <v>0.02</v>
      </c>
    </row>
    <row r="23" spans="3:16" x14ac:dyDescent="0.25">
      <c r="D23" t="s">
        <v>694</v>
      </c>
      <c r="E23" s="2">
        <v>39666</v>
      </c>
    </row>
    <row r="24" spans="3:16" x14ac:dyDescent="0.25">
      <c r="L24" s="19" t="s">
        <v>699</v>
      </c>
      <c r="M24" s="19"/>
      <c r="N24" s="19"/>
      <c r="O24" s="19"/>
    </row>
    <row r="25" spans="3:16" x14ac:dyDescent="0.25">
      <c r="D25" t="s">
        <v>695</v>
      </c>
      <c r="E25" s="2">
        <v>2962481</v>
      </c>
    </row>
    <row r="26" spans="3:16" x14ac:dyDescent="0.25">
      <c r="L26" s="13" t="s">
        <v>622</v>
      </c>
      <c r="M26" s="13" t="s">
        <v>623</v>
      </c>
      <c r="N26" s="13"/>
      <c r="O26" s="13">
        <f>(E21/F19)*100</f>
        <v>97.897303644175395</v>
      </c>
      <c r="P26" s="15">
        <v>0.98</v>
      </c>
    </row>
    <row r="27" spans="3:16" x14ac:dyDescent="0.25">
      <c r="D27" t="s">
        <v>697</v>
      </c>
      <c r="E27" s="2">
        <v>4848916</v>
      </c>
    </row>
    <row r="29" spans="3:16" x14ac:dyDescent="0.25">
      <c r="L29" t="s">
        <v>643</v>
      </c>
    </row>
    <row r="30" spans="3:16" x14ac:dyDescent="0.25">
      <c r="C30" t="s">
        <v>626</v>
      </c>
      <c r="F30" t="s">
        <v>700</v>
      </c>
    </row>
    <row r="31" spans="3:16" x14ac:dyDescent="0.25">
      <c r="F31" t="s">
        <v>627</v>
      </c>
      <c r="H31" t="s">
        <v>629</v>
      </c>
      <c r="I31" t="s">
        <v>630</v>
      </c>
      <c r="J31" s="18">
        <v>130000</v>
      </c>
      <c r="L31" t="s">
        <v>644</v>
      </c>
      <c r="M31" s="14">
        <f>P26+P22</f>
        <v>1</v>
      </c>
      <c r="N31" s="14"/>
    </row>
    <row r="32" spans="3:16" x14ac:dyDescent="0.25">
      <c r="D32" t="s">
        <v>702</v>
      </c>
    </row>
    <row r="33" spans="3:8" x14ac:dyDescent="0.25">
      <c r="D33" t="s">
        <v>703</v>
      </c>
      <c r="F33" t="s">
        <v>704</v>
      </c>
    </row>
    <row r="34" spans="3:8" x14ac:dyDescent="0.25">
      <c r="D34" t="s">
        <v>701</v>
      </c>
    </row>
    <row r="35" spans="3:8" x14ac:dyDescent="0.25">
      <c r="F35" t="s">
        <v>705</v>
      </c>
      <c r="H35" t="s">
        <v>708</v>
      </c>
    </row>
    <row r="36" spans="3:8" x14ac:dyDescent="0.25">
      <c r="C36" t="s">
        <v>712</v>
      </c>
      <c r="D36" t="s">
        <v>713</v>
      </c>
      <c r="G36" s="2" t="s">
        <v>707</v>
      </c>
    </row>
    <row r="37" spans="3:8" x14ac:dyDescent="0.25">
      <c r="C37" t="s">
        <v>635</v>
      </c>
      <c r="D37" s="2">
        <v>4848916</v>
      </c>
    </row>
    <row r="38" spans="3:8" x14ac:dyDescent="0.25">
      <c r="C38" t="s">
        <v>636</v>
      </c>
      <c r="D38" s="2">
        <v>1886435</v>
      </c>
    </row>
    <row r="39" spans="3:8" x14ac:dyDescent="0.25">
      <c r="C39" t="s">
        <v>637</v>
      </c>
      <c r="D39" s="2">
        <v>1846769</v>
      </c>
    </row>
    <row r="40" spans="3:8" x14ac:dyDescent="0.25">
      <c r="C40" t="s">
        <v>638</v>
      </c>
      <c r="D40" s="2">
        <v>39666</v>
      </c>
    </row>
    <row r="41" spans="3:8" x14ac:dyDescent="0.25">
      <c r="C41" t="s">
        <v>639</v>
      </c>
      <c r="D41" s="2">
        <v>2962481</v>
      </c>
      <c r="E41" t="s">
        <v>645</v>
      </c>
    </row>
    <row r="42" spans="3:8" x14ac:dyDescent="0.25">
      <c r="C42" t="s">
        <v>640</v>
      </c>
      <c r="D42" s="2">
        <v>38.904262313473772</v>
      </c>
      <c r="E42" s="14">
        <v>0.39</v>
      </c>
    </row>
    <row r="43" spans="3:8" x14ac:dyDescent="0.25">
      <c r="C43" t="s">
        <v>641</v>
      </c>
      <c r="D43" s="2">
        <v>2.102696355824611</v>
      </c>
      <c r="E43" s="14">
        <v>0.02</v>
      </c>
    </row>
    <row r="44" spans="3:8" x14ac:dyDescent="0.25">
      <c r="C44" t="s">
        <v>642</v>
      </c>
      <c r="D44" s="2">
        <v>97.897303644175395</v>
      </c>
      <c r="E44" s="14">
        <v>0.98</v>
      </c>
    </row>
  </sheetData>
  <mergeCells count="20">
    <mergeCell ref="B8:C8"/>
    <mergeCell ref="B3:E3"/>
    <mergeCell ref="B4:F4"/>
    <mergeCell ref="B5:D5"/>
    <mergeCell ref="B6:C6"/>
    <mergeCell ref="B7:C7"/>
    <mergeCell ref="B9:C9"/>
    <mergeCell ref="B10:C10"/>
    <mergeCell ref="B11:C11"/>
    <mergeCell ref="B12:C12"/>
    <mergeCell ref="D13:J13"/>
    <mergeCell ref="D19:E19"/>
    <mergeCell ref="L16:O16"/>
    <mergeCell ref="L20:O20"/>
    <mergeCell ref="B14:C14"/>
    <mergeCell ref="D14:J14"/>
    <mergeCell ref="B15:C15"/>
    <mergeCell ref="D15:J15"/>
    <mergeCell ref="B16:C16"/>
    <mergeCell ref="D16:J16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DE DATOS 2001 Y 2013 MUNIC</vt:lpstr>
      <vt:lpstr>BASE DATOS 2013 POR DEPTO</vt:lpstr>
      <vt:lpstr>BASE DE DATOS 2001 POR DEPTO</vt:lpstr>
      <vt:lpstr>Regresion Espuria</vt:lpstr>
      <vt:lpstr>SOLUCION PROBLEMA 2013</vt:lpstr>
      <vt:lpstr>SOLUCION PROBLEMA 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</dc:creator>
  <cp:lastModifiedBy>Jose Inestroza</cp:lastModifiedBy>
  <dcterms:created xsi:type="dcterms:W3CDTF">2021-06-07T18:08:42Z</dcterms:created>
  <dcterms:modified xsi:type="dcterms:W3CDTF">2021-08-10T21:08:13Z</dcterms:modified>
</cp:coreProperties>
</file>