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ose Inestroza\Desktop\Base de Datos sobre empleo y desempleo 2001 y 2013\"/>
    </mc:Choice>
  </mc:AlternateContent>
  <xr:revisionPtr revIDLastSave="0" documentId="13_ncr:1_{F6ED0F95-31A7-4847-8DD0-291C714E753E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SOLUCION PROBLEMA 2013" sheetId="4" r:id="rId4"/>
    <sheet name="SOLUCION PROBLEMA 2001" sheetId="5" r:id="rId5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3" l="1"/>
  <c r="R15" i="3"/>
  <c r="O15" i="3"/>
  <c r="H18" i="5"/>
  <c r="F19" i="5"/>
  <c r="O22" i="5" s="1"/>
  <c r="W12" i="3"/>
  <c r="V12" i="3"/>
  <c r="U12" i="3"/>
  <c r="W9" i="3"/>
  <c r="V9" i="3"/>
  <c r="U9" i="3"/>
  <c r="W6" i="3"/>
  <c r="V6" i="3"/>
  <c r="U6" i="3"/>
  <c r="W3" i="3"/>
  <c r="V3" i="3"/>
  <c r="U3" i="3"/>
  <c r="T12" i="3"/>
  <c r="S12" i="3"/>
  <c r="R12" i="3"/>
  <c r="T9" i="3"/>
  <c r="S9" i="3"/>
  <c r="R9" i="3"/>
  <c r="T6" i="3"/>
  <c r="S6" i="3"/>
  <c r="R6" i="3"/>
  <c r="T3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I20" i="4"/>
  <c r="N19" i="4" s="1"/>
  <c r="G31" i="4"/>
  <c r="N27" i="4"/>
  <c r="N23" i="4"/>
  <c r="I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L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<sst xmlns="http://schemas.openxmlformats.org/spreadsheetml/2006/main" count="1004" uniqueCount="721">
  <si>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</si>
  <si>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</si>
  <si>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</si>
  <si>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</si>
  <si>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</si>
  <si>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</si>
  <si>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</si>
  <si>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</si>
  <si>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</si>
  <si>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</si>
  <si>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</si>
  <si>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</si>
  <si>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</si>
  <si>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</si>
  <si>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</si>
  <si>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</si>
  <si>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</si>
  <si>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</si>
  <si>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</si>
  <si>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</si>
  <si>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</si>
  <si>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</si>
  <si>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</si>
  <si>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</si>
  <si>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</si>
  <si>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</si>
  <si>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</si>
  <si>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</si>
  <si>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</si>
  <si>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</si>
  <si>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</si>
  <si>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</si>
  <si>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</si>
  <si>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</si>
  <si>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</si>
  <si>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</si>
  <si>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</si>
  <si>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</si>
  <si>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</si>
  <si>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</si>
  <si>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</si>
  <si>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</si>
  <si>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</si>
  <si>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</si>
  <si>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</si>
  <si>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</si>
  <si>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</si>
  <si>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</si>
  <si>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</si>
  <si>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</si>
  <si>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</si>
  <si>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</si>
  <si>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</si>
  <si>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</si>
  <si>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</si>
  <si>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</si>
  <si>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</si>
  <si>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</si>
  <si>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</si>
  <si>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</si>
  <si>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</si>
  <si>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</si>
  <si>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</si>
  <si>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</si>
  <si>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</si>
  <si>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</si>
  <si>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</si>
  <si>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</si>
  <si>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</si>
  <si>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</si>
  <si>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</si>
  <si>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</si>
  <si>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</si>
  <si>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</si>
  <si>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</si>
  <si>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</si>
  <si>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</si>
  <si>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</si>
  <si>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</si>
  <si>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</si>
  <si>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</si>
  <si>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</si>
  <si>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</si>
  <si>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</si>
  <si>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</si>
  <si>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</si>
  <si>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</si>
  <si>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</si>
  <si>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</si>
  <si>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</si>
  <si>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</si>
  <si>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</si>
  <si>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</si>
  <si>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</si>
  <si>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</si>
  <si>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</si>
  <si>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</si>
  <si>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</si>
  <si>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</si>
  <si>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</si>
  <si>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</si>
  <si>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</si>
  <si>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</si>
  <si>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</si>
  <si>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</si>
  <si>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</si>
  <si>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</si>
  <si>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</si>
  <si>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</si>
  <si>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</si>
  <si>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</si>
  <si>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</si>
  <si>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</si>
  <si>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</si>
  <si>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</si>
  <si>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</si>
  <si>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</si>
  <si>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</si>
  <si>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</si>
  <si>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</si>
  <si>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</si>
  <si>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</si>
  <si>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</si>
  <si>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</si>
  <si>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</si>
  <si>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</si>
  <si>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</si>
  <si>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</si>
  <si>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</si>
  <si>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</si>
  <si>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</si>
  <si>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</si>
  <si>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</si>
  <si>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</si>
  <si>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</si>
  <si>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</si>
  <si>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</si>
  <si>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</si>
  <si>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</si>
  <si>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</si>
  <si>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</si>
  <si>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</si>
  <si>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</si>
  <si>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</si>
  <si>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</si>
  <si>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</si>
  <si>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</si>
  <si>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</si>
  <si>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</si>
  <si>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</si>
  <si>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</si>
  <si>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</si>
  <si>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</si>
  <si>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</si>
  <si>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</si>
  <si>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</si>
  <si>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</si>
  <si>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</si>
  <si>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</si>
  <si>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</si>
  <si>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</si>
  <si>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</si>
  <si>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</si>
  <si>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</si>
  <si>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</si>
  <si>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</si>
  <si>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</si>
  <si>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</si>
  <si>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</si>
  <si>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</si>
  <si>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</si>
  <si>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</si>
  <si>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</si>
  <si>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</si>
  <si>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</si>
  <si>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</si>
  <si>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</si>
  <si>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</si>
  <si>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</si>
  <si>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</si>
  <si>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</si>
  <si>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</si>
  <si>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</si>
  <si>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</si>
  <si>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</si>
  <si>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</si>
  <si>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</si>
  <si>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</si>
  <si>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</si>
  <si>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</si>
  <si>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</si>
  <si>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</si>
  <si>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</si>
  <si>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</si>
  <si>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</si>
  <si>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</si>
  <si>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</si>
  <si>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</si>
  <si>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</si>
  <si>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</si>
  <si>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</si>
  <si>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</si>
  <si>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</si>
  <si>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</si>
  <si>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</si>
  <si>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</si>
  <si>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</si>
  <si>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</si>
  <si>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</si>
  <si>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</si>
  <si>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</si>
  <si>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</si>
  <si>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</si>
  <si>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</si>
  <si>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</si>
  <si>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</si>
  <si>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</si>
  <si>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</si>
  <si>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</si>
  <si>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</si>
  <si>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</si>
  <si>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</si>
  <si>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</si>
  <si>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</si>
  <si>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</si>
  <si>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</si>
  <si>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</si>
  <si>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</si>
  <si>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</si>
  <si>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</si>
  <si>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</si>
  <si>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</si>
  <si>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</si>
  <si>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</si>
  <si>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</si>
  <si>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</si>
  <si>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</si>
  <si>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</si>
  <si>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</si>
  <si>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</si>
  <si>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</si>
  <si>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</si>
  <si>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</si>
  <si>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</si>
  <si>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</si>
  <si>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</si>
  <si>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</si>
  <si>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</si>
  <si>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</si>
  <si>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</si>
  <si>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</si>
  <si>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</si>
  <si>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</si>
  <si>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</si>
  <si>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</si>
  <si>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</si>
  <si>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</si>
  <si>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</si>
  <si>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</si>
  <si>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</si>
  <si>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</si>
  <si>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</si>
  <si>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</si>
  <si>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</si>
  <si>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</si>
  <si>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</si>
  <si>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</si>
  <si>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</si>
  <si>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</si>
  <si>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</si>
  <si>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</si>
  <si>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</si>
  <si>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</si>
  <si>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</si>
  <si>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</si>
  <si>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</si>
  <si>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</si>
  <si>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</si>
  <si>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</si>
  <si>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</si>
  <si>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</si>
  <si>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</si>
  <si>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</si>
  <si>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</si>
  <si>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</si>
  <si>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</si>
  <si>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</si>
  <si>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</si>
  <si>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</si>
  <si>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</si>
  <si>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</si>
  <si>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</si>
  <si>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</si>
  <si>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</si>
  <si>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</si>
  <si>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</si>
  <si>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</si>
  <si>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</si>
  <si>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</si>
  <si>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</si>
  <si>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</si>
  <si>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</si>
  <si>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</si>
  <si>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</si>
  <si>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</si>
  <si>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</si>
  <si>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</si>
  <si>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</si>
  <si>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</si>
  <si>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</si>
  <si>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</si>
  <si>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</si>
  <si>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</si>
  <si>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</si>
  <si>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</si>
  <si>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</si>
  <si>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</si>
  <si>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</si>
  <si>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</si>
  <si>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</si>
  <si>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</si>
  <si>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</si>
  <si>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</si>
  <si>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</si>
  <si>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</si>
  <si>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</si>
  <si>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</si>
  <si>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</si>
  <si>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</si>
  <si>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</si>
  <si>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</si>
  <si>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</si>
  <si>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</si>
  <si>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</si>
  <si>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</si>
  <si>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</si>
  <si>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</si>
  <si>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</si>
  <si>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</si>
  <si>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</si>
  <si>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</si>
  <si>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</si>
  <si>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</si>
  <si>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</si>
  <si>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</si>
  <si>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</si>
  <si>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</si>
  <si>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</si>
  <si>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</si>
  <si>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</si>
  <si>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</si>
  <si>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</si>
  <si>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</si>
  <si>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</si>
  <si>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</si>
  <si>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</si>
  <si>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</si>
  <si>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</si>
  <si>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</si>
  <si>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</si>
  <si>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</si>
  <si>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</si>
  <si>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</si>
  <si>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</si>
  <si>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</si>
  <si>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</si>
  <si>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</si>
  <si>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</si>
  <si>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</si>
  <si>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</si>
  <si>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</si>
  <si>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</si>
  <si>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</si>
  <si>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</si>
  <si>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</si>
  <si>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</si>
  <si>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</si>
  <si>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</si>
  <si>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</si>
  <si>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</si>
  <si>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</si>
  <si>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</si>
  <si>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</si>
  <si>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</si>
  <si>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</si>
  <si>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</si>
  <si>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</si>
  <si>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</si>
  <si>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</si>
  <si>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</si>
  <si>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</si>
  <si>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</si>
  <si>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</si>
  <si>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</si>
  <si>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</si>
  <si>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</si>
  <si>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</si>
  <si>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</si>
  <si>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</si>
  <si>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</si>
  <si>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</si>
  <si>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</si>
  <si>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</si>
  <si>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</si>
  <si>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</si>
  <si>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</si>
  <si>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</si>
  <si>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</si>
  <si>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</si>
  <si>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</si>
  <si>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</si>
  <si>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</si>
  <si>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</si>
  <si>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</si>
  <si>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</si>
  <si>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</si>
  <si>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</si>
  <si>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</si>
  <si>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</si>
  <si>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</si>
  <si>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</si>
  <si>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</si>
  <si>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</si>
  <si>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</si>
  <si>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</si>
  <si>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</si>
  <si>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</si>
  <si>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</si>
  <si>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</si>
  <si>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</si>
  <si>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</si>
  <si>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</si>
  <si>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</si>
  <si>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</si>
  <si>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</si>
  <si>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</si>
  <si>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</si>
  <si>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</si>
  <si>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</si>
  <si>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</si>
  <si>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</si>
  <si>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</si>
  <si>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</si>
  <si>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</si>
  <si>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</si>
  <si>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</si>
  <si>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</si>
  <si>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</si>
  <si>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</si>
  <si>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</si>
  <si>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</si>
  <si>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</si>
  <si>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</si>
  <si>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</si>
  <si>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</si>
  <si>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</si>
  <si>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</si>
  <si>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</si>
  <si>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</si>
  <si>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</si>
  <si>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</si>
  <si>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</si>
  <si>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</si>
  <si>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</si>
  <si>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</si>
  <si>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</si>
  <si>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</si>
  <si>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</si>
  <si>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</si>
  <si>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</si>
  <si>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</si>
  <si>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</si>
  <si>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</si>
  <si>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</si>
  <si>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</si>
  <si>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</si>
  <si>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</si>
  <si>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</si>
  <si>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</si>
  <si>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</si>
  <si>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</si>
  <si>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</si>
  <si>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</si>
  <si>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</si>
  <si>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</si>
  <si>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</si>
  <si>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</si>
  <si>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</si>
  <si>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</si>
  <si>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</si>
  <si>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</si>
  <si>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</si>
  <si>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</si>
  <si>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</si>
  <si>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</si>
  <si>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</si>
  <si>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</si>
  <si>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</si>
  <si>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</si>
  <si>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</si>
  <si>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</si>
  <si>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</si>
  <si>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</si>
  <si>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</si>
  <si>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</si>
  <si>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</si>
  <si>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</si>
  <si>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</si>
  <si>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</si>
  <si>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</si>
  <si>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</si>
  <si>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</si>
  <si>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</si>
  <si>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</si>
  <si>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</si>
  <si>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</si>
  <si>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</si>
  <si>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</si>
  <si>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</si>
  <si>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</si>
  <si>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</si>
  <si>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</si>
  <si>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</si>
  <si>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</si>
  <si>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</si>
  <si>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</si>
  <si>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</si>
  <si>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</si>
  <si>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</si>
  <si>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</si>
  <si>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</si>
  <si>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</si>
  <si>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</si>
  <si>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</si>
  <si>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</si>
  <si>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</si>
  <si>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</si>
  <si>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</si>
  <si>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</si>
  <si>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</si>
  <si>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</si>
  <si>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</si>
  <si>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</si>
  <si>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</si>
  <si>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</si>
  <si>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</si>
  <si>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</si>
  <si>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</si>
  <si>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</si>
  <si>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</si>
  <si>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</si>
  <si>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</si>
  <si>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</si>
  <si>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</si>
  <si>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</si>
  <si>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</si>
  <si>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</si>
  <si>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</si>
  <si>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</si>
  <si>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</si>
  <si>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</si>
  <si>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</si>
  <si>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</si>
  <si>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</si>
  <si>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</si>
  <si>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</si>
  <si>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</si>
  <si>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</si>
  <si>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</si>
  <si>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</si>
  <si>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</si>
  <si>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</si>
  <si>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</si>
  <si>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</si>
  <si>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</si>
  <si>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</si>
  <si>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</si>
  <si>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</si>
  <si>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</si>
  <si>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</si>
  <si>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</si>
  <si>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</si>
  <si>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</si>
  <si>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</si>
  <si>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</si>
  <si>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</si>
  <si>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</si>
  <si>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</si>
  <si>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</si>
  <si>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</si>
  <si>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</si>
  <si>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</si>
  <si>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</si>
  <si>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</si>
  <si>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</si>
  <si>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</si>
  <si>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</si>
  <si>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</si>
  <si>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</si>
  <si>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</si>
  <si>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</si>
  <si>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</si>
  <si>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</si>
  <si>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</si>
  <si>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</si>
  <si>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</si>
  <si>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</si>
  <si>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</si>
  <si>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 xml:space="preserve">Poblacion en edad de trabajar = </t>
  </si>
  <si>
    <t xml:space="preserve">Poblacion inactiva = </t>
  </si>
  <si>
    <t xml:space="preserve">Poblacion ocupada = </t>
  </si>
  <si>
    <t xml:space="preserve">Poblacion desocupada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</si>
  <si>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</si>
  <si>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</si>
  <si>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</si>
  <si>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</si>
  <si>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</si>
  <si>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</si>
  <si>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</si>
  <si>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</si>
  <si>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</si>
  <si>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</si>
  <si>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</si>
  <si>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</si>
  <si>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</si>
  <si>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</si>
  <si>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</si>
  <si>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</si>
  <si>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</si>
  <si>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</si>
  <si>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</si>
  <si>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</si>
  <si>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</si>
  <si>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</si>
  <si>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</si>
  <si>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>T(d)=</t>
  </si>
  <si>
    <t>a=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</si>
  <si>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</si>
  <si>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</si>
  <si>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</si>
  <si>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</si>
  <si>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Tabla 2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</si>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</sst>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43" fontId="0" fillId="0" borderId="1" xfId="1" applyFont="1" applyBorder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36" t="s">
        <v>0</v>
      </c>
      <c r="B1" s="36" t="s">
        <v>1</v>
      </c>
      <c r="C1" s="36" t="s">
        <v>2</v>
      </c>
      <c r="D1" s="37" t="s">
        <v>540</v>
      </c>
      <c r="E1" s="37"/>
      <c r="F1" s="37"/>
      <c r="G1" s="34" t="s">
        <v>544</v>
      </c>
      <c r="H1" s="34"/>
      <c r="I1" s="35"/>
      <c r="J1" s="34" t="s">
        <v>545</v>
      </c>
      <c r="K1" s="34"/>
      <c r="L1" s="35"/>
      <c r="M1" s="34" t="s">
        <v>546</v>
      </c>
      <c r="N1" s="34"/>
      <c r="O1" s="35"/>
      <c r="P1" s="34" t="s">
        <v>547</v>
      </c>
      <c r="Q1" s="34"/>
      <c r="R1" s="35"/>
      <c r="S1" s="34" t="s">
        <v>548</v>
      </c>
      <c r="T1" s="34"/>
      <c r="U1" s="35"/>
      <c r="W1" s="38" t="s">
        <v>591</v>
      </c>
      <c r="X1" s="38"/>
      <c r="Y1" s="38"/>
    </row>
    <row r="2" spans="1:25" x14ac:dyDescent="0.25">
      <c r="A2" s="36"/>
      <c r="B2" s="36"/>
      <c r="C2" s="36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38" t="s">
        <v>573</v>
      </c>
      <c r="X5" s="38"/>
      <c r="Y5" s="38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38" t="s">
        <v>574</v>
      </c>
      <c r="X10" s="38"/>
      <c r="Y10" s="38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38" t="s">
        <v>575</v>
      </c>
      <c r="X15" s="38"/>
      <c r="Y15" s="38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38" t="s">
        <v>576</v>
      </c>
      <c r="X20" s="38"/>
      <c r="Y20" s="38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38" t="s">
        <v>577</v>
      </c>
      <c r="X24" s="38"/>
      <c r="Y24" s="38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38" t="s">
        <v>578</v>
      </c>
      <c r="X29" s="38"/>
      <c r="Y29" s="38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38" t="s">
        <v>579</v>
      </c>
      <c r="X34" s="38"/>
      <c r="Y34" s="38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38" t="s">
        <v>580</v>
      </c>
      <c r="X39" s="38"/>
      <c r="Y39" s="38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38" t="s">
        <v>581</v>
      </c>
      <c r="X44" s="38"/>
      <c r="Y44" s="38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38" t="s">
        <v>582</v>
      </c>
      <c r="X49" s="38"/>
      <c r="Y49" s="38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38" t="s">
        <v>583</v>
      </c>
      <c r="X54" s="38"/>
      <c r="Y54" s="38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38" t="s">
        <v>584</v>
      </c>
      <c r="X59" s="38"/>
      <c r="Y59" s="38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38" t="s">
        <v>585</v>
      </c>
      <c r="X64" s="38"/>
      <c r="Y64" s="38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38" t="s">
        <v>586</v>
      </c>
      <c r="X69" s="38"/>
      <c r="Y69" s="38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38" t="s">
        <v>587</v>
      </c>
      <c r="X74" s="38"/>
      <c r="Y74" s="38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38" t="s">
        <v>588</v>
      </c>
      <c r="X79" s="38"/>
      <c r="Y79" s="38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38" t="s">
        <v>589</v>
      </c>
      <c r="X83" s="38"/>
      <c r="Y83" s="38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W74:Y74"/>
    <mergeCell ref="W79:Y79"/>
    <mergeCell ref="W83:Y83"/>
    <mergeCell ref="W49:Y49"/>
    <mergeCell ref="W54:Y54"/>
    <mergeCell ref="W59:Y59"/>
    <mergeCell ref="W64:Y64"/>
    <mergeCell ref="W69:Y69"/>
    <mergeCell ref="W24:Y24"/>
    <mergeCell ref="W29:Y29"/>
    <mergeCell ref="W34:Y34"/>
    <mergeCell ref="W39:Y39"/>
    <mergeCell ref="W44:Y44"/>
    <mergeCell ref="W1:Y1"/>
    <mergeCell ref="W5:Y5"/>
    <mergeCell ref="W10:Y10"/>
    <mergeCell ref="W15:Y15"/>
    <mergeCell ref="W20:Y20"/>
    <mergeCell ref="M1:O1"/>
    <mergeCell ref="P1:R1"/>
    <mergeCell ref="S1:U1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W24"/>
  <sheetViews>
    <sheetView workbookViewId="0">
      <selection activeCell="Q3" sqref="Q3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19.42578125" customWidth="1"/>
    <col min="16" max="16" width="28.140625" customWidth="1"/>
    <col min="17" max="17" width="19.85546875" customWidth="1"/>
    <col min="18" max="18" width="20.5703125" customWidth="1"/>
    <col min="19" max="19" width="31" customWidth="1"/>
    <col min="20" max="20" width="21.28515625" customWidth="1"/>
    <col min="21" max="21" width="24.140625" customWidth="1"/>
    <col min="22" max="22" width="31.42578125" customWidth="1"/>
    <col min="23" max="23" width="22.28515625" customWidth="1"/>
  </cols>
  <sheetData>
    <row r="1" spans="1:23" x14ac:dyDescent="0.25">
      <c r="A1" s="38" t="s">
        <v>550</v>
      </c>
      <c r="B1" s="38"/>
      <c r="C1" s="38"/>
      <c r="D1" s="38"/>
      <c r="E1" s="38"/>
      <c r="F1" s="38"/>
    </row>
    <row r="2" spans="1:23" x14ac:dyDescent="0.25">
      <c r="B2" t="s">
        <v>551</v>
      </c>
      <c r="C2" s="37" t="s">
        <v>540</v>
      </c>
      <c r="D2" s="37"/>
      <c r="E2" s="37"/>
      <c r="F2" s="34" t="s">
        <v>544</v>
      </c>
      <c r="G2" s="34"/>
      <c r="H2" s="35"/>
      <c r="I2" s="34" t="s">
        <v>545</v>
      </c>
      <c r="J2" s="34"/>
      <c r="K2" s="35"/>
      <c r="L2" s="34" t="s">
        <v>546</v>
      </c>
      <c r="M2" s="34"/>
      <c r="N2" s="35"/>
      <c r="O2" s="20" t="s">
        <v>658</v>
      </c>
      <c r="P2" s="20" t="s">
        <v>660</v>
      </c>
      <c r="Q2" s="20" t="s">
        <v>654</v>
      </c>
      <c r="R2" s="23" t="s">
        <v>663</v>
      </c>
      <c r="S2" s="23" t="s">
        <v>664</v>
      </c>
      <c r="T2" s="23" t="s">
        <v>665</v>
      </c>
      <c r="U2" s="26" t="s">
        <v>676</v>
      </c>
      <c r="V2" s="26" t="s">
        <v>677</v>
      </c>
      <c r="W2" s="26" t="s">
        <v>678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1">
        <f>_xlfn.VAR.S(F4:H21)</f>
        <v>11982116658.313066</v>
      </c>
      <c r="P3" s="21">
        <f>STDEV(F4:H21)</f>
        <v>109462.85515330333</v>
      </c>
      <c r="Q3" s="22">
        <f>AVERAGE(F4:H21)</f>
        <v>95413.370370370365</v>
      </c>
      <c r="R3" s="24">
        <f>_xlfn.VAR.S(I4:K21)</f>
        <v>13258976.025157232</v>
      </c>
      <c r="S3" s="24">
        <f>STDEVA(I4:K21)</f>
        <v>3641.2876877771182</v>
      </c>
      <c r="T3" s="25">
        <f>AVERAGE(I4:K21)</f>
        <v>2291.5555555555557</v>
      </c>
      <c r="U3" s="27">
        <f>_xlfn.VAR.S(L4:N21)</f>
        <v>30640466492.635918</v>
      </c>
      <c r="V3" s="27">
        <f>STDEVA(L4:N21)</f>
        <v>175044.18440107035</v>
      </c>
      <c r="W3" s="28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659</v>
      </c>
      <c r="P5" t="s">
        <v>666</v>
      </c>
      <c r="Q5" t="s">
        <v>655</v>
      </c>
      <c r="R5" t="s">
        <v>659</v>
      </c>
      <c r="S5" t="s">
        <v>667</v>
      </c>
      <c r="T5" t="s">
        <v>668</v>
      </c>
      <c r="U5" t="s">
        <v>679</v>
      </c>
      <c r="V5" t="s">
        <v>680</v>
      </c>
      <c r="W5" t="s">
        <v>655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661</v>
      </c>
      <c r="P8" t="s">
        <v>662</v>
      </c>
      <c r="Q8" t="s">
        <v>656</v>
      </c>
      <c r="R8" s="2" t="s">
        <v>669</v>
      </c>
      <c r="S8" s="2" t="s">
        <v>670</v>
      </c>
      <c r="T8" s="2" t="s">
        <v>671</v>
      </c>
      <c r="U8" s="2" t="s">
        <v>681</v>
      </c>
      <c r="V8" s="2" t="s">
        <v>682</v>
      </c>
      <c r="W8" s="2" t="s">
        <v>656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673</v>
      </c>
      <c r="P11" t="s">
        <v>674</v>
      </c>
      <c r="Q11" t="s">
        <v>657</v>
      </c>
      <c r="R11" t="s">
        <v>673</v>
      </c>
      <c r="S11" t="s">
        <v>675</v>
      </c>
      <c r="T11" t="s">
        <v>672</v>
      </c>
      <c r="U11" t="s">
        <v>673</v>
      </c>
      <c r="V11" t="s">
        <v>674</v>
      </c>
      <c r="W11" t="s">
        <v>672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"/>
      <c r="P14" s="2"/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/>
      <c r="P15" s="2"/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17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"/>
      <c r="P17" s="2"/>
    </row>
    <row r="18" spans="1:17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/>
      <c r="P18" s="2"/>
    </row>
    <row r="19" spans="1:17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17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17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17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</row>
    <row r="23" spans="1:17" x14ac:dyDescent="0.25">
      <c r="O23" s="2"/>
      <c r="P23" s="2"/>
    </row>
    <row r="24" spans="1:17" x14ac:dyDescent="0.25">
      <c r="O24" s="2"/>
      <c r="P24" s="2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W23"/>
  <sheetViews>
    <sheetView topLeftCell="M1" workbookViewId="0">
      <selection activeCell="P18" sqref="P18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bestFit="1" customWidth="1"/>
    <col min="9" max="12" width="11.5703125" bestFit="1" customWidth="1"/>
    <col min="13" max="14" width="13.140625" bestFit="1" customWidth="1"/>
    <col min="15" max="15" width="39.28515625" customWidth="1"/>
    <col min="16" max="16" width="27.7109375" customWidth="1"/>
    <col min="17" max="17" width="22.85546875" customWidth="1"/>
    <col min="18" max="18" width="44.85546875" customWidth="1"/>
    <col min="19" max="19" width="31.7109375" customWidth="1"/>
    <col min="20" max="20" width="22.42578125" customWidth="1"/>
    <col min="21" max="21" width="39" customWidth="1"/>
    <col min="22" max="22" width="30.5703125" customWidth="1"/>
    <col min="23" max="23" width="22.85546875" customWidth="1"/>
  </cols>
  <sheetData>
    <row r="1" spans="1:23" x14ac:dyDescent="0.25">
      <c r="A1" s="38" t="s">
        <v>550</v>
      </c>
      <c r="B1" s="38"/>
      <c r="C1" s="38"/>
      <c r="D1" s="38"/>
      <c r="E1" s="38"/>
      <c r="F1" s="38"/>
    </row>
    <row r="2" spans="1:23" x14ac:dyDescent="0.25">
      <c r="B2" t="s">
        <v>551</v>
      </c>
      <c r="C2" s="39" t="s">
        <v>566</v>
      </c>
      <c r="D2" s="39"/>
      <c r="E2" s="39"/>
      <c r="F2" s="39" t="s">
        <v>567</v>
      </c>
      <c r="G2" s="39"/>
      <c r="H2" s="39"/>
      <c r="I2" s="39" t="s">
        <v>568</v>
      </c>
      <c r="J2" s="39"/>
      <c r="K2" s="39"/>
      <c r="L2" s="39" t="s">
        <v>569</v>
      </c>
      <c r="M2" s="39"/>
      <c r="N2" s="39"/>
      <c r="O2" s="29" t="s">
        <v>683</v>
      </c>
      <c r="P2" s="29" t="s">
        <v>684</v>
      </c>
      <c r="Q2" s="29" t="s">
        <v>685</v>
      </c>
      <c r="R2" s="23" t="s">
        <v>663</v>
      </c>
      <c r="S2" s="23" t="s">
        <v>693</v>
      </c>
      <c r="T2" s="23" t="s">
        <v>665</v>
      </c>
      <c r="U2" s="26" t="s">
        <v>676</v>
      </c>
      <c r="V2" s="26" t="s">
        <v>695</v>
      </c>
      <c r="W2" s="26" t="s">
        <v>678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30">
        <f>_xlfn.VAR.S(F4:H21)</f>
        <v>6314216923.5625439</v>
      </c>
      <c r="P3" s="30">
        <f>STDEVA(F4:H21)</f>
        <v>79462.047063755817</v>
      </c>
      <c r="Q3" s="31">
        <f>AVERAGE(F4:H21)</f>
        <v>68398.851851851854</v>
      </c>
      <c r="R3" s="24">
        <f>_xlfn.VAR.S(I4:K21)</f>
        <v>5227065.3081761003</v>
      </c>
      <c r="S3" s="24">
        <f>STDEVA(I4:K21)</f>
        <v>2286.2776096038951</v>
      </c>
      <c r="T3" s="25">
        <f>AVERAGE(I4:K21)</f>
        <v>1469.1111111111111</v>
      </c>
      <c r="U3" s="27">
        <f>_xlfn.VAR.S(L4:N21)</f>
        <v>11936632849.461914</v>
      </c>
      <c r="V3" s="27">
        <f>STDEVA(L4:N21)</f>
        <v>109254.89851472067</v>
      </c>
      <c r="W3" s="28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659</v>
      </c>
      <c r="P5" t="s">
        <v>687</v>
      </c>
      <c r="Q5" t="s">
        <v>686</v>
      </c>
      <c r="R5" t="s">
        <v>659</v>
      </c>
      <c r="S5" t="s">
        <v>694</v>
      </c>
      <c r="T5" t="s">
        <v>686</v>
      </c>
      <c r="U5" t="s">
        <v>659</v>
      </c>
      <c r="V5" t="s">
        <v>694</v>
      </c>
      <c r="W5" t="s">
        <v>686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688</v>
      </c>
      <c r="P8" t="s">
        <v>689</v>
      </c>
      <c r="Q8" t="s">
        <v>656</v>
      </c>
      <c r="R8" t="s">
        <v>661</v>
      </c>
      <c r="S8" t="s">
        <v>689</v>
      </c>
      <c r="T8" t="s">
        <v>656</v>
      </c>
      <c r="U8" t="s">
        <v>661</v>
      </c>
      <c r="V8" t="s">
        <v>689</v>
      </c>
      <c r="W8" t="s">
        <v>656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690</v>
      </c>
      <c r="P11" t="s">
        <v>691</v>
      </c>
      <c r="Q11" t="s">
        <v>692</v>
      </c>
      <c r="R11" t="s">
        <v>673</v>
      </c>
      <c r="S11" t="s">
        <v>691</v>
      </c>
      <c r="T11" t="s">
        <v>672</v>
      </c>
      <c r="U11" t="s">
        <v>673</v>
      </c>
      <c r="V11" t="s">
        <v>696</v>
      </c>
      <c r="W11" t="s">
        <v>697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9" t="s">
        <v>716</v>
      </c>
      <c r="R14" s="23" t="s">
        <v>717</v>
      </c>
      <c r="U14" s="26" t="s">
        <v>718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14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</row>
    <row r="18" spans="1:14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</row>
    <row r="19" spans="1:14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14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14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14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</row>
    <row r="23" spans="1:14" x14ac:dyDescent="0.25">
      <c r="C23" s="4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O42"/>
  <sheetViews>
    <sheetView topLeftCell="C1" workbookViewId="0">
      <selection activeCell="H23" sqref="H23"/>
    </sheetView>
  </sheetViews>
  <sheetFormatPr baseColWidth="10" defaultRowHeight="15" x14ac:dyDescent="0.25"/>
  <cols>
    <col min="2" max="2" width="31.28515625" customWidth="1"/>
    <col min="3" max="3" width="20.28515625" customWidth="1"/>
    <col min="5" max="9" width="13.140625" bestFit="1" customWidth="1"/>
  </cols>
  <sheetData>
    <row r="1" spans="1:10" x14ac:dyDescent="0.25">
      <c r="A1" s="45"/>
      <c r="B1" s="45"/>
      <c r="C1" s="45"/>
    </row>
    <row r="2" spans="1:10" x14ac:dyDescent="0.25">
      <c r="B2" t="s">
        <v>640</v>
      </c>
    </row>
    <row r="3" spans="1:10" x14ac:dyDescent="0.25">
      <c r="B3" s="47" t="s">
        <v>597</v>
      </c>
      <c r="C3" s="47"/>
      <c r="D3" s="47"/>
      <c r="E3" s="47"/>
      <c r="F3" s="8"/>
      <c r="G3" s="9"/>
      <c r="H3" s="9"/>
      <c r="I3" s="9"/>
      <c r="J3" s="9"/>
    </row>
    <row r="4" spans="1:10" x14ac:dyDescent="0.25">
      <c r="B4" s="47" t="s">
        <v>598</v>
      </c>
      <c r="C4" s="47"/>
      <c r="D4" s="47"/>
      <c r="E4" s="47"/>
      <c r="F4" s="47"/>
      <c r="G4" s="9"/>
      <c r="H4" s="9"/>
      <c r="I4" s="9"/>
      <c r="J4" s="9"/>
    </row>
    <row r="5" spans="1:10" x14ac:dyDescent="0.25">
      <c r="B5" s="40" t="s">
        <v>592</v>
      </c>
      <c r="C5" s="40"/>
      <c r="D5" s="40"/>
      <c r="E5" s="1"/>
      <c r="F5" s="1"/>
      <c r="G5" s="9"/>
      <c r="H5" s="9"/>
      <c r="I5" s="9"/>
      <c r="J5" s="9"/>
    </row>
    <row r="6" spans="1:10" x14ac:dyDescent="0.25">
      <c r="B6" s="40" t="s">
        <v>593</v>
      </c>
      <c r="C6" s="40"/>
      <c r="D6" s="7"/>
      <c r="E6" s="1"/>
      <c r="F6" s="1"/>
      <c r="G6" s="9"/>
      <c r="H6" s="9"/>
      <c r="I6" s="9"/>
      <c r="J6" s="9"/>
    </row>
    <row r="7" spans="1:10" x14ac:dyDescent="0.25">
      <c r="B7" s="40" t="s">
        <v>594</v>
      </c>
      <c r="C7" s="40"/>
      <c r="D7" s="7"/>
      <c r="E7" s="1"/>
      <c r="F7" s="1"/>
      <c r="G7" s="9"/>
      <c r="H7" s="9"/>
      <c r="I7" s="9"/>
      <c r="J7" s="9"/>
    </row>
    <row r="8" spans="1:10" x14ac:dyDescent="0.25">
      <c r="B8" s="40" t="s">
        <v>595</v>
      </c>
      <c r="C8" s="40"/>
      <c r="D8" s="7"/>
      <c r="E8" s="1" t="s">
        <v>653</v>
      </c>
      <c r="F8" s="1"/>
      <c r="G8" s="9"/>
      <c r="H8" s="9"/>
      <c r="I8" s="9"/>
      <c r="J8" s="9"/>
    </row>
    <row r="9" spans="1:10" x14ac:dyDescent="0.25">
      <c r="B9" s="40" t="s">
        <v>596</v>
      </c>
      <c r="C9" s="40"/>
      <c r="D9" s="7" t="s">
        <v>613</v>
      </c>
      <c r="E9" s="1"/>
      <c r="F9" s="1"/>
      <c r="G9" s="9"/>
      <c r="H9" s="9"/>
      <c r="I9" s="9"/>
      <c r="J9" s="9"/>
    </row>
    <row r="10" spans="1:10" x14ac:dyDescent="0.25">
      <c r="B10" s="48" t="s">
        <v>614</v>
      </c>
      <c r="C10" s="49"/>
      <c r="D10" s="48" t="s">
        <v>615</v>
      </c>
      <c r="E10" s="49"/>
      <c r="F10" s="1"/>
      <c r="G10" s="9"/>
      <c r="H10" s="9"/>
      <c r="I10" s="9"/>
      <c r="J10" s="9"/>
    </row>
    <row r="11" spans="1:10" x14ac:dyDescent="0.25">
      <c r="B11" s="40" t="s">
        <v>599</v>
      </c>
      <c r="C11" s="40"/>
      <c r="D11" s="7"/>
      <c r="E11" s="1"/>
      <c r="F11" s="1"/>
      <c r="G11" s="9"/>
      <c r="H11" s="9"/>
      <c r="I11" s="9"/>
      <c r="J11" s="9"/>
    </row>
    <row r="12" spans="1:10" x14ac:dyDescent="0.25">
      <c r="B12" s="50" t="s">
        <v>600</v>
      </c>
      <c r="C12" s="50"/>
      <c r="D12" s="10"/>
      <c r="E12" s="10"/>
      <c r="F12" s="10"/>
      <c r="G12" s="9"/>
      <c r="H12" s="9"/>
      <c r="I12" s="9"/>
      <c r="J12" s="9"/>
    </row>
    <row r="13" spans="1:10" x14ac:dyDescent="0.25">
      <c r="B13" s="7" t="s">
        <v>601</v>
      </c>
      <c r="C13" s="7"/>
      <c r="D13" s="46" t="s">
        <v>605</v>
      </c>
      <c r="E13" s="46"/>
      <c r="F13" s="46"/>
      <c r="G13" s="46"/>
      <c r="H13" s="46"/>
      <c r="I13" s="46"/>
      <c r="J13" s="46"/>
    </row>
    <row r="14" spans="1:10" x14ac:dyDescent="0.25">
      <c r="B14" s="40" t="s">
        <v>602</v>
      </c>
      <c r="C14" s="40"/>
      <c r="D14" s="46" t="s">
        <v>604</v>
      </c>
      <c r="E14" s="46"/>
      <c r="F14" s="46"/>
      <c r="G14" s="46"/>
      <c r="H14" s="46"/>
      <c r="I14" s="46"/>
      <c r="J14" s="46"/>
    </row>
    <row r="15" spans="1:10" x14ac:dyDescent="0.25">
      <c r="B15" s="40" t="s">
        <v>603</v>
      </c>
      <c r="C15" s="40"/>
      <c r="D15" s="46" t="s">
        <v>606</v>
      </c>
      <c r="E15" s="46"/>
      <c r="F15" s="46"/>
      <c r="G15" s="46"/>
      <c r="H15" s="46"/>
      <c r="I15" s="46"/>
      <c r="J15" s="46"/>
    </row>
    <row r="16" spans="1:10" x14ac:dyDescent="0.25">
      <c r="B16" s="43" t="s">
        <v>629</v>
      </c>
      <c r="C16" s="43"/>
      <c r="D16" s="43" t="s">
        <v>628</v>
      </c>
      <c r="E16" s="43"/>
      <c r="F16" s="43"/>
      <c r="G16" s="43"/>
      <c r="H16" s="43"/>
      <c r="I16" s="43"/>
      <c r="J16" s="43"/>
    </row>
    <row r="17" spans="2:15" x14ac:dyDescent="0.25">
      <c r="B17" s="9"/>
      <c r="C17" s="9"/>
      <c r="D17" s="9"/>
      <c r="E17" s="9"/>
      <c r="F17" s="9"/>
      <c r="G17" s="11"/>
      <c r="H17" s="11" t="s">
        <v>612</v>
      </c>
      <c r="I17" s="11"/>
      <c r="J17" s="9"/>
      <c r="K17" s="42" t="s">
        <v>620</v>
      </c>
      <c r="L17" s="42"/>
      <c r="M17" s="42"/>
      <c r="N17" s="42"/>
    </row>
    <row r="18" spans="2:15" x14ac:dyDescent="0.25">
      <c r="C18" s="44" t="s">
        <v>607</v>
      </c>
      <c r="D18" s="44"/>
      <c r="E18" s="2">
        <v>2638033</v>
      </c>
      <c r="G18" s="41" t="s">
        <v>618</v>
      </c>
      <c r="H18" s="41"/>
      <c r="I18" s="12">
        <f>E23+E25</f>
        <v>2638033</v>
      </c>
    </row>
    <row r="19" spans="2:15" x14ac:dyDescent="0.25">
      <c r="C19" s="38" t="s">
        <v>608</v>
      </c>
      <c r="D19" s="38"/>
      <c r="E19" s="38"/>
      <c r="F19" s="2">
        <v>7332714</v>
      </c>
      <c r="K19" s="13" t="s">
        <v>619</v>
      </c>
      <c r="L19" s="13" t="s">
        <v>621</v>
      </c>
      <c r="M19" s="13"/>
      <c r="N19" s="13">
        <f>(E18/I20)*100</f>
        <v>35.976215627665283</v>
      </c>
      <c r="O19" s="15">
        <v>0.35</v>
      </c>
    </row>
    <row r="20" spans="2:15" x14ac:dyDescent="0.25">
      <c r="C20" s="2"/>
      <c r="G20" s="13" t="s">
        <v>616</v>
      </c>
      <c r="H20" s="13" t="s">
        <v>617</v>
      </c>
      <c r="I20" s="12">
        <f>E18+E21</f>
        <v>7332714</v>
      </c>
    </row>
    <row r="21" spans="2:15" x14ac:dyDescent="0.25">
      <c r="C21" s="38" t="s">
        <v>609</v>
      </c>
      <c r="D21" s="38"/>
      <c r="E21" s="2">
        <v>4694681</v>
      </c>
      <c r="H21" s="4"/>
      <c r="K21" s="42" t="s">
        <v>622</v>
      </c>
      <c r="L21" s="42"/>
      <c r="M21" s="42"/>
      <c r="N21" s="42"/>
    </row>
    <row r="23" spans="2:15" x14ac:dyDescent="0.25">
      <c r="C23" s="38" t="s">
        <v>610</v>
      </c>
      <c r="D23" s="38"/>
      <c r="E23" s="2">
        <v>2576161</v>
      </c>
      <c r="K23" s="13" t="s">
        <v>623</v>
      </c>
      <c r="L23" s="13" t="s">
        <v>624</v>
      </c>
      <c r="M23" s="13"/>
      <c r="N23" s="13">
        <f>(E25/E18)*100</f>
        <v>2.3453838522869126</v>
      </c>
      <c r="O23" s="17">
        <v>2.3400000000000001E-2</v>
      </c>
    </row>
    <row r="25" spans="2:15" x14ac:dyDescent="0.25">
      <c r="C25" s="38" t="s">
        <v>611</v>
      </c>
      <c r="D25" s="38"/>
      <c r="E25" s="2">
        <v>61872</v>
      </c>
      <c r="K25" s="42" t="s">
        <v>625</v>
      </c>
      <c r="L25" s="42"/>
      <c r="M25" s="42"/>
      <c r="N25" s="42"/>
    </row>
    <row r="27" spans="2:15" x14ac:dyDescent="0.25">
      <c r="B27" t="s">
        <v>630</v>
      </c>
      <c r="E27" s="38" t="s">
        <v>638</v>
      </c>
      <c r="F27" s="38"/>
      <c r="G27" s="38"/>
      <c r="H27" s="38"/>
      <c r="I27" s="38"/>
      <c r="K27" s="13" t="s">
        <v>626</v>
      </c>
      <c r="L27" s="13" t="s">
        <v>627</v>
      </c>
      <c r="M27" s="13"/>
      <c r="N27" s="13">
        <f>(E23/E18)*100</f>
        <v>97.654616147713085</v>
      </c>
      <c r="O27" s="15">
        <v>0.97</v>
      </c>
    </row>
    <row r="28" spans="2:15" x14ac:dyDescent="0.25">
      <c r="E28" s="38" t="s">
        <v>631</v>
      </c>
      <c r="F28" s="38"/>
      <c r="G28" t="s">
        <v>633</v>
      </c>
      <c r="H28" t="s">
        <v>634</v>
      </c>
      <c r="I28" s="18">
        <v>150000</v>
      </c>
    </row>
    <row r="29" spans="2:15" x14ac:dyDescent="0.25">
      <c r="C29" t="s">
        <v>635</v>
      </c>
      <c r="D29">
        <v>10</v>
      </c>
      <c r="E29" s="38" t="s">
        <v>639</v>
      </c>
      <c r="F29" s="38"/>
      <c r="G29" s="38"/>
      <c r="H29" s="38"/>
      <c r="I29" s="38"/>
    </row>
    <row r="30" spans="2:15" x14ac:dyDescent="0.25">
      <c r="C30" t="s">
        <v>636</v>
      </c>
      <c r="D30">
        <v>100</v>
      </c>
      <c r="F30" t="s">
        <v>713</v>
      </c>
    </row>
    <row r="31" spans="2:15" x14ac:dyDescent="0.25">
      <c r="C31" t="s">
        <v>708</v>
      </c>
      <c r="F31" t="s">
        <v>632</v>
      </c>
      <c r="G31" s="2">
        <f>(I28/D29)*D30</f>
        <v>1500000</v>
      </c>
      <c r="H31" s="38" t="s">
        <v>637</v>
      </c>
      <c r="I31" s="38"/>
      <c r="K31" s="38" t="s">
        <v>650</v>
      </c>
      <c r="L31" s="38"/>
      <c r="M31" s="38"/>
    </row>
    <row r="33" spans="2:13" x14ac:dyDescent="0.25">
      <c r="K33" t="s">
        <v>651</v>
      </c>
      <c r="L33">
        <f>N27+N23</f>
        <v>100</v>
      </c>
      <c r="M33" t="s">
        <v>652</v>
      </c>
    </row>
    <row r="34" spans="2:13" x14ac:dyDescent="0.25">
      <c r="B34" t="s">
        <v>641</v>
      </c>
    </row>
    <row r="35" spans="2:13" x14ac:dyDescent="0.25">
      <c r="B35" s="1" t="s">
        <v>642</v>
      </c>
      <c r="C35" s="19">
        <v>7332714</v>
      </c>
    </row>
    <row r="36" spans="2:13" x14ac:dyDescent="0.25">
      <c r="B36" s="1" t="s">
        <v>643</v>
      </c>
      <c r="C36" s="19">
        <v>2638033</v>
      </c>
    </row>
    <row r="37" spans="2:13" x14ac:dyDescent="0.25">
      <c r="B37" s="1" t="s">
        <v>644</v>
      </c>
      <c r="C37" s="19">
        <v>2576161</v>
      </c>
    </row>
    <row r="38" spans="2:13" x14ac:dyDescent="0.25">
      <c r="B38" s="1" t="s">
        <v>645</v>
      </c>
      <c r="C38" s="19">
        <v>61872</v>
      </c>
    </row>
    <row r="39" spans="2:13" x14ac:dyDescent="0.25">
      <c r="B39" s="1" t="s">
        <v>646</v>
      </c>
      <c r="C39" s="19">
        <v>4694681</v>
      </c>
    </row>
    <row r="40" spans="2:13" x14ac:dyDescent="0.25">
      <c r="B40" s="1" t="s">
        <v>647</v>
      </c>
      <c r="C40" s="1">
        <v>0.35</v>
      </c>
      <c r="D40" s="14">
        <v>0.35</v>
      </c>
    </row>
    <row r="41" spans="2:13" x14ac:dyDescent="0.25">
      <c r="B41" s="1" t="s">
        <v>648</v>
      </c>
      <c r="C41" s="1">
        <v>2.3400000000000001E-2</v>
      </c>
      <c r="D41" s="16">
        <v>2.3400000000000001E-2</v>
      </c>
    </row>
    <row r="42" spans="2:13" x14ac:dyDescent="0.25">
      <c r="B42" s="1" t="s">
        <v>649</v>
      </c>
      <c r="C42" s="1">
        <v>0.97</v>
      </c>
      <c r="D42" s="14">
        <v>0.97</v>
      </c>
    </row>
  </sheetData>
  <mergeCells count="33">
    <mergeCell ref="A1:C1"/>
    <mergeCell ref="B5:D5"/>
    <mergeCell ref="B15:C15"/>
    <mergeCell ref="D14:J14"/>
    <mergeCell ref="D15:J15"/>
    <mergeCell ref="D13:J13"/>
    <mergeCell ref="B3:E3"/>
    <mergeCell ref="B4:F4"/>
    <mergeCell ref="B6:C6"/>
    <mergeCell ref="B7:C7"/>
    <mergeCell ref="B9:C9"/>
    <mergeCell ref="B8:C8"/>
    <mergeCell ref="B10:C10"/>
    <mergeCell ref="D10:E10"/>
    <mergeCell ref="B11:C11"/>
    <mergeCell ref="B12:C12"/>
    <mergeCell ref="B14:C14"/>
    <mergeCell ref="G18:H18"/>
    <mergeCell ref="K17:N17"/>
    <mergeCell ref="K21:N21"/>
    <mergeCell ref="K25:N25"/>
    <mergeCell ref="B16:C16"/>
    <mergeCell ref="D16:J16"/>
    <mergeCell ref="C18:D18"/>
    <mergeCell ref="C19:E19"/>
    <mergeCell ref="C21:D21"/>
    <mergeCell ref="C23:D23"/>
    <mergeCell ref="C25:D25"/>
    <mergeCell ref="E27:I27"/>
    <mergeCell ref="E28:F28"/>
    <mergeCell ref="E29:I29"/>
    <mergeCell ref="H31:I31"/>
    <mergeCell ref="K31:M3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abSelected="1" workbookViewId="0">
      <selection activeCell="G40" sqref="G40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640</v>
      </c>
    </row>
    <row r="3" spans="2:15" x14ac:dyDescent="0.25">
      <c r="B3" s="47" t="s">
        <v>597</v>
      </c>
      <c r="C3" s="47"/>
      <c r="D3" s="47"/>
      <c r="E3" s="47"/>
      <c r="F3" s="8"/>
      <c r="G3" s="9"/>
      <c r="H3" s="9"/>
      <c r="I3" s="9"/>
      <c r="J3" s="9"/>
    </row>
    <row r="4" spans="2:15" x14ac:dyDescent="0.25">
      <c r="B4" s="47" t="s">
        <v>598</v>
      </c>
      <c r="C4" s="47"/>
      <c r="D4" s="47"/>
      <c r="E4" s="47"/>
      <c r="F4" s="47"/>
      <c r="G4" s="9"/>
      <c r="H4" s="9"/>
      <c r="I4" s="9"/>
      <c r="J4" s="9"/>
    </row>
    <row r="5" spans="2:15" x14ac:dyDescent="0.25">
      <c r="B5" s="40" t="s">
        <v>592</v>
      </c>
      <c r="C5" s="40"/>
      <c r="D5" s="40"/>
      <c r="E5" s="1"/>
      <c r="F5" s="1"/>
      <c r="G5" s="9"/>
      <c r="H5" s="9"/>
      <c r="I5" s="9"/>
      <c r="J5" s="9"/>
    </row>
    <row r="6" spans="2:15" x14ac:dyDescent="0.25">
      <c r="B6" s="40" t="s">
        <v>593</v>
      </c>
      <c r="C6" s="40"/>
      <c r="D6" s="7"/>
      <c r="E6" s="1"/>
      <c r="F6" s="1"/>
      <c r="G6" s="9"/>
      <c r="H6" s="9"/>
      <c r="I6" s="9"/>
      <c r="J6" s="9"/>
    </row>
    <row r="7" spans="2:15" x14ac:dyDescent="0.25">
      <c r="B7" s="40" t="s">
        <v>594</v>
      </c>
      <c r="C7" s="40"/>
      <c r="D7" s="7"/>
      <c r="E7" s="1"/>
      <c r="F7" s="1"/>
      <c r="G7" s="9"/>
      <c r="H7" s="9"/>
      <c r="I7" s="9"/>
      <c r="J7" s="9"/>
    </row>
    <row r="8" spans="2:15" x14ac:dyDescent="0.25">
      <c r="B8" s="40" t="s">
        <v>595</v>
      </c>
      <c r="C8" s="40"/>
      <c r="D8" s="7"/>
      <c r="E8" s="1" t="s">
        <v>653</v>
      </c>
      <c r="F8" s="1"/>
      <c r="G8" s="9"/>
      <c r="H8" s="9"/>
      <c r="I8" s="9"/>
      <c r="J8" s="9"/>
    </row>
    <row r="9" spans="2:15" x14ac:dyDescent="0.25">
      <c r="B9" s="40" t="s">
        <v>596</v>
      </c>
      <c r="C9" s="40"/>
      <c r="D9" s="7" t="s">
        <v>613</v>
      </c>
      <c r="E9" s="1"/>
      <c r="F9" s="1"/>
      <c r="G9" s="9"/>
      <c r="H9" s="9"/>
      <c r="I9" s="9"/>
      <c r="J9" s="9"/>
    </row>
    <row r="10" spans="2:15" x14ac:dyDescent="0.25">
      <c r="B10" s="48" t="s">
        <v>614</v>
      </c>
      <c r="C10" s="49"/>
      <c r="D10" s="32" t="s">
        <v>615</v>
      </c>
      <c r="E10" s="33"/>
      <c r="F10" s="1"/>
      <c r="G10" s="9"/>
      <c r="H10" s="9"/>
      <c r="I10" s="9"/>
      <c r="J10" s="9"/>
    </row>
    <row r="11" spans="2:15" x14ac:dyDescent="0.25">
      <c r="B11" s="40" t="s">
        <v>599</v>
      </c>
      <c r="C11" s="40"/>
      <c r="D11" s="7"/>
      <c r="E11" s="1"/>
      <c r="F11" s="1"/>
      <c r="G11" s="9"/>
      <c r="H11" s="9"/>
      <c r="I11" s="9"/>
      <c r="J11" s="9"/>
    </row>
    <row r="12" spans="2:15" x14ac:dyDescent="0.25">
      <c r="B12" s="50" t="s">
        <v>600</v>
      </c>
      <c r="C12" s="50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46" t="s">
        <v>605</v>
      </c>
      <c r="E13" s="46"/>
      <c r="F13" s="46"/>
      <c r="G13" s="46"/>
      <c r="H13" s="46"/>
      <c r="I13" s="46"/>
      <c r="J13" s="46"/>
    </row>
    <row r="14" spans="2:15" x14ac:dyDescent="0.25">
      <c r="B14" s="40" t="s">
        <v>602</v>
      </c>
      <c r="C14" s="40"/>
      <c r="D14" s="46" t="s">
        <v>604</v>
      </c>
      <c r="E14" s="46"/>
      <c r="F14" s="46"/>
      <c r="G14" s="46"/>
      <c r="H14" s="46"/>
      <c r="I14" s="46"/>
      <c r="J14" s="46"/>
    </row>
    <row r="15" spans="2:15" x14ac:dyDescent="0.25">
      <c r="B15" s="40" t="s">
        <v>603</v>
      </c>
      <c r="C15" s="40"/>
      <c r="D15" s="46" t="s">
        <v>606</v>
      </c>
      <c r="E15" s="46"/>
      <c r="F15" s="46"/>
      <c r="G15" s="46"/>
      <c r="H15" s="46"/>
      <c r="I15" s="46"/>
      <c r="J15" s="46"/>
    </row>
    <row r="16" spans="2:15" x14ac:dyDescent="0.25">
      <c r="B16" s="43" t="s">
        <v>629</v>
      </c>
      <c r="C16" s="43"/>
      <c r="D16" s="43" t="s">
        <v>628</v>
      </c>
      <c r="E16" s="43"/>
      <c r="F16" s="43"/>
      <c r="G16" s="43"/>
      <c r="H16" s="43"/>
      <c r="I16" s="43"/>
      <c r="J16" s="43"/>
      <c r="L16" s="42" t="s">
        <v>703</v>
      </c>
      <c r="M16" s="42"/>
      <c r="N16" s="42"/>
      <c r="O16" s="42"/>
    </row>
    <row r="18" spans="3:16" x14ac:dyDescent="0.25">
      <c r="G18" t="s">
        <v>698</v>
      </c>
      <c r="H18" s="4">
        <f>E21+E23</f>
        <v>1886435</v>
      </c>
      <c r="L18" s="13" t="s">
        <v>619</v>
      </c>
      <c r="M18" s="13" t="s">
        <v>621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44" t="s">
        <v>607</v>
      </c>
      <c r="E19" s="44"/>
      <c r="F19" s="4">
        <f>E21+E23</f>
        <v>1886435</v>
      </c>
    </row>
    <row r="20" spans="3:16" x14ac:dyDescent="0.25">
      <c r="G20" t="s">
        <v>699</v>
      </c>
      <c r="H20" s="4">
        <f>F19+E25</f>
        <v>4848916</v>
      </c>
      <c r="L20" s="42" t="s">
        <v>705</v>
      </c>
      <c r="M20" s="42"/>
      <c r="N20" s="42"/>
      <c r="O20" s="42"/>
    </row>
    <row r="21" spans="3:16" x14ac:dyDescent="0.25">
      <c r="D21" t="s">
        <v>700</v>
      </c>
      <c r="E21" s="2">
        <v>1846769</v>
      </c>
    </row>
    <row r="22" spans="3:16" x14ac:dyDescent="0.25">
      <c r="L22" s="13" t="s">
        <v>623</v>
      </c>
      <c r="M22" s="13" t="s">
        <v>624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701</v>
      </c>
      <c r="E23" s="2">
        <v>39666</v>
      </c>
    </row>
    <row r="24" spans="3:16" x14ac:dyDescent="0.25">
      <c r="L24" s="20" t="s">
        <v>706</v>
      </c>
      <c r="M24" s="20"/>
      <c r="N24" s="20"/>
      <c r="O24" s="20"/>
    </row>
    <row r="25" spans="3:16" x14ac:dyDescent="0.25">
      <c r="D25" t="s">
        <v>702</v>
      </c>
      <c r="E25" s="2">
        <v>2962481</v>
      </c>
    </row>
    <row r="26" spans="3:16" x14ac:dyDescent="0.25">
      <c r="L26" s="13" t="s">
        <v>626</v>
      </c>
      <c r="M26" s="13" t="s">
        <v>627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704</v>
      </c>
      <c r="E27" s="2">
        <v>4848916</v>
      </c>
    </row>
    <row r="30" spans="3:16" x14ac:dyDescent="0.25">
      <c r="C30" t="s">
        <v>630</v>
      </c>
      <c r="F30" t="s">
        <v>707</v>
      </c>
    </row>
    <row r="31" spans="3:16" x14ac:dyDescent="0.25">
      <c r="F31" t="s">
        <v>631</v>
      </c>
      <c r="H31" t="s">
        <v>633</v>
      </c>
      <c r="I31" t="s">
        <v>634</v>
      </c>
      <c r="J31" s="18">
        <v>130000</v>
      </c>
    </row>
    <row r="32" spans="3:16" x14ac:dyDescent="0.25">
      <c r="D32" t="s">
        <v>709</v>
      </c>
    </row>
    <row r="33" spans="3:8" x14ac:dyDescent="0.25">
      <c r="D33" t="s">
        <v>710</v>
      </c>
      <c r="F33" t="s">
        <v>711</v>
      </c>
    </row>
    <row r="34" spans="3:8" x14ac:dyDescent="0.25">
      <c r="D34" t="s">
        <v>708</v>
      </c>
    </row>
    <row r="35" spans="3:8" x14ac:dyDescent="0.25">
      <c r="F35" t="s">
        <v>712</v>
      </c>
      <c r="H35" t="s">
        <v>715</v>
      </c>
    </row>
    <row r="36" spans="3:8" x14ac:dyDescent="0.25">
      <c r="C36" t="s">
        <v>719</v>
      </c>
      <c r="D36" t="s">
        <v>720</v>
      </c>
      <c r="G36" s="2" t="s">
        <v>714</v>
      </c>
    </row>
    <row r="37" spans="3:8" x14ac:dyDescent="0.25">
      <c r="C37" t="s">
        <v>642</v>
      </c>
      <c r="D37" s="2">
        <v>4848916</v>
      </c>
    </row>
    <row r="38" spans="3:8" x14ac:dyDescent="0.25">
      <c r="C38" t="s">
        <v>643</v>
      </c>
      <c r="D38" s="2">
        <v>1886435</v>
      </c>
    </row>
    <row r="39" spans="3:8" x14ac:dyDescent="0.25">
      <c r="C39" t="s">
        <v>644</v>
      </c>
      <c r="D39" s="2">
        <v>1846769</v>
      </c>
    </row>
    <row r="40" spans="3:8" x14ac:dyDescent="0.25">
      <c r="C40" t="s">
        <v>645</v>
      </c>
      <c r="D40" s="2">
        <v>39666</v>
      </c>
    </row>
    <row r="41" spans="3:8" x14ac:dyDescent="0.25">
      <c r="C41" t="s">
        <v>646</v>
      </c>
      <c r="D41" s="2">
        <v>2962481</v>
      </c>
    </row>
    <row r="42" spans="3:8" x14ac:dyDescent="0.25">
      <c r="C42" t="s">
        <v>647</v>
      </c>
      <c r="D42" s="2">
        <v>38.904262313473772</v>
      </c>
    </row>
    <row r="43" spans="3:8" x14ac:dyDescent="0.25">
      <c r="C43" t="s">
        <v>648</v>
      </c>
      <c r="D43" s="2">
        <v>2.102696355824611</v>
      </c>
    </row>
    <row r="44" spans="3:8" x14ac:dyDescent="0.25">
      <c r="C44" t="s">
        <v>649</v>
      </c>
      <c r="D44" s="2">
        <v>97.897303644175395</v>
      </c>
    </row>
  </sheetData>
  <mergeCells count="20">
    <mergeCell ref="B8:C8"/>
    <mergeCell ref="B3:E3"/>
    <mergeCell ref="B4:F4"/>
    <mergeCell ref="B5:D5"/>
    <mergeCell ref="B6:C6"/>
    <mergeCell ref="B7:C7"/>
    <mergeCell ref="B9:C9"/>
    <mergeCell ref="B10:C10"/>
    <mergeCell ref="B11:C11"/>
    <mergeCell ref="B12:C12"/>
    <mergeCell ref="D13:J13"/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 2001 Y 2013 MUNIC</vt:lpstr>
      <vt:lpstr>BASE DATOS 2013 POR DEPTO</vt:lpstr>
      <vt:lpstr>BASE DE DATOS 2001 POR DEPTO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2021-06-24T05:45:30Z</dcterms:modified>
</cp:coreProperties>
</file>