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8940"/>
  </bookViews>
  <sheets>
    <sheet name="Gene expression" sheetId="1" r:id="rId1"/>
  </sheets>
  <calcPr calcId="145621"/>
</workbook>
</file>

<file path=xl/calcChain.xml><?xml version="1.0" encoding="utf-8"?>
<calcChain xmlns="http://schemas.openxmlformats.org/spreadsheetml/2006/main">
  <c r="M4" i="1" l="1"/>
  <c r="M218" i="1" l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59" i="1"/>
  <c r="M158" i="1"/>
  <c r="M157" i="1"/>
  <c r="M156" i="1"/>
  <c r="W156" i="1"/>
  <c r="V156" i="1"/>
  <c r="M155" i="1"/>
  <c r="W155" i="1"/>
  <c r="V155" i="1"/>
  <c r="M154" i="1"/>
  <c r="W154" i="1"/>
  <c r="V154" i="1"/>
  <c r="M150" i="1"/>
  <c r="M146" i="1"/>
  <c r="W146" i="1"/>
  <c r="L146" i="1" s="1"/>
  <c r="V146" i="1"/>
  <c r="M142" i="1"/>
  <c r="M141" i="1"/>
  <c r="M140" i="1"/>
  <c r="M139" i="1"/>
  <c r="M138" i="1"/>
  <c r="M137" i="1"/>
  <c r="M136" i="1"/>
  <c r="W136" i="1"/>
  <c r="V136" i="1"/>
  <c r="M135" i="1"/>
  <c r="M134" i="1"/>
  <c r="M130" i="1"/>
  <c r="W130" i="1"/>
  <c r="V130" i="1"/>
  <c r="M129" i="1"/>
  <c r="M125" i="1"/>
  <c r="M124" i="1"/>
  <c r="M120" i="1"/>
  <c r="M119" i="1"/>
  <c r="M118" i="1"/>
  <c r="M117" i="1"/>
  <c r="M116" i="1"/>
  <c r="M115" i="1"/>
  <c r="M114" i="1"/>
  <c r="M113" i="1"/>
  <c r="M112" i="1"/>
  <c r="M111" i="1"/>
  <c r="M110" i="1"/>
  <c r="V106" i="1"/>
  <c r="L106" i="1" s="1"/>
  <c r="U106" i="1"/>
  <c r="M106" i="1" s="1"/>
  <c r="K106" i="1"/>
  <c r="J106" i="1"/>
  <c r="I106" i="1"/>
  <c r="H106" i="1"/>
  <c r="G106" i="1"/>
  <c r="F106" i="1"/>
  <c r="M105" i="1"/>
  <c r="M101" i="1"/>
  <c r="M100" i="1"/>
  <c r="M99" i="1"/>
  <c r="M98" i="1"/>
  <c r="M97" i="1"/>
  <c r="M93" i="1"/>
  <c r="M92" i="1"/>
  <c r="M91" i="1"/>
  <c r="M90" i="1"/>
  <c r="M89" i="1"/>
  <c r="M88" i="1"/>
  <c r="M84" i="1"/>
  <c r="M83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W55" i="1"/>
  <c r="V55" i="1"/>
  <c r="M55" i="1"/>
  <c r="W54" i="1"/>
  <c r="V54" i="1"/>
  <c r="M54" i="1"/>
  <c r="W53" i="1"/>
  <c r="V53" i="1"/>
  <c r="M53" i="1"/>
  <c r="V52" i="1"/>
  <c r="L52" i="1" s="1"/>
  <c r="U52" i="1"/>
  <c r="M52" i="1" s="1"/>
  <c r="H52" i="1"/>
  <c r="G52" i="1"/>
  <c r="M48" i="1"/>
  <c r="M47" i="1"/>
  <c r="M46" i="1"/>
  <c r="M45" i="1"/>
  <c r="M44" i="1"/>
  <c r="M43" i="1"/>
  <c r="W42" i="1"/>
  <c r="V42" i="1"/>
  <c r="M42" i="1"/>
  <c r="W41" i="1"/>
  <c r="V41" i="1"/>
  <c r="M41" i="1"/>
  <c r="M37" i="1"/>
  <c r="M36" i="1"/>
  <c r="M35" i="1"/>
  <c r="M34" i="1"/>
  <c r="M33" i="1"/>
  <c r="W32" i="1"/>
  <c r="V32" i="1"/>
  <c r="M32" i="1"/>
  <c r="W31" i="1"/>
  <c r="V31" i="1"/>
  <c r="M31" i="1"/>
  <c r="M30" i="1"/>
  <c r="M28" i="1"/>
  <c r="M27" i="1"/>
  <c r="M26" i="1"/>
  <c r="M25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52" i="1" l="1"/>
  <c r="I52" i="1"/>
  <c r="J52" i="1"/>
  <c r="K52" i="1"/>
  <c r="G146" i="1"/>
  <c r="I146" i="1"/>
  <c r="K146" i="1"/>
  <c r="F146" i="1"/>
  <c r="H146" i="1"/>
  <c r="J146" i="1"/>
</calcChain>
</file>

<file path=xl/sharedStrings.xml><?xml version="1.0" encoding="utf-8"?>
<sst xmlns="http://schemas.openxmlformats.org/spreadsheetml/2006/main" count="1219" uniqueCount="583">
  <si>
    <t>SUSY</t>
  </si>
  <si>
    <t>Gene ID</t>
  </si>
  <si>
    <t>PFAM Ids</t>
  </si>
  <si>
    <t>Arabidopsis hits</t>
  </si>
  <si>
    <t>Shoot tips</t>
  </si>
  <si>
    <t>Young leaf</t>
  </si>
  <si>
    <t>Mature leaf</t>
  </si>
  <si>
    <t>Immature xylem</t>
  </si>
  <si>
    <t xml:space="preserve"> </t>
  </si>
  <si>
    <t>Average FPKM</t>
  </si>
  <si>
    <t>SUM</t>
  </si>
  <si>
    <t>Eucgr.H03515</t>
  </si>
  <si>
    <t>Egrandis_v1_0.039033m</t>
  </si>
  <si>
    <t>PF00862,PF00862,PF00534,</t>
  </si>
  <si>
    <t>AT3G43190</t>
  </si>
  <si>
    <t>ATSUS4,SUS4</t>
  </si>
  <si>
    <t>Eucgr.C00769</t>
  </si>
  <si>
    <t>Egrandis_v1_0.003117m</t>
  </si>
  <si>
    <t>PF00534,PF00862,</t>
  </si>
  <si>
    <t>Eucgr.K00816</t>
  </si>
  <si>
    <t>Egrandis_v1_0.044970m</t>
  </si>
  <si>
    <t>PF00862,</t>
  </si>
  <si>
    <t>Eucgr.C03199</t>
  </si>
  <si>
    <t>Egrandis_v1_0.045086m</t>
  </si>
  <si>
    <t>Eucgr.C03205</t>
  </si>
  <si>
    <t>Egrandis_v1_0.037707m</t>
  </si>
  <si>
    <t>Eucgr.C03204</t>
  </si>
  <si>
    <t>Egrandis_v1_0.055276m</t>
  </si>
  <si>
    <t>Eucgr.D02653</t>
  </si>
  <si>
    <t>Egrandis_v1_0.000115m</t>
  </si>
  <si>
    <t>PF00270,PF02170,PF00035,PF03368,PF00636,PF00271,PF00636,PF00035,</t>
  </si>
  <si>
    <t>AT1G01040</t>
  </si>
  <si>
    <t>ASU1,ATDCL1,CAF,DCL1,EMB60,EMB76,SIN1,SUS1</t>
  </si>
  <si>
    <t>Eucgr.H01094</t>
  </si>
  <si>
    <t>Egrandis_v1_0.003046m</t>
  </si>
  <si>
    <t>PF00862,PF00534,</t>
  </si>
  <si>
    <t>AT4G02280</t>
  </si>
  <si>
    <t>ATSUS3,SUS3</t>
  </si>
  <si>
    <t>Eucgr.C03207</t>
  </si>
  <si>
    <t>Egrandis_v1_0.047025m</t>
  </si>
  <si>
    <t>Eucgr.F03879</t>
  </si>
  <si>
    <t>Egrandis_v1_0.000092m</t>
  </si>
  <si>
    <t>PF10597,PF08083,PF10596,PF12134,PF08082,PF10598,</t>
  </si>
  <si>
    <t>AT1G80070</t>
  </si>
  <si>
    <t>EMB14,EMB177,EMB33,SUS2</t>
  </si>
  <si>
    <t>Eucgr.H03496</t>
  </si>
  <si>
    <t>Egrandis_v1_0.044143m</t>
  </si>
  <si>
    <t>Eucgr.K03505</t>
  </si>
  <si>
    <t>Egrandis_v1_0.047291m</t>
  </si>
  <si>
    <t>Eucgr.C03201</t>
  </si>
  <si>
    <t>Egrandis_v1_0.003191m</t>
  </si>
  <si>
    <t>Eucgr.F01010</t>
  </si>
  <si>
    <t>Egrandis_v1_0.007973m</t>
  </si>
  <si>
    <t>PF00534,</t>
  </si>
  <si>
    <t>Eucgr.F03935</t>
  </si>
  <si>
    <t>Egrandis_v1_0.000049m</t>
  </si>
  <si>
    <t>PF10597,PF01398,PF08083,PF10596,PF12134,PF08082,PF10598,PF08084,</t>
  </si>
  <si>
    <t>Eucgr.B01577</t>
  </si>
  <si>
    <t>Egrandis_v1_0.041992m</t>
  </si>
  <si>
    <t>AT5G49190</t>
  </si>
  <si>
    <t>ATSUS2,SSA,SUS2</t>
  </si>
  <si>
    <t>Eucgr.J01640</t>
  </si>
  <si>
    <t>Egrandis_v1_0.002788m</t>
  </si>
  <si>
    <t>AT5G37180</t>
  </si>
  <si>
    <t>ATSUS5,SUS5</t>
  </si>
  <si>
    <t>Eucgr.K02305</t>
  </si>
  <si>
    <t>Egrandis_v1_0.002280m</t>
  </si>
  <si>
    <t>AT1G73370</t>
  </si>
  <si>
    <t>ATSUS6,SUS6</t>
  </si>
  <si>
    <t>INVERTASE</t>
  </si>
  <si>
    <t>Eucgr.F02588</t>
  </si>
  <si>
    <t>Egrandis_v1_0.007958m</t>
  </si>
  <si>
    <t>PF04853,</t>
  </si>
  <si>
    <t>AT4G09510</t>
  </si>
  <si>
    <t>CINV2</t>
  </si>
  <si>
    <t>Eucgr.D02386</t>
  </si>
  <si>
    <t>Egrandis_v1_0.007626m</t>
  </si>
  <si>
    <t>HEXOKINASE</t>
  </si>
  <si>
    <t>Eucgr.B03711</t>
  </si>
  <si>
    <t>Egrandis_v1_0.013188m</t>
  </si>
  <si>
    <t>PF00349,PF03727,</t>
  </si>
  <si>
    <t>AT1G50460</t>
  </si>
  <si>
    <t>ATHKL1,HKL1</t>
  </si>
  <si>
    <t>Eucgr.F01647</t>
  </si>
  <si>
    <t>Egrandis_v1_0.010026m</t>
  </si>
  <si>
    <t>PF03727,PF00349,</t>
  </si>
  <si>
    <t>AT1G47840</t>
  </si>
  <si>
    <t>HXK3</t>
  </si>
  <si>
    <t>Eucgr.C03728</t>
  </si>
  <si>
    <t>Egrandis_v1_0.010021m</t>
  </si>
  <si>
    <t>AT4G29130</t>
  </si>
  <si>
    <t>ATHXK1,GIN2,HXK1</t>
  </si>
  <si>
    <t>Eucgr.J00734</t>
  </si>
  <si>
    <t>Egrandis_v1_0.009696m</t>
  </si>
  <si>
    <t>Eucgr.C00983</t>
  </si>
  <si>
    <t>Egrandis_v1_0.012093m</t>
  </si>
  <si>
    <t>AT2G19860</t>
  </si>
  <si>
    <t>ATHXK2,HXK2</t>
  </si>
  <si>
    <t>Eucgr.C00975</t>
  </si>
  <si>
    <t>Egrandis_v1_0.049936m</t>
  </si>
  <si>
    <t>Eucgr.C00559</t>
  </si>
  <si>
    <t>Egrandis_v1_0.009706m</t>
  </si>
  <si>
    <t>Eucgr.C00569</t>
  </si>
  <si>
    <t>Egrandis_v1_0.052919m</t>
  </si>
  <si>
    <t>PHOSPHOGLUCOMUTASE</t>
  </si>
  <si>
    <t>Eucgr.G02157</t>
  </si>
  <si>
    <t>Egrandis_v1_0.007176m</t>
  </si>
  <si>
    <t>PF00408,PF02879,PF02880,PF02878,</t>
  </si>
  <si>
    <t>AT1G70730</t>
  </si>
  <si>
    <t>Eucgr.B02942</t>
  </si>
  <si>
    <t>Egrandis_v1_0.005735m</t>
  </si>
  <si>
    <t>PF02879,PF02878,PF00408,PF02880,</t>
  </si>
  <si>
    <t>AT1G23190</t>
  </si>
  <si>
    <t>Eucgr.J01084</t>
  </si>
  <si>
    <t>Egrandis_v1_0.006345m</t>
  </si>
  <si>
    <t>PF02879,PF02880,PF02878,</t>
  </si>
  <si>
    <t>AT5G17530</t>
  </si>
  <si>
    <t>Eucgr.K00185</t>
  </si>
  <si>
    <t>Egrandis_v1_0.005042m</t>
  </si>
  <si>
    <t>PF02878,PF02879,PF02880,PF00408,</t>
  </si>
  <si>
    <t>AT5G51820</t>
  </si>
  <si>
    <t>ATPGMP,PGM,PGM1,STF1</t>
  </si>
  <si>
    <t>Eucgr.H01421</t>
  </si>
  <si>
    <t>Egrandis_v1_0.029446m</t>
  </si>
  <si>
    <t>-</t>
  </si>
  <si>
    <t>Eucgr.D02001</t>
  </si>
  <si>
    <t>Egrandis_v1_0.027730m</t>
  </si>
  <si>
    <t>Eucgr.L01855</t>
  </si>
  <si>
    <t>Egrandis_v1_0.022413m</t>
  </si>
  <si>
    <t>PF02880,</t>
  </si>
  <si>
    <t>AT1G70820</t>
  </si>
  <si>
    <t>Eucgr.B02929</t>
  </si>
  <si>
    <t>Egrandis_v1_0.006363m</t>
  </si>
  <si>
    <t>UGP</t>
  </si>
  <si>
    <t>Eucgr.E04308</t>
  </si>
  <si>
    <t>Egrandis_v1_0.010399m</t>
  </si>
  <si>
    <t>PB001108,PF01704,</t>
  </si>
  <si>
    <t>AT2G35020</t>
  </si>
  <si>
    <t>GlcNAc1pUT2</t>
  </si>
  <si>
    <t>Eucgr.F02905</t>
  </si>
  <si>
    <t>Egrandis_v1_0.011888m</t>
  </si>
  <si>
    <t>PF01704,</t>
  </si>
  <si>
    <t>AT5G17310</t>
  </si>
  <si>
    <t>AtUGP2,UGP2</t>
  </si>
  <si>
    <t>Eucgr.D01117</t>
  </si>
  <si>
    <t>Egrandis_v1_0.046876m</t>
  </si>
  <si>
    <t>PF00318,PF01704,</t>
  </si>
  <si>
    <t>AT3G03250</t>
  </si>
  <si>
    <t>AtUGP1,UGP,UGP1</t>
  </si>
  <si>
    <t>Eucgr.J00183</t>
  </si>
  <si>
    <t>Egrandis_v1_0.002066m</t>
  </si>
  <si>
    <t>PB001108,</t>
  </si>
  <si>
    <t>AT3G56040</t>
  </si>
  <si>
    <t>UGP3</t>
  </si>
  <si>
    <t>CESA</t>
  </si>
  <si>
    <t>Eucgr.C00246</t>
  </si>
  <si>
    <t>Egrandis_v1_0.001224m</t>
  </si>
  <si>
    <t>PB001366,PF03552,</t>
  </si>
  <si>
    <t>AT5G17420</t>
  </si>
  <si>
    <t>ATCESA7,CESA7,IRX3,MUR10</t>
  </si>
  <si>
    <t>Eucgr.D00476</t>
  </si>
  <si>
    <t>Egrandis_v1_0.001605m</t>
  </si>
  <si>
    <t>PF03552,</t>
  </si>
  <si>
    <t>AT4G18780</t>
  </si>
  <si>
    <t>ATCESA8,CESA8,IRX1,LEW2</t>
  </si>
  <si>
    <t>Eucgr.A01324</t>
  </si>
  <si>
    <t>Egrandis_v1_0.002018m</t>
  </si>
  <si>
    <t>AT5G44030</t>
  </si>
  <si>
    <t>CESA4,IRX5,NWS2</t>
  </si>
  <si>
    <t>Eucgr.F04216</t>
  </si>
  <si>
    <t>Egrandis_v1_0.001021m</t>
  </si>
  <si>
    <t>AT5G64740</t>
  </si>
  <si>
    <t>CESA6,E112,IXR2,PRC1</t>
  </si>
  <si>
    <t>Eucgr.F04212</t>
  </si>
  <si>
    <t>Egrandis_v1_0.001029m</t>
  </si>
  <si>
    <t>Eucgr.A02372</t>
  </si>
  <si>
    <t>Egrandis_v1_0.002458m</t>
  </si>
  <si>
    <t>AT5G05170</t>
  </si>
  <si>
    <t>ATCESA3,ATH-B,CESA3,CEV1,IXR1</t>
  </si>
  <si>
    <t>Eucgr.J01278</t>
  </si>
  <si>
    <t>Egrandis_v1_0.001063m</t>
  </si>
  <si>
    <t>Eucgr.C01769</t>
  </si>
  <si>
    <t>Egrandis_v1_0.001053m</t>
  </si>
  <si>
    <t>AT4G32410</t>
  </si>
  <si>
    <t>AtCESA1,CESA1,RSW1</t>
  </si>
  <si>
    <t>Eucgr.G03380</t>
  </si>
  <si>
    <t>Egrandis_v1_0.001060m</t>
  </si>
  <si>
    <t>Eucgr.J01639</t>
  </si>
  <si>
    <t>Egrandis_v1_0.009834m</t>
  </si>
  <si>
    <t>Eucgr.C01147</t>
  </si>
  <si>
    <t>Egrandis_v1_0.026255m</t>
  </si>
  <si>
    <t>PB005286,</t>
  </si>
  <si>
    <t>Eucgr.C02801</t>
  </si>
  <si>
    <t>Egrandis_v1_0.001044m</t>
  </si>
  <si>
    <t>Eucgr.I00286</t>
  </si>
  <si>
    <t>Egrandis_v1_0.001018m</t>
  </si>
  <si>
    <t>AT2G21770</t>
  </si>
  <si>
    <t>CESA09,CESA9</t>
  </si>
  <si>
    <t>Eucgr.B03971</t>
  </si>
  <si>
    <t>Egrandis_v1_0.044252m</t>
  </si>
  <si>
    <t>Eucgr.H00939</t>
  </si>
  <si>
    <t>Egrandis_v1_0.007574m</t>
  </si>
  <si>
    <t>Eucgr.F03635</t>
  </si>
  <si>
    <t>Egrandis_v1_0.000992m</t>
  </si>
  <si>
    <t>Eucgr.H00646</t>
  </si>
  <si>
    <t>Egrandis_v1_0.005063m</t>
  </si>
  <si>
    <t>PF03552,PF03552,</t>
  </si>
  <si>
    <t>Eucgr.H02200</t>
  </si>
  <si>
    <t>Egrandis_v1_0.007204m</t>
  </si>
  <si>
    <t>Eucgr.L02402</t>
  </si>
  <si>
    <t>Egrandis_v1_0.006944m</t>
  </si>
  <si>
    <t>Eucgr.B01562</t>
  </si>
  <si>
    <t>Egrandis_v1_0.002296m</t>
  </si>
  <si>
    <t>Eucgr.B01532</t>
  </si>
  <si>
    <t>Egrandis_v1_0.002248m</t>
  </si>
  <si>
    <t>UGD</t>
  </si>
  <si>
    <t>Eucgr.K02506</t>
  </si>
  <si>
    <t>Egrandis_v1_0.010864m</t>
  </si>
  <si>
    <t>PF03721,PF00984,PF03720,</t>
  </si>
  <si>
    <t>AT5G15490</t>
  </si>
  <si>
    <t>UGD3</t>
  </si>
  <si>
    <t>Eucgr.J01372</t>
  </si>
  <si>
    <t>Egrandis_v1_0.010940m</t>
  </si>
  <si>
    <t>PF00984,PF03721,PF03720,</t>
  </si>
  <si>
    <t>UXS</t>
  </si>
  <si>
    <t>Eucgr.G02921</t>
  </si>
  <si>
    <t>Egrandis_v1_0.018082m</t>
  </si>
  <si>
    <t>PF01370,</t>
  </si>
  <si>
    <t>AT2G28760</t>
  </si>
  <si>
    <t>UXS6</t>
  </si>
  <si>
    <t>Eucgr.J00040</t>
  </si>
  <si>
    <t>Egrandis_v1_0.018077m</t>
  </si>
  <si>
    <t>AT5G59290</t>
  </si>
  <si>
    <t>ATUXS3,UXS3</t>
  </si>
  <si>
    <t>Eucgr.B00451</t>
  </si>
  <si>
    <t>Egrandis_v1_0.027077m</t>
  </si>
  <si>
    <t>Eucgr.A01221</t>
  </si>
  <si>
    <t>Egrandis_v1_0.012949m</t>
  </si>
  <si>
    <t>AT3G53520</t>
  </si>
  <si>
    <t>ATUXS1,UXS1</t>
  </si>
  <si>
    <t>Eucgr.H01112</t>
  </si>
  <si>
    <t>Egrandis_v1_0.012677m</t>
  </si>
  <si>
    <t>AT3G62830</t>
  </si>
  <si>
    <t>ATUXS2,AUD1,UXS2</t>
  </si>
  <si>
    <t>Eucgr.H03936</t>
  </si>
  <si>
    <t>Egrandis_v1_0.017723m</t>
  </si>
  <si>
    <t>IRX9</t>
  </si>
  <si>
    <t>Eucgr.A01172</t>
  </si>
  <si>
    <t>Egrandis_v1_0.016191m</t>
  </si>
  <si>
    <t>PF03360,</t>
  </si>
  <si>
    <t>AT2G37090</t>
  </si>
  <si>
    <t>Eucgr.K03214</t>
  </si>
  <si>
    <t>Egrandis_v1_0.018791m</t>
  </si>
  <si>
    <t>Eucgr.F02177</t>
  </si>
  <si>
    <t>Egrandis_v1_0.014255m</t>
  </si>
  <si>
    <t>AT1G27600</t>
  </si>
  <si>
    <t>I9H,IRX9-L</t>
  </si>
  <si>
    <t>Eucgr.F00463</t>
  </si>
  <si>
    <t>Egrandis_v1_0.014494m</t>
  </si>
  <si>
    <t>Eucgr.C00584</t>
  </si>
  <si>
    <t>Egrandis_v1_0.048369m</t>
  </si>
  <si>
    <t>IRX10</t>
  </si>
  <si>
    <t>Eucgr.G01977</t>
  </si>
  <si>
    <t>Egrandis_v1_0.014201m</t>
  </si>
  <si>
    <t>PF03016,</t>
  </si>
  <si>
    <t>AT1G27440</t>
  </si>
  <si>
    <t>ATGUT1,GUT2,IRX10</t>
  </si>
  <si>
    <t>Eucgr.K02191</t>
  </si>
  <si>
    <t>Egrandis_v1_0.013840m</t>
  </si>
  <si>
    <t>AT5G61840.1</t>
  </si>
  <si>
    <t>GUT1, IRX10-L</t>
  </si>
  <si>
    <t>PARVUS</t>
  </si>
  <si>
    <t>Eucgr.L02297</t>
  </si>
  <si>
    <t>Egrandis_v1_0.031260m</t>
  </si>
  <si>
    <t>PF01501,</t>
  </si>
  <si>
    <t>AT3G28340</t>
  </si>
  <si>
    <t>GATL10</t>
  </si>
  <si>
    <t>Eucgr.F01531</t>
  </si>
  <si>
    <t>Egrandis_v1_0.050391m</t>
  </si>
  <si>
    <t>AT3G50760</t>
  </si>
  <si>
    <t>GATL2</t>
  </si>
  <si>
    <t>Eucgr.I01882</t>
  </si>
  <si>
    <t>Egrandis_v1_0.052888m</t>
  </si>
  <si>
    <t>Eucgr.A00485</t>
  </si>
  <si>
    <t>Egrandis_v1_0.049958m</t>
  </si>
  <si>
    <t>AT1G19300</t>
  </si>
  <si>
    <t>ATGATL1,GATL1,GLZ1,PARVUS</t>
  </si>
  <si>
    <t>Eucgr.B02574</t>
  </si>
  <si>
    <t>Egrandis_v1_0.015469m</t>
  </si>
  <si>
    <t>AT1G70090</t>
  </si>
  <si>
    <t>GATL9,LGT8</t>
  </si>
  <si>
    <t>Eucgr.B03054</t>
  </si>
  <si>
    <t>Egrandis_v1_0.017534m</t>
  </si>
  <si>
    <t>AT1G13250</t>
  </si>
  <si>
    <t>GATL3</t>
  </si>
  <si>
    <t>Eucgr.H01923</t>
  </si>
  <si>
    <t>Egrandis_v1_0.043867m</t>
  </si>
  <si>
    <t>Eucgr.E04362</t>
  </si>
  <si>
    <t>Egrandis_v1_0.016905m</t>
  </si>
  <si>
    <t>AT1G02720</t>
  </si>
  <si>
    <t>GATL5</t>
  </si>
  <si>
    <t>Eucgr.E02024</t>
  </si>
  <si>
    <t>Egrandis_v1_0.016882m</t>
  </si>
  <si>
    <t>Eucgr.H01534</t>
  </si>
  <si>
    <t>Egrandis_v1_0.038309m</t>
  </si>
  <si>
    <t>AT3G06260</t>
  </si>
  <si>
    <t>GATL4</t>
  </si>
  <si>
    <t>Eucgr.K03408</t>
  </si>
  <si>
    <t>Egrandis_v1_0.017460m</t>
  </si>
  <si>
    <t>IRX14</t>
  </si>
  <si>
    <t>Eucgr.H02219</t>
  </si>
  <si>
    <t>Egrandis_v1_0.010373m</t>
  </si>
  <si>
    <t>AT5G67230</t>
  </si>
  <si>
    <t>I14H,IRX14-L</t>
  </si>
  <si>
    <t>Eucgr.I00880</t>
  </si>
  <si>
    <t>Egrandis_v1_0.009928m</t>
  </si>
  <si>
    <t>RWA</t>
  </si>
  <si>
    <t>Eucgr.D00335</t>
  </si>
  <si>
    <t>Egrandis_v1_0.038469m</t>
  </si>
  <si>
    <t>PF07779,</t>
  </si>
  <si>
    <t>AT2G34410</t>
  </si>
  <si>
    <t>RWA3</t>
  </si>
  <si>
    <t>Eucgr.B03976</t>
  </si>
  <si>
    <t>Egrandis_v1_0.008160m</t>
  </si>
  <si>
    <t>AT3G06550</t>
  </si>
  <si>
    <t>RWA2</t>
  </si>
  <si>
    <t>DUF579</t>
  </si>
  <si>
    <t>Eucgr.I01644</t>
  </si>
  <si>
    <t>Egrandis_v1_0.020890m</t>
  </si>
  <si>
    <t>PF04669,</t>
  </si>
  <si>
    <t>AT1G67330</t>
  </si>
  <si>
    <t>Eucgr.I02785</t>
  </si>
  <si>
    <t>Egrandis_v1_0.023838m</t>
  </si>
  <si>
    <t>PF04669,PF04669,</t>
  </si>
  <si>
    <t>AT1G09610</t>
  </si>
  <si>
    <t>GXM3/1</t>
  </si>
  <si>
    <t>Eucgr.H02125</t>
  </si>
  <si>
    <t>Egrandis_v1_0.032039m</t>
  </si>
  <si>
    <t>PF04669</t>
  </si>
  <si>
    <t>AT3G50220</t>
  </si>
  <si>
    <t>IRX15</t>
  </si>
  <si>
    <t>Eucgr.H02217</t>
  </si>
  <si>
    <t>Egrandis_v1_0.020218m</t>
  </si>
  <si>
    <t>AT5G67210</t>
  </si>
  <si>
    <t>IRX15-L</t>
  </si>
  <si>
    <t>Eucgr.I00888</t>
  </si>
  <si>
    <t>Egrandis_v1_0.054254m</t>
  </si>
  <si>
    <t>Eucgr.K02723</t>
  </si>
  <si>
    <t>Egrandis_v1_0.019703m</t>
  </si>
  <si>
    <t>AT4G24910</t>
  </si>
  <si>
    <t>Eucgr.F02961</t>
  </si>
  <si>
    <t>Egrandis_v1_0.020609m</t>
  </si>
  <si>
    <t>AT1G33800</t>
  </si>
  <si>
    <t>GXMT1</t>
  </si>
  <si>
    <t>Eucgr.I01114</t>
  </si>
  <si>
    <t>Egrandis_v1_0.040464m</t>
  </si>
  <si>
    <t>Eucgr.G01567</t>
  </si>
  <si>
    <t>Egrandis_v1_0.019646m</t>
  </si>
  <si>
    <t>IRX7</t>
  </si>
  <si>
    <t>Eucgr.J00384</t>
  </si>
  <si>
    <t>Egrandis_v1_0.010324m</t>
  </si>
  <si>
    <t>AT2G28110</t>
  </si>
  <si>
    <t>FRA8,IRX7</t>
  </si>
  <si>
    <t>IRX8</t>
  </si>
  <si>
    <t>Eucgr.F00995</t>
  </si>
  <si>
    <t>Egrandis_v1_0.008638m</t>
  </si>
  <si>
    <t>AT5G54690</t>
  </si>
  <si>
    <t>GAUT12,IRX8,LGT6</t>
  </si>
  <si>
    <t>PGSIP</t>
  </si>
  <si>
    <t>Eucgr.H04942</t>
  </si>
  <si>
    <t>Egrandis_v1_0.005811m</t>
  </si>
  <si>
    <t>AT3G18660</t>
  </si>
  <si>
    <t>GUX1,PGSIP1</t>
  </si>
  <si>
    <t>Eucgr.F00232</t>
  </si>
  <si>
    <t>Egrandis_v1_0.006684m</t>
  </si>
  <si>
    <t>AT4G33330</t>
  </si>
  <si>
    <t>GUX2,PGSIP3</t>
  </si>
  <si>
    <t>Eucgr.H04216</t>
  </si>
  <si>
    <t>Egrandis_v1_0.015124m</t>
  </si>
  <si>
    <t>AT5G18480</t>
  </si>
  <si>
    <t>PGSIP6</t>
  </si>
  <si>
    <t>Eucgr.F02737</t>
  </si>
  <si>
    <t>Egrandis_v1_0.005675m</t>
  </si>
  <si>
    <t>AT1G77130</t>
  </si>
  <si>
    <t>GUX3,PGSIP2</t>
  </si>
  <si>
    <t>Eucgr.F04263</t>
  </si>
  <si>
    <t>Egrandis_v1_0.015076m</t>
  </si>
  <si>
    <t>Eucgr.L01540</t>
  </si>
  <si>
    <t>Egrandis_v1_0.048178m</t>
  </si>
  <si>
    <t>AT1G54940</t>
  </si>
  <si>
    <t>PGSIP4</t>
  </si>
  <si>
    <t>DUF231</t>
  </si>
  <si>
    <t>Eucgr.A02628</t>
  </si>
  <si>
    <t>Egrandis_v1_0.014395m</t>
  </si>
  <si>
    <t>PF03005,</t>
  </si>
  <si>
    <t>AT3G11570</t>
  </si>
  <si>
    <t>TBL8</t>
  </si>
  <si>
    <t>Eucgr.J00170</t>
  </si>
  <si>
    <t>Egrandis_v1_0.013510m</t>
  </si>
  <si>
    <t>AT2G40320</t>
  </si>
  <si>
    <t>TBL33</t>
  </si>
  <si>
    <t>Eucgr.A00530</t>
  </si>
  <si>
    <t>Egrandis_v1_0.011906m</t>
  </si>
  <si>
    <t>AT5G01360</t>
  </si>
  <si>
    <t>TBL3</t>
  </si>
  <si>
    <t>Eucgr.F01211</t>
  </si>
  <si>
    <t>Egrandis_v1_0.010936m</t>
  </si>
  <si>
    <t>AT1G73140</t>
  </si>
  <si>
    <t>TBL31</t>
  </si>
  <si>
    <t>Eucgr.K02974</t>
  </si>
  <si>
    <t>Egrandis_v1_0.013262m</t>
  </si>
  <si>
    <t>Eucgr.J00196</t>
  </si>
  <si>
    <t>Egrandis_v1_0.010723m</t>
  </si>
  <si>
    <t>AT3G55990</t>
  </si>
  <si>
    <t>ESK1,TBL29</t>
  </si>
  <si>
    <t>Eucgr.E00070</t>
  </si>
  <si>
    <t>Egrandis_v1_0.012509m</t>
  </si>
  <si>
    <t>AT1G01430</t>
  </si>
  <si>
    <t>TBL25</t>
  </si>
  <si>
    <t>Eucgr.G03092</t>
  </si>
  <si>
    <t>Egrandis_v1_0.010812m</t>
  </si>
  <si>
    <t>Eucgr.H03574</t>
  </si>
  <si>
    <t>Egrandis_v1_0.012527m</t>
  </si>
  <si>
    <t>AT5G19160</t>
  </si>
  <si>
    <t>TBL11</t>
  </si>
  <si>
    <t>Eucgr.F03235</t>
  </si>
  <si>
    <t>Egrandis_v1_0.016975m</t>
  </si>
  <si>
    <t>AT1G29050</t>
  </si>
  <si>
    <t>TBL38</t>
  </si>
  <si>
    <t>Eucgr.H04947</t>
  </si>
  <si>
    <t>Egrandis_v1_0.014308m</t>
  </si>
  <si>
    <t>AT1G48880</t>
  </si>
  <si>
    <t>TBL7</t>
  </si>
  <si>
    <t>Eucgr.K02955</t>
  </si>
  <si>
    <t>Egrandis_v1_0.012997m</t>
  </si>
  <si>
    <t>AT2G38320</t>
  </si>
  <si>
    <t>TBL34</t>
  </si>
  <si>
    <t>Eucgr.C03303</t>
  </si>
  <si>
    <t>Egrandis_v1_0.008393m</t>
  </si>
  <si>
    <t>AT5G20680</t>
  </si>
  <si>
    <t>TBL16</t>
  </si>
  <si>
    <t>Eucgr.H01509</t>
  </si>
  <si>
    <t>Egrandis_v1_0.054996m</t>
  </si>
  <si>
    <t>Eucgr.J00985</t>
  </si>
  <si>
    <t>Egrandis_v1_0.015552m</t>
  </si>
  <si>
    <t>AT3G54260</t>
  </si>
  <si>
    <t>TBL36</t>
  </si>
  <si>
    <t>Eucgr.F02742</t>
  </si>
  <si>
    <t>Egrandis_v1_0.014270m</t>
  </si>
  <si>
    <t>Eucgr.C00073</t>
  </si>
  <si>
    <t>Egrandis_v1_0.010943m</t>
  </si>
  <si>
    <t>AT5G20590</t>
  </si>
  <si>
    <t>TBL5</t>
  </si>
  <si>
    <t>Eucgr.G01129</t>
  </si>
  <si>
    <t>Egrandis_v1_0.010802m</t>
  </si>
  <si>
    <t>AT2G14530</t>
  </si>
  <si>
    <t>TBL13</t>
  </si>
  <si>
    <t>Eucgr.I00187</t>
  </si>
  <si>
    <t>Egrandis_v1_0.011977m</t>
  </si>
  <si>
    <t>Eucgr.L01011</t>
  </si>
  <si>
    <t>Egrandis_v1_0.012670m</t>
  </si>
  <si>
    <t>AT5G15900</t>
  </si>
  <si>
    <t>TBL19</t>
  </si>
  <si>
    <t>Eucgr.K00144</t>
  </si>
  <si>
    <t>Egrandis_v1_0.008272m</t>
  </si>
  <si>
    <t>AT5G51640</t>
  </si>
  <si>
    <t>TBL17,YLS7</t>
  </si>
  <si>
    <t>Eucgr.D01711</t>
  </si>
  <si>
    <t>Egrandis_v1_0.013286m</t>
  </si>
  <si>
    <t>AT4G11090</t>
  </si>
  <si>
    <t>TBL23</t>
  </si>
  <si>
    <t>Eucgr.I02565</t>
  </si>
  <si>
    <t>Egrandis_v1_0.018792m</t>
  </si>
  <si>
    <t>AT5G64470</t>
  </si>
  <si>
    <t>TBL12</t>
  </si>
  <si>
    <t>Eucgr.A02463</t>
  </si>
  <si>
    <t>Egrandis_v1_0.005722m</t>
  </si>
  <si>
    <t>AT5G06700</t>
  </si>
  <si>
    <t>TBR</t>
  </si>
  <si>
    <t>Eucgr.B03360</t>
  </si>
  <si>
    <t>Egrandis_v1_0.012146m</t>
  </si>
  <si>
    <t>AT1G70230</t>
  </si>
  <si>
    <t>TBL27</t>
  </si>
  <si>
    <t>Eucgr.K03547</t>
  </si>
  <si>
    <t>Egrandis_v1_0.008528m</t>
  </si>
  <si>
    <t>AT3G62390</t>
  </si>
  <si>
    <t>TBL6</t>
  </si>
  <si>
    <t>Eucgr.A00614</t>
  </si>
  <si>
    <t>Egrandis_v1_0.012747m</t>
  </si>
  <si>
    <t>AT5G01620</t>
  </si>
  <si>
    <t>TBL35</t>
  </si>
  <si>
    <t>Eucgr.B03636</t>
  </si>
  <si>
    <t>Egrandis_v1_0.009136m</t>
  </si>
  <si>
    <t>Eucgr.B01121</t>
  </si>
  <si>
    <t>Egrandis_v1_0.012984m</t>
  </si>
  <si>
    <t>AT3G06080</t>
  </si>
  <si>
    <t>TBL10</t>
  </si>
  <si>
    <t>Eucgr.E02713</t>
  </si>
  <si>
    <t>Egrandis_v1_0.016364m</t>
  </si>
  <si>
    <t>Eucgr.I02119</t>
  </si>
  <si>
    <t>Egrandis_v1_0.012652m</t>
  </si>
  <si>
    <t>Eucgr.B02240</t>
  </si>
  <si>
    <t>Egrandis_v1_0.014999m</t>
  </si>
  <si>
    <t>AT5G58600</t>
  </si>
  <si>
    <t>PMR5,TBL44</t>
  </si>
  <si>
    <t>Eucgr.A01900</t>
  </si>
  <si>
    <t>Egrandis_v1_0.016908m</t>
  </si>
  <si>
    <t>AT2G42570</t>
  </si>
  <si>
    <t>TBL39</t>
  </si>
  <si>
    <t>Eucgr.A01950</t>
  </si>
  <si>
    <t>Egrandis_v1_0.054178m</t>
  </si>
  <si>
    <t>Eucgr.F01363</t>
  </si>
  <si>
    <t>Egrandis_v1_0.018399m</t>
  </si>
  <si>
    <t>AT3G14850</t>
  </si>
  <si>
    <t>TBL41</t>
  </si>
  <si>
    <t>Eucgr.H02546</t>
  </si>
  <si>
    <t>Egrandis_v1_0.023094m</t>
  </si>
  <si>
    <t>AT1G60790</t>
  </si>
  <si>
    <t>TBL2</t>
  </si>
  <si>
    <t>Eucgr.I01832</t>
  </si>
  <si>
    <t>Egrandis_v1_0.022083m</t>
  </si>
  <si>
    <t>AT3G28150</t>
  </si>
  <si>
    <t>TBL22</t>
  </si>
  <si>
    <t>Eucgr.K01184</t>
  </si>
  <si>
    <t>Egrandis_v1_0.016881m</t>
  </si>
  <si>
    <t>AT2G30900</t>
  </si>
  <si>
    <t>TBL43</t>
  </si>
  <si>
    <t>Eucgr.F01364</t>
  </si>
  <si>
    <t>Egrandis_v1_0.008482m</t>
  </si>
  <si>
    <t>AT1G78710</t>
  </si>
  <si>
    <t>TBL42</t>
  </si>
  <si>
    <t>Eucgr.K01183</t>
  </si>
  <si>
    <t>Egrandis_v1_0.016909m</t>
  </si>
  <si>
    <t>Eucgr.J01893</t>
  </si>
  <si>
    <t>Egrandis_v1_0.015343m</t>
  </si>
  <si>
    <t>Eucgr.B03363</t>
  </si>
  <si>
    <t>Egrandis_v1_0.051247m</t>
  </si>
  <si>
    <t>Eucgr.K02957</t>
  </si>
  <si>
    <t>Egrandis_v1_0.014126m</t>
  </si>
  <si>
    <t>Eucgr.A01898</t>
  </si>
  <si>
    <t>Egrandis_v1_0.038112m</t>
  </si>
  <si>
    <t>Eucgr.I02110</t>
  </si>
  <si>
    <t>Egrandis_v1_0.021463m</t>
  </si>
  <si>
    <t>Eucgr.K02575</t>
  </si>
  <si>
    <t>Egrandis_v1_0.039802m</t>
  </si>
  <si>
    <t>AT5G06230</t>
  </si>
  <si>
    <t>TBL9</t>
  </si>
  <si>
    <t>Eucgr.A01902</t>
  </si>
  <si>
    <t>Egrandis_v1_0.055287m</t>
  </si>
  <si>
    <t>AT2G31110</t>
  </si>
  <si>
    <t>TBL40</t>
  </si>
  <si>
    <t>Eucgr.I02116</t>
  </si>
  <si>
    <t>Egrandis_v1_0.041447m</t>
  </si>
  <si>
    <t>Eucgr.L01899</t>
  </si>
  <si>
    <t>Egrandis_v1_0.048294m</t>
  </si>
  <si>
    <t>Eucgr.L01896</t>
  </si>
  <si>
    <t>Egrandis_v1_0.053633m</t>
  </si>
  <si>
    <t>Eucgr.K02956</t>
  </si>
  <si>
    <t>Egrandis_v1_0.042908m</t>
  </si>
  <si>
    <t>Eucgr.K02958</t>
  </si>
  <si>
    <t>Egrandis_v1_0.013479m</t>
  </si>
  <si>
    <t>Eucgr.I02109</t>
  </si>
  <si>
    <t>Egrandis_v1_0.012147m</t>
  </si>
  <si>
    <t>Eucgr.J00171</t>
  </si>
  <si>
    <t>Egrandis_v1_0.013672m</t>
  </si>
  <si>
    <t>Eucgr.L03073</t>
  </si>
  <si>
    <t>Egrandis_v1_0.020993m</t>
  </si>
  <si>
    <t>Eucgr.A01903</t>
  </si>
  <si>
    <t>Egrandis_v1_0.013411m</t>
  </si>
  <si>
    <t>AT3G12060</t>
  </si>
  <si>
    <t>TBL1</t>
  </si>
  <si>
    <t>PGM3</t>
  </si>
  <si>
    <t>PGM2</t>
  </si>
  <si>
    <t>phosphoglucosamine mutase family protein</t>
  </si>
  <si>
    <t>phosphoglucomutase, putative / glucose phosphomutase, putative</t>
  </si>
  <si>
    <t>Roots</t>
  </si>
  <si>
    <t>Flowers</t>
  </si>
  <si>
    <t>Phloem</t>
  </si>
  <si>
    <t>OLD ID</t>
  </si>
  <si>
    <t>Protein name</t>
  </si>
  <si>
    <t>Relative (percentage) transcript abundance per tissue</t>
  </si>
  <si>
    <t>Absolute (FPKM) transcript abundance per tissue</t>
  </si>
  <si>
    <t>Expressed over median FPKM?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</si>
</sst>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/>
    <xf numFmtId="2" fontId="4" fillId="0" borderId="0" xfId="0" applyNumberFormat="1" applyFont="1"/>
    <xf numFmtId="3" fontId="1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0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B28" sqref="B28"/>
    </sheetView>
  </sheetViews>
  <sheetFormatPr defaultRowHeight="14.4" x14ac:dyDescent="0.3"/>
  <cols>
    <col min="1" max="1" width="17.21875" customWidth="1"/>
    <col min="2" max="2" width="25.5546875" customWidth="1"/>
    <col min="3" max="3" width="21.77734375" customWidth="1"/>
    <col min="4" max="4" width="17.109375" customWidth="1"/>
    <col min="5" max="5" width="17.6640625" customWidth="1"/>
    <col min="6" max="6" width="9.77734375" style="2" customWidth="1"/>
    <col min="7" max="7" width="10.6640625" style="2" customWidth="1"/>
    <col min="8" max="8" width="12" style="2" customWidth="1"/>
    <col min="9" max="11" width="9.77734375" style="2" customWidth="1"/>
    <col min="12" max="12" width="15" style="2" customWidth="1"/>
    <col min="13" max="13" width="10.21875" style="12" customWidth="1"/>
    <col min="14" max="14" width="14.88671875" customWidth="1"/>
    <col min="15" max="15" width="11.77734375" customWidth="1"/>
    <col min="16" max="16" width="12.21875" customWidth="1"/>
    <col min="17" max="17" width="11.6640625" customWidth="1"/>
    <col min="18" max="18" width="10.6640625" bestFit="1" customWidth="1"/>
    <col min="19" max="19" width="13" customWidth="1"/>
    <col min="20" max="20" width="10.21875" bestFit="1" customWidth="1"/>
    <col min="21" max="21" width="15.88671875" customWidth="1"/>
    <col min="22" max="22" width="15.5546875" customWidth="1"/>
    <col min="23" max="23" width="11.77734375" bestFit="1" customWidth="1"/>
    <col min="24" max="24" width="14" customWidth="1"/>
    <col min="26" max="26" width="13.5546875" customWidth="1"/>
  </cols>
  <sheetData>
    <row r="1" spans="1:23" ht="57.6" x14ac:dyDescent="0.4">
      <c r="A1" s="1" t="s">
        <v>579</v>
      </c>
      <c r="F1" s="7" t="s">
        <v>580</v>
      </c>
      <c r="M1" s="8" t="s">
        <v>582</v>
      </c>
      <c r="N1" s="7" t="s">
        <v>581</v>
      </c>
    </row>
    <row r="2" spans="1:23" ht="21" x14ac:dyDescent="0.4">
      <c r="A2" s="1" t="s">
        <v>0</v>
      </c>
      <c r="F2" s="7"/>
      <c r="M2" s="9"/>
      <c r="N2" s="7"/>
    </row>
    <row r="3" spans="1:23" x14ac:dyDescent="0.3">
      <c r="A3" t="s">
        <v>1</v>
      </c>
      <c r="B3" t="s">
        <v>578</v>
      </c>
      <c r="C3" t="s">
        <v>2</v>
      </c>
      <c r="D3" t="s">
        <v>3</v>
      </c>
      <c r="F3" s="3" t="s">
        <v>4</v>
      </c>
      <c r="G3" s="3" t="s">
        <v>5</v>
      </c>
      <c r="H3" s="3" t="s">
        <v>6</v>
      </c>
      <c r="I3" s="3" t="s">
        <v>576</v>
      </c>
      <c r="J3" s="3" t="s">
        <v>575</v>
      </c>
      <c r="K3" s="3" t="s">
        <v>577</v>
      </c>
      <c r="L3" s="3" t="s">
        <v>7</v>
      </c>
      <c r="M3" s="10" t="s">
        <v>8</v>
      </c>
      <c r="N3" s="4" t="s">
        <v>7</v>
      </c>
      <c r="O3" s="4" t="s">
        <v>5</v>
      </c>
      <c r="P3" s="4" t="s">
        <v>6</v>
      </c>
      <c r="Q3" s="4" t="s">
        <v>4</v>
      </c>
      <c r="R3" s="4" t="s">
        <v>576</v>
      </c>
      <c r="S3" s="4" t="s">
        <v>577</v>
      </c>
      <c r="T3" s="4" t="s">
        <v>575</v>
      </c>
      <c r="U3" s="4" t="s">
        <v>7</v>
      </c>
      <c r="V3" s="4" t="s">
        <v>9</v>
      </c>
      <c r="W3" s="4" t="s">
        <v>10</v>
      </c>
    </row>
    <row r="4" spans="1:23" x14ac:dyDescent="0.3">
      <c r="A4" t="s">
        <v>11</v>
      </c>
      <c r="B4" t="s">
        <v>12</v>
      </c>
      <c r="C4" t="s">
        <v>13</v>
      </c>
      <c r="D4" t="s">
        <v>14</v>
      </c>
      <c r="E4" t="s">
        <v>15</v>
      </c>
      <c r="F4" s="2">
        <v>7.085685521008485</v>
      </c>
      <c r="G4" s="2">
        <v>5.7261528390231753</v>
      </c>
      <c r="H4" s="2">
        <v>4.2948267621864806</v>
      </c>
      <c r="I4" s="2">
        <v>2.6227060705364904</v>
      </c>
      <c r="J4" s="2">
        <v>1.2548423667565347</v>
      </c>
      <c r="K4" s="2">
        <v>14.004172226626658</v>
      </c>
      <c r="L4" s="2">
        <v>65.01161421386216</v>
      </c>
      <c r="M4" s="10" t="str">
        <f>IF(U4&gt;99994,"y","n")</f>
        <v>y</v>
      </c>
      <c r="N4" s="5">
        <v>398406.33333333331</v>
      </c>
      <c r="O4" s="5">
        <v>35091.200000000004</v>
      </c>
      <c r="P4" s="5">
        <v>26319.699999999997</v>
      </c>
      <c r="Q4" s="5">
        <v>43422.733333333337</v>
      </c>
      <c r="R4" s="5">
        <v>16072.554444444444</v>
      </c>
      <c r="S4" s="5">
        <v>85820.833333333328</v>
      </c>
      <c r="T4" s="5">
        <v>7689.9666666666672</v>
      </c>
      <c r="U4" s="5">
        <v>398406.33333333331</v>
      </c>
      <c r="V4" s="5">
        <v>87546.188730158741</v>
      </c>
      <c r="W4" s="6">
        <v>612823.3211111112</v>
      </c>
    </row>
    <row r="5" spans="1:23" x14ac:dyDescent="0.3">
      <c r="A5" t="s">
        <v>16</v>
      </c>
      <c r="B5" t="s">
        <v>17</v>
      </c>
      <c r="C5" t="s">
        <v>18</v>
      </c>
      <c r="D5" t="s">
        <v>14</v>
      </c>
      <c r="E5" t="s">
        <v>15</v>
      </c>
      <c r="F5" s="2">
        <v>7.3930315694790565</v>
      </c>
      <c r="G5" s="2">
        <v>7.1891033850639792</v>
      </c>
      <c r="H5" s="2">
        <v>8.2149520660346926</v>
      </c>
      <c r="I5" s="2">
        <v>5.7514301486801473</v>
      </c>
      <c r="J5" s="2">
        <v>1.1400719530605978</v>
      </c>
      <c r="K5" s="2">
        <v>17.467596362873554</v>
      </c>
      <c r="L5" s="2">
        <v>52.84381451480796</v>
      </c>
      <c r="M5" s="10" t="str">
        <f t="shared" ref="M5:M21" si="0">IF(U5&gt;99994,"y","n")</f>
        <v>y</v>
      </c>
      <c r="N5" s="5">
        <v>6929210</v>
      </c>
      <c r="O5" s="5">
        <v>942680</v>
      </c>
      <c r="P5" s="5">
        <v>1077195.6666666667</v>
      </c>
      <c r="Q5" s="5">
        <v>969420.33333333337</v>
      </c>
      <c r="R5" s="5">
        <v>754163.33333333337</v>
      </c>
      <c r="S5" s="5">
        <v>2290460</v>
      </c>
      <c r="T5" s="5">
        <v>149493.33333333334</v>
      </c>
      <c r="U5" s="5">
        <v>6929210</v>
      </c>
      <c r="V5" s="5">
        <v>1873231.8095238097</v>
      </c>
      <c r="W5" s="6">
        <v>13112622.666666668</v>
      </c>
    </row>
    <row r="6" spans="1:23" x14ac:dyDescent="0.3">
      <c r="A6" t="s">
        <v>19</v>
      </c>
      <c r="B6" t="s">
        <v>20</v>
      </c>
      <c r="C6" t="s">
        <v>21</v>
      </c>
      <c r="D6" t="s">
        <v>14</v>
      </c>
      <c r="E6" t="s">
        <v>15</v>
      </c>
      <c r="F6" s="2">
        <v>7.5427830961973044</v>
      </c>
      <c r="G6" s="2">
        <v>7.5640509722851466</v>
      </c>
      <c r="H6" s="2">
        <v>9.5567225636338424</v>
      </c>
      <c r="I6" s="2">
        <v>2.9641628764710446</v>
      </c>
      <c r="J6" s="2">
        <v>1.7614923995495784</v>
      </c>
      <c r="K6" s="2">
        <v>20.560238270468297</v>
      </c>
      <c r="L6" s="2">
        <v>50.050549821394782</v>
      </c>
      <c r="M6" s="10" t="str">
        <f t="shared" si="0"/>
        <v>y</v>
      </c>
      <c r="N6" s="5">
        <v>375514.66666666669</v>
      </c>
      <c r="O6" s="5">
        <v>56750.866666666669</v>
      </c>
      <c r="P6" s="5">
        <v>71701.3</v>
      </c>
      <c r="Q6" s="5">
        <v>56591.299999999996</v>
      </c>
      <c r="R6" s="5">
        <v>22239.248888888891</v>
      </c>
      <c r="S6" s="5">
        <v>154257.46666666667</v>
      </c>
      <c r="T6" s="5">
        <v>13215.963333333333</v>
      </c>
      <c r="U6" s="5">
        <v>375514.66666666669</v>
      </c>
      <c r="V6" s="5">
        <v>107181.5446031746</v>
      </c>
      <c r="W6" s="6">
        <v>750270.81222222222</v>
      </c>
    </row>
    <row r="7" spans="1:23" x14ac:dyDescent="0.3">
      <c r="A7" t="s">
        <v>22</v>
      </c>
      <c r="B7" t="s">
        <v>23</v>
      </c>
      <c r="C7" t="s">
        <v>18</v>
      </c>
      <c r="D7" t="s">
        <v>14</v>
      </c>
      <c r="E7" t="s">
        <v>15</v>
      </c>
      <c r="F7" s="2">
        <v>8.7904092474419855</v>
      </c>
      <c r="G7" s="2">
        <v>11.962399059434496</v>
      </c>
      <c r="H7" s="2">
        <v>7.6543818855116204</v>
      </c>
      <c r="I7" s="2">
        <v>13.937036551330037</v>
      </c>
      <c r="J7" s="2">
        <v>1.7260806061324057</v>
      </c>
      <c r="K7" s="2">
        <v>9.7895857822961254</v>
      </c>
      <c r="L7" s="2">
        <v>46.140106867853326</v>
      </c>
      <c r="M7" s="10" t="str">
        <f t="shared" si="0"/>
        <v>y</v>
      </c>
      <c r="N7" s="5">
        <v>27043300</v>
      </c>
      <c r="O7" s="5">
        <v>7011313.333333333</v>
      </c>
      <c r="P7" s="5">
        <v>4486330</v>
      </c>
      <c r="Q7" s="5">
        <v>5152170</v>
      </c>
      <c r="R7" s="5">
        <v>8168673.333333333</v>
      </c>
      <c r="S7" s="5">
        <v>5737800</v>
      </c>
      <c r="T7" s="5">
        <v>1011677.6666666666</v>
      </c>
      <c r="U7" s="5">
        <v>27043300</v>
      </c>
      <c r="V7" s="5">
        <v>8373037.7619047621</v>
      </c>
      <c r="W7" s="6">
        <v>58611264.333333336</v>
      </c>
    </row>
    <row r="8" spans="1:23" x14ac:dyDescent="0.3">
      <c r="A8" t="s">
        <v>24</v>
      </c>
      <c r="B8" t="s">
        <v>25</v>
      </c>
      <c r="C8" t="s">
        <v>18</v>
      </c>
      <c r="D8" t="s">
        <v>14</v>
      </c>
      <c r="E8" t="s">
        <v>15</v>
      </c>
      <c r="F8" s="2">
        <v>7.9255723618028098</v>
      </c>
      <c r="G8" s="2">
        <v>10.373621981369437</v>
      </c>
      <c r="H8" s="2">
        <v>7.5460824843288847</v>
      </c>
      <c r="I8" s="2">
        <v>23.276028020797458</v>
      </c>
      <c r="J8" s="2">
        <v>0.93330768416291598</v>
      </c>
      <c r="K8" s="2">
        <v>4.9693567554272216</v>
      </c>
      <c r="L8" s="2">
        <v>44.976030712111282</v>
      </c>
      <c r="M8" s="10" t="str">
        <f t="shared" si="0"/>
        <v>y</v>
      </c>
      <c r="N8" s="5">
        <v>502145</v>
      </c>
      <c r="O8" s="5">
        <v>115818.63333333335</v>
      </c>
      <c r="P8" s="5">
        <v>84249.933333333334</v>
      </c>
      <c r="Q8" s="5">
        <v>88486.833333333328</v>
      </c>
      <c r="R8" s="5">
        <v>259870.44444444444</v>
      </c>
      <c r="S8" s="5">
        <v>55481.5</v>
      </c>
      <c r="T8" s="5">
        <v>10420.123333333335</v>
      </c>
      <c r="U8" s="5">
        <v>502145</v>
      </c>
      <c r="V8" s="5">
        <v>159496.06682539682</v>
      </c>
      <c r="W8" s="6">
        <v>1116472.4677777777</v>
      </c>
    </row>
    <row r="9" spans="1:23" x14ac:dyDescent="0.3">
      <c r="A9" t="s">
        <v>26</v>
      </c>
      <c r="B9" t="s">
        <v>27</v>
      </c>
      <c r="C9" t="s">
        <v>18</v>
      </c>
      <c r="D9" t="s">
        <v>14</v>
      </c>
      <c r="E9" t="s">
        <v>15</v>
      </c>
      <c r="F9" s="2">
        <v>10.257202784785344</v>
      </c>
      <c r="G9" s="2">
        <v>12.384520196047381</v>
      </c>
      <c r="H9" s="2">
        <v>7.6376903002823164</v>
      </c>
      <c r="I9" s="2">
        <v>16.875717109350717</v>
      </c>
      <c r="J9" s="2">
        <v>2.9200698911852818</v>
      </c>
      <c r="K9" s="2">
        <v>10.321427212791603</v>
      </c>
      <c r="L9" s="2">
        <v>39.603372505557353</v>
      </c>
      <c r="M9" s="10" t="str">
        <f t="shared" si="0"/>
        <v>y</v>
      </c>
      <c r="N9" s="5">
        <v>114469</v>
      </c>
      <c r="O9" s="5">
        <v>35796.033333333333</v>
      </c>
      <c r="P9" s="5">
        <v>22075.866666666665</v>
      </c>
      <c r="Q9" s="5">
        <v>29647.266666666666</v>
      </c>
      <c r="R9" s="5">
        <v>48777.322222222225</v>
      </c>
      <c r="S9" s="5">
        <v>29832.900000000005</v>
      </c>
      <c r="T9" s="5">
        <v>8440.1266666666652</v>
      </c>
      <c r="U9" s="5">
        <v>114469</v>
      </c>
      <c r="V9" s="5">
        <v>41291.216507936515</v>
      </c>
      <c r="W9" s="6">
        <v>289038.51555555558</v>
      </c>
    </row>
    <row r="10" spans="1:23" x14ac:dyDescent="0.3">
      <c r="A10" t="s">
        <v>28</v>
      </c>
      <c r="B10" t="s">
        <v>29</v>
      </c>
      <c r="C10" t="s">
        <v>30</v>
      </c>
      <c r="D10" t="s">
        <v>31</v>
      </c>
      <c r="E10" t="s">
        <v>32</v>
      </c>
      <c r="F10" s="2">
        <v>12.563334255357061</v>
      </c>
      <c r="G10" s="2">
        <v>20.946164865173735</v>
      </c>
      <c r="H10" s="2">
        <v>14.398548849053903</v>
      </c>
      <c r="I10" s="2">
        <v>22.549635439473629</v>
      </c>
      <c r="J10" s="2">
        <v>3.5835397776574434</v>
      </c>
      <c r="K10" s="2">
        <v>8.201322394176529</v>
      </c>
      <c r="L10" s="2">
        <v>17.757454419107695</v>
      </c>
      <c r="M10" s="10" t="str">
        <f t="shared" si="0"/>
        <v>y</v>
      </c>
      <c r="N10" s="5">
        <v>486587.66666666669</v>
      </c>
      <c r="O10" s="5">
        <v>573964.33333333337</v>
      </c>
      <c r="P10" s="5">
        <v>394547.33333333331</v>
      </c>
      <c r="Q10" s="5">
        <v>344259</v>
      </c>
      <c r="R10" s="5">
        <v>617902.4444444445</v>
      </c>
      <c r="S10" s="5">
        <v>224731.66666666666</v>
      </c>
      <c r="T10" s="5">
        <v>98195.733333333337</v>
      </c>
      <c r="U10" s="5">
        <v>486587.66666666669</v>
      </c>
      <c r="V10" s="5">
        <v>391455.45396825398</v>
      </c>
      <c r="W10" s="6">
        <v>2740188.1777777779</v>
      </c>
    </row>
    <row r="11" spans="1:23" x14ac:dyDescent="0.3">
      <c r="A11" t="s">
        <v>33</v>
      </c>
      <c r="B11" t="s">
        <v>34</v>
      </c>
      <c r="C11" t="s">
        <v>35</v>
      </c>
      <c r="D11" t="s">
        <v>36</v>
      </c>
      <c r="E11" t="s">
        <v>37</v>
      </c>
      <c r="F11" s="2">
        <v>9.2840129251642214</v>
      </c>
      <c r="G11" s="2">
        <v>2.4888725619223737</v>
      </c>
      <c r="H11" s="2">
        <v>3.8414924397633379</v>
      </c>
      <c r="I11" s="2">
        <v>18.024820530839957</v>
      </c>
      <c r="J11" s="2">
        <v>35.800565969768591</v>
      </c>
      <c r="K11" s="2">
        <v>16.628707502893906</v>
      </c>
      <c r="L11" s="2">
        <v>13.931528069647609</v>
      </c>
      <c r="M11" s="10" t="str">
        <f t="shared" si="0"/>
        <v>y</v>
      </c>
      <c r="N11" s="5">
        <v>1947340</v>
      </c>
      <c r="O11" s="5">
        <v>347893</v>
      </c>
      <c r="P11" s="5">
        <v>536961.33333333337</v>
      </c>
      <c r="Q11" s="5">
        <v>1297713.3333333333</v>
      </c>
      <c r="R11" s="5">
        <v>2519497.777777778</v>
      </c>
      <c r="S11" s="5">
        <v>2324350</v>
      </c>
      <c r="T11" s="5">
        <v>5004180</v>
      </c>
      <c r="U11" s="5">
        <v>1947340</v>
      </c>
      <c r="V11" s="5">
        <v>1996847.9206349209</v>
      </c>
      <c r="W11" s="6">
        <v>13977935.444444446</v>
      </c>
    </row>
    <row r="12" spans="1:23" x14ac:dyDescent="0.3">
      <c r="A12" t="s">
        <v>38</v>
      </c>
      <c r="B12" t="s">
        <v>39</v>
      </c>
      <c r="C12" t="s">
        <v>35</v>
      </c>
      <c r="D12" t="s">
        <v>14</v>
      </c>
      <c r="E12" t="s">
        <v>15</v>
      </c>
      <c r="F12" s="2">
        <v>26.158075187458007</v>
      </c>
      <c r="G12" s="2">
        <v>30.482090063165675</v>
      </c>
      <c r="H12" s="2">
        <v>5.6485585632225188</v>
      </c>
      <c r="I12" s="2">
        <v>22.956190864752806</v>
      </c>
      <c r="J12" s="2">
        <v>0.78091277399942094</v>
      </c>
      <c r="K12" s="2">
        <v>2.1224942806823366</v>
      </c>
      <c r="L12" s="2">
        <v>11.851678266719237</v>
      </c>
      <c r="M12" s="10" t="str">
        <f t="shared" si="0"/>
        <v>y</v>
      </c>
      <c r="N12" s="5">
        <v>141732.86666666667</v>
      </c>
      <c r="O12" s="5">
        <v>364531.83333333331</v>
      </c>
      <c r="P12" s="5">
        <v>67550.46666666666</v>
      </c>
      <c r="Q12" s="5">
        <v>312821.43333333335</v>
      </c>
      <c r="R12" s="5">
        <v>274530.46444444446</v>
      </c>
      <c r="S12" s="5">
        <v>25382.666666666668</v>
      </c>
      <c r="T12" s="5">
        <v>9338.8466666666664</v>
      </c>
      <c r="U12" s="5">
        <v>141732.86666666667</v>
      </c>
      <c r="V12" s="5">
        <v>170841.22539682541</v>
      </c>
      <c r="W12" s="6">
        <v>1195888.5777777778</v>
      </c>
    </row>
    <row r="13" spans="1:23" x14ac:dyDescent="0.3">
      <c r="A13" t="s">
        <v>40</v>
      </c>
      <c r="B13" t="s">
        <v>41</v>
      </c>
      <c r="C13" t="s">
        <v>42</v>
      </c>
      <c r="D13" t="s">
        <v>43</v>
      </c>
      <c r="E13" t="s">
        <v>44</v>
      </c>
      <c r="F13" s="2">
        <v>14.65012562216833</v>
      </c>
      <c r="G13" s="2">
        <v>19.44230532553286</v>
      </c>
      <c r="H13" s="2">
        <v>15.21921528814508</v>
      </c>
      <c r="I13" s="2">
        <v>29.607346863927198</v>
      </c>
      <c r="J13" s="2">
        <v>2.8587130095789606</v>
      </c>
      <c r="K13" s="2">
        <v>8.0158060460476541</v>
      </c>
      <c r="L13" s="2">
        <v>10.206487844599923</v>
      </c>
      <c r="M13" s="10" t="str">
        <f t="shared" si="0"/>
        <v>y</v>
      </c>
      <c r="N13" s="5">
        <v>682244.33333333337</v>
      </c>
      <c r="O13" s="5">
        <v>1299605</v>
      </c>
      <c r="P13" s="5">
        <v>1017316</v>
      </c>
      <c r="Q13" s="5">
        <v>979275.66666666663</v>
      </c>
      <c r="R13" s="5">
        <v>1979078.888888889</v>
      </c>
      <c r="S13" s="5">
        <v>535810</v>
      </c>
      <c r="T13" s="5">
        <v>191088.33333333334</v>
      </c>
      <c r="U13" s="5">
        <v>682244.33333333337</v>
      </c>
      <c r="V13" s="5">
        <v>954916.88888888888</v>
      </c>
      <c r="W13" s="6">
        <v>6684418.222222222</v>
      </c>
    </row>
    <row r="14" spans="1:23" x14ac:dyDescent="0.3">
      <c r="A14" t="s">
        <v>45</v>
      </c>
      <c r="B14" t="s">
        <v>46</v>
      </c>
      <c r="C14" t="s">
        <v>18</v>
      </c>
      <c r="D14" t="s">
        <v>14</v>
      </c>
      <c r="E14" t="s">
        <v>15</v>
      </c>
      <c r="F14" s="2">
        <v>8.9125776833859227</v>
      </c>
      <c r="G14" s="2">
        <v>8.7613179755117212</v>
      </c>
      <c r="H14" s="2">
        <v>12.319096962680401</v>
      </c>
      <c r="I14" s="2">
        <v>7.8523878592004523</v>
      </c>
      <c r="J14" s="2">
        <v>0.96045593360189374</v>
      </c>
      <c r="K14" s="2">
        <v>9.7918640368996535</v>
      </c>
      <c r="L14" s="2">
        <v>51.402299548719967</v>
      </c>
      <c r="M14" s="10" t="str">
        <f t="shared" si="0"/>
        <v>n</v>
      </c>
      <c r="N14" s="5">
        <v>69192.400000000009</v>
      </c>
      <c r="O14" s="5">
        <v>11793.57</v>
      </c>
      <c r="P14" s="5">
        <v>16582.679999999997</v>
      </c>
      <c r="Q14" s="5">
        <v>11997.18</v>
      </c>
      <c r="R14" s="5">
        <v>10570.063333333332</v>
      </c>
      <c r="S14" s="5">
        <v>13180.783333333333</v>
      </c>
      <c r="T14" s="5">
        <v>1292.8653333333332</v>
      </c>
      <c r="U14" s="5">
        <v>69192.400000000009</v>
      </c>
      <c r="V14" s="5">
        <v>19229.93457142857</v>
      </c>
      <c r="W14" s="6">
        <v>134609.54199999999</v>
      </c>
    </row>
    <row r="15" spans="1:23" x14ac:dyDescent="0.3">
      <c r="A15" t="s">
        <v>47</v>
      </c>
      <c r="B15" t="s">
        <v>48</v>
      </c>
      <c r="C15" t="s">
        <v>35</v>
      </c>
      <c r="D15" t="s">
        <v>36</v>
      </c>
      <c r="E15" t="s">
        <v>37</v>
      </c>
      <c r="F15" s="2">
        <v>7.0178065357887327</v>
      </c>
      <c r="G15" s="2">
        <v>8.8169007486914595</v>
      </c>
      <c r="H15" s="2">
        <v>1.8535609096376704</v>
      </c>
      <c r="I15" s="2">
        <v>22.133793224667823</v>
      </c>
      <c r="J15" s="2">
        <v>1.7301105127299896</v>
      </c>
      <c r="K15" s="2">
        <v>30.223773720398988</v>
      </c>
      <c r="L15" s="2">
        <v>28.224054348085335</v>
      </c>
      <c r="M15" s="10" t="str">
        <f t="shared" si="0"/>
        <v>n</v>
      </c>
      <c r="N15" s="5">
        <v>21891.766666666663</v>
      </c>
      <c r="O15" s="5">
        <v>6838.7599999999993</v>
      </c>
      <c r="P15" s="5">
        <v>1437.7</v>
      </c>
      <c r="Q15" s="5">
        <v>5443.3066666666664</v>
      </c>
      <c r="R15" s="5">
        <v>17167.903333333335</v>
      </c>
      <c r="S15" s="5">
        <v>23442.833333333332</v>
      </c>
      <c r="T15" s="5">
        <v>1341.9466666666667</v>
      </c>
      <c r="U15" s="5">
        <v>21891.766666666663</v>
      </c>
      <c r="V15" s="5">
        <v>11080.602380952379</v>
      </c>
      <c r="W15" s="6">
        <v>77564.21666666666</v>
      </c>
    </row>
    <row r="16" spans="1:23" x14ac:dyDescent="0.3">
      <c r="A16" t="s">
        <v>49</v>
      </c>
      <c r="B16" t="s">
        <v>50</v>
      </c>
      <c r="C16" t="s">
        <v>18</v>
      </c>
      <c r="D16" t="s">
        <v>14</v>
      </c>
      <c r="E16" t="s">
        <v>15</v>
      </c>
      <c r="F16" s="2">
        <v>6.9540149851119653</v>
      </c>
      <c r="G16" s="2">
        <v>7.4723847941345536</v>
      </c>
      <c r="H16" s="2">
        <v>7.3081474415615206</v>
      </c>
      <c r="I16" s="2">
        <v>27.660893252685192</v>
      </c>
      <c r="J16" s="2">
        <v>13.250134991253065</v>
      </c>
      <c r="K16" s="2">
        <v>9.6383910395873649</v>
      </c>
      <c r="L16" s="2">
        <v>27.716033495666338</v>
      </c>
      <c r="M16" s="10" t="str">
        <f t="shared" si="0"/>
        <v>n</v>
      </c>
      <c r="N16" s="5">
        <v>32633.466666666664</v>
      </c>
      <c r="O16" s="5">
        <v>8798.1500000000015</v>
      </c>
      <c r="P16" s="5">
        <v>8604.7733333333326</v>
      </c>
      <c r="Q16" s="5">
        <v>8187.81</v>
      </c>
      <c r="R16" s="5">
        <v>32568.543333333328</v>
      </c>
      <c r="S16" s="5">
        <v>11348.453333333333</v>
      </c>
      <c r="T16" s="5">
        <v>15601</v>
      </c>
      <c r="U16" s="5">
        <v>32633.466666666664</v>
      </c>
      <c r="V16" s="5">
        <v>16820.313809523806</v>
      </c>
      <c r="W16" s="6">
        <v>117742.19666666666</v>
      </c>
    </row>
    <row r="17" spans="1:23" x14ac:dyDescent="0.3">
      <c r="A17" t="s">
        <v>51</v>
      </c>
      <c r="B17" t="s">
        <v>52</v>
      </c>
      <c r="C17" t="s">
        <v>53</v>
      </c>
      <c r="D17" t="s">
        <v>14</v>
      </c>
      <c r="E17" t="s">
        <v>15</v>
      </c>
      <c r="F17" s="2">
        <v>19.214074772326462</v>
      </c>
      <c r="G17" s="2">
        <v>14.327079393353772</v>
      </c>
      <c r="H17" s="2">
        <v>14.096461335382745</v>
      </c>
      <c r="I17" s="2">
        <v>19.955381147106703</v>
      </c>
      <c r="J17" s="2">
        <v>0.60219497812388101</v>
      </c>
      <c r="K17" s="2">
        <v>11.106458526762449</v>
      </c>
      <c r="L17" s="2">
        <v>20.698349846943984</v>
      </c>
      <c r="M17" s="10" t="str">
        <f t="shared" si="0"/>
        <v>n</v>
      </c>
      <c r="N17" s="5">
        <v>17515.033333333336</v>
      </c>
      <c r="O17" s="5">
        <v>12123.636666666667</v>
      </c>
      <c r="P17" s="5">
        <v>11928.486666666666</v>
      </c>
      <c r="Q17" s="5">
        <v>16259.033333333333</v>
      </c>
      <c r="R17" s="5">
        <v>16886.329999999998</v>
      </c>
      <c r="S17" s="5">
        <v>9398.3333333333339</v>
      </c>
      <c r="T17" s="5">
        <v>509.58</v>
      </c>
      <c r="U17" s="5">
        <v>17515.033333333336</v>
      </c>
      <c r="V17" s="5">
        <v>12088.633333333333</v>
      </c>
      <c r="W17" s="6">
        <v>84620.433333333334</v>
      </c>
    </row>
    <row r="18" spans="1:23" x14ac:dyDescent="0.3">
      <c r="A18" t="s">
        <v>54</v>
      </c>
      <c r="B18" t="s">
        <v>55</v>
      </c>
      <c r="C18" t="s">
        <v>56</v>
      </c>
      <c r="D18" t="s">
        <v>43</v>
      </c>
      <c r="E18" t="s">
        <v>44</v>
      </c>
      <c r="F18" s="2">
        <v>16.435093180680202</v>
      </c>
      <c r="G18" s="2">
        <v>18.409778433386066</v>
      </c>
      <c r="H18" s="2">
        <v>13.796406060534554</v>
      </c>
      <c r="I18" s="2">
        <v>27.501204364137084</v>
      </c>
      <c r="J18" s="2">
        <v>3.7629352677845347</v>
      </c>
      <c r="K18" s="2">
        <v>9.6279906905877439</v>
      </c>
      <c r="L18" s="2">
        <v>10.46659200288981</v>
      </c>
      <c r="M18" s="10" t="str">
        <f t="shared" si="0"/>
        <v>n</v>
      </c>
      <c r="N18" s="5">
        <v>52734.766666666663</v>
      </c>
      <c r="O18" s="5">
        <v>92755.633333333346</v>
      </c>
      <c r="P18" s="5">
        <v>69511.666666666672</v>
      </c>
      <c r="Q18" s="5">
        <v>82806.400000000009</v>
      </c>
      <c r="R18" s="5">
        <v>138561.77777777778</v>
      </c>
      <c r="S18" s="5">
        <v>48509.566666666673</v>
      </c>
      <c r="T18" s="5">
        <v>18959.133333333331</v>
      </c>
      <c r="U18" s="5">
        <v>52734.766666666663</v>
      </c>
      <c r="V18" s="5">
        <v>71976.992063492071</v>
      </c>
      <c r="W18" s="6">
        <v>503838.9444444445</v>
      </c>
    </row>
    <row r="19" spans="1:23" x14ac:dyDescent="0.3">
      <c r="A19" t="s">
        <v>57</v>
      </c>
      <c r="B19" t="s">
        <v>58</v>
      </c>
      <c r="C19" t="s">
        <v>18</v>
      </c>
      <c r="D19" t="s">
        <v>59</v>
      </c>
      <c r="E19" t="s">
        <v>60</v>
      </c>
      <c r="F19" s="2">
        <v>0</v>
      </c>
      <c r="G19" s="2">
        <v>23.538172795907865</v>
      </c>
      <c r="H19" s="2">
        <v>27.308591598884185</v>
      </c>
      <c r="I19" s="2">
        <v>19.257232101749171</v>
      </c>
      <c r="J19" s="2">
        <v>22.126177208025606</v>
      </c>
      <c r="K19" s="2">
        <v>0</v>
      </c>
      <c r="L19" s="2">
        <v>7.7698262954331803</v>
      </c>
      <c r="M19" s="10" t="str">
        <f t="shared" si="0"/>
        <v>n</v>
      </c>
      <c r="N19" s="5">
        <v>140.57633333333334</v>
      </c>
      <c r="O19" s="5">
        <v>425.86666666666662</v>
      </c>
      <c r="P19" s="5">
        <v>494.08333333333331</v>
      </c>
      <c r="Q19" s="5">
        <v>0</v>
      </c>
      <c r="R19" s="5">
        <v>348.4133333333333</v>
      </c>
      <c r="S19" s="5">
        <v>0</v>
      </c>
      <c r="T19" s="5">
        <v>400.32</v>
      </c>
      <c r="U19" s="5">
        <v>140.57633333333334</v>
      </c>
      <c r="V19" s="5">
        <v>258.46566666666661</v>
      </c>
      <c r="W19" s="6">
        <v>1809.2596666666664</v>
      </c>
    </row>
    <row r="20" spans="1:23" x14ac:dyDescent="0.3">
      <c r="A20" t="s">
        <v>61</v>
      </c>
      <c r="B20" t="s">
        <v>62</v>
      </c>
      <c r="C20" t="s">
        <v>35</v>
      </c>
      <c r="D20" t="s">
        <v>63</v>
      </c>
      <c r="E20" t="s">
        <v>64</v>
      </c>
      <c r="F20" s="2">
        <v>15.041132406703369</v>
      </c>
      <c r="G20" s="2">
        <v>12.299554817305758</v>
      </c>
      <c r="H20" s="2">
        <v>26.240313629607286</v>
      </c>
      <c r="I20" s="2">
        <v>22.590622954404601</v>
      </c>
      <c r="J20" s="2">
        <v>3.018850518778283</v>
      </c>
      <c r="K20" s="2">
        <v>18.762959530838948</v>
      </c>
      <c r="L20" s="2">
        <v>2.0465661423617663</v>
      </c>
      <c r="M20" s="10" t="str">
        <f t="shared" si="0"/>
        <v>n</v>
      </c>
      <c r="N20" s="5">
        <v>13787.560666666666</v>
      </c>
      <c r="O20" s="5">
        <v>82861.166666666672</v>
      </c>
      <c r="P20" s="5">
        <v>176779</v>
      </c>
      <c r="Q20" s="5">
        <v>101330.96666666667</v>
      </c>
      <c r="R20" s="5">
        <v>152191.31111111108</v>
      </c>
      <c r="S20" s="5">
        <v>126404.63333333335</v>
      </c>
      <c r="T20" s="5">
        <v>20337.766666666666</v>
      </c>
      <c r="U20" s="5">
        <v>13787.560666666666</v>
      </c>
      <c r="V20" s="5">
        <v>96241.772158730149</v>
      </c>
      <c r="W20" s="6">
        <v>673692.405111111</v>
      </c>
    </row>
    <row r="21" spans="1:23" x14ac:dyDescent="0.3">
      <c r="A21" t="s">
        <v>65</v>
      </c>
      <c r="B21" t="s">
        <v>66</v>
      </c>
      <c r="C21" t="s">
        <v>18</v>
      </c>
      <c r="D21" t="s">
        <v>67</v>
      </c>
      <c r="E21" t="s">
        <v>68</v>
      </c>
      <c r="F21" s="2">
        <v>20.044475838432643</v>
      </c>
      <c r="G21" s="2">
        <v>14.654086449294489</v>
      </c>
      <c r="H21" s="2">
        <v>11.407877768834824</v>
      </c>
      <c r="I21" s="2">
        <v>16.095231653813926</v>
      </c>
      <c r="J21" s="2">
        <v>7.3769089494176567</v>
      </c>
      <c r="K21" s="2">
        <v>28.872672841400828</v>
      </c>
      <c r="L21" s="2">
        <v>1.548746498805641</v>
      </c>
      <c r="M21" s="10" t="str">
        <f t="shared" si="0"/>
        <v>n</v>
      </c>
      <c r="N21" s="5">
        <v>5678.4993333333341</v>
      </c>
      <c r="O21" s="5">
        <v>53729.4</v>
      </c>
      <c r="P21" s="5">
        <v>41827.133333333331</v>
      </c>
      <c r="Q21" s="5">
        <v>73493.333333333328</v>
      </c>
      <c r="R21" s="5">
        <v>59013.37777777778</v>
      </c>
      <c r="S21" s="5">
        <v>105862.03333333333</v>
      </c>
      <c r="T21" s="5">
        <v>27047.533333333336</v>
      </c>
      <c r="U21" s="5">
        <v>5678.4993333333341</v>
      </c>
      <c r="V21" s="5">
        <v>52378.758634920632</v>
      </c>
      <c r="W21" s="6">
        <v>366651.31044444442</v>
      </c>
    </row>
    <row r="22" spans="1:23" x14ac:dyDescent="0.3">
      <c r="M22" s="10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1:23" ht="21" x14ac:dyDescent="0.4">
      <c r="A23" s="1" t="s">
        <v>69</v>
      </c>
      <c r="M23" s="10"/>
      <c r="N23" s="2"/>
      <c r="U23" s="2"/>
    </row>
    <row r="24" spans="1:23" x14ac:dyDescent="0.3">
      <c r="A24" t="s">
        <v>1</v>
      </c>
      <c r="B24" t="s">
        <v>578</v>
      </c>
      <c r="C24" t="s">
        <v>2</v>
      </c>
      <c r="D24" t="s">
        <v>3</v>
      </c>
      <c r="F24" s="4" t="s">
        <v>4</v>
      </c>
      <c r="G24" s="4" t="s">
        <v>5</v>
      </c>
      <c r="H24" s="4" t="s">
        <v>6</v>
      </c>
      <c r="I24" s="4" t="s">
        <v>576</v>
      </c>
      <c r="J24" s="4" t="s">
        <v>575</v>
      </c>
      <c r="K24" s="4" t="s">
        <v>577</v>
      </c>
      <c r="L24" s="4" t="s">
        <v>7</v>
      </c>
      <c r="M24" s="10"/>
      <c r="N24" s="4" t="s">
        <v>7</v>
      </c>
      <c r="O24" s="4" t="s">
        <v>5</v>
      </c>
      <c r="P24" s="4" t="s">
        <v>6</v>
      </c>
      <c r="Q24" s="4" t="s">
        <v>4</v>
      </c>
      <c r="R24" s="4" t="s">
        <v>576</v>
      </c>
      <c r="S24" s="4" t="s">
        <v>577</v>
      </c>
      <c r="T24" s="4" t="s">
        <v>575</v>
      </c>
      <c r="U24" s="4" t="s">
        <v>7</v>
      </c>
      <c r="V24" s="4" t="s">
        <v>9</v>
      </c>
      <c r="W24" s="4" t="s">
        <v>10</v>
      </c>
    </row>
    <row r="25" spans="1:23" x14ac:dyDescent="0.3">
      <c r="A25" t="s">
        <v>70</v>
      </c>
      <c r="B25" t="s">
        <v>71</v>
      </c>
      <c r="C25" t="s">
        <v>72</v>
      </c>
      <c r="D25" t="s">
        <v>73</v>
      </c>
      <c r="E25" t="s">
        <v>74</v>
      </c>
      <c r="F25">
        <v>14.524153302185711</v>
      </c>
      <c r="G25">
        <v>15.666428676503665</v>
      </c>
      <c r="H25">
        <v>15.078119792166438</v>
      </c>
      <c r="I25">
        <v>12.620283603571409</v>
      </c>
      <c r="J25">
        <v>7.748774027134453</v>
      </c>
      <c r="K25">
        <v>12.79244811492409</v>
      </c>
      <c r="L25">
        <v>21.569792483514238</v>
      </c>
      <c r="M25" s="10" t="str">
        <f>IF(U25&gt;99994,"y","n")</f>
        <v>y</v>
      </c>
      <c r="N25" s="5">
        <v>1609980</v>
      </c>
      <c r="O25" s="5">
        <v>1169350</v>
      </c>
      <c r="P25" s="5">
        <v>1125438.3333333333</v>
      </c>
      <c r="Q25" s="5">
        <v>1084090</v>
      </c>
      <c r="R25" s="5">
        <v>941984.22222222225</v>
      </c>
      <c r="S25" s="5">
        <v>954834.66666666663</v>
      </c>
      <c r="T25" s="5">
        <v>578372.33333333337</v>
      </c>
      <c r="U25" s="5">
        <v>1609980</v>
      </c>
      <c r="V25" s="5">
        <v>1066292.7936507936</v>
      </c>
      <c r="W25" s="6">
        <v>7464049.555555555</v>
      </c>
    </row>
    <row r="26" spans="1:23" x14ac:dyDescent="0.3">
      <c r="A26" t="s">
        <v>75</v>
      </c>
      <c r="B26" t="s">
        <v>76</v>
      </c>
      <c r="C26" t="s">
        <v>72</v>
      </c>
      <c r="D26" t="s">
        <v>73</v>
      </c>
      <c r="E26" t="s">
        <v>74</v>
      </c>
      <c r="F26">
        <v>2.8015976654502306</v>
      </c>
      <c r="G26">
        <v>15.134026166407688</v>
      </c>
      <c r="H26">
        <v>29.719225063740328</v>
      </c>
      <c r="I26">
        <v>49.511722834263857</v>
      </c>
      <c r="J26">
        <v>1.2779219836998739</v>
      </c>
      <c r="K26">
        <v>0.61301358516580762</v>
      </c>
      <c r="L26">
        <v>0.94249270127222018</v>
      </c>
      <c r="M26" s="10" t="str">
        <f>IF(U26&gt;99994,"y","n")</f>
        <v>n</v>
      </c>
      <c r="N26" s="5">
        <v>1003.9246666666667</v>
      </c>
      <c r="O26" s="5">
        <v>16120.466666666667</v>
      </c>
      <c r="P26" s="5">
        <v>31656.333333333332</v>
      </c>
      <c r="Q26" s="5">
        <v>2984.2066666666665</v>
      </c>
      <c r="R26" s="5">
        <v>52738.912222222221</v>
      </c>
      <c r="S26" s="5">
        <v>652.97</v>
      </c>
      <c r="T26" s="5">
        <v>1361.2173333333333</v>
      </c>
      <c r="U26" s="5">
        <v>1003.9246666666667</v>
      </c>
      <c r="V26" s="5">
        <v>15216.861555555555</v>
      </c>
      <c r="W26" s="6">
        <v>106518.03088888888</v>
      </c>
    </row>
    <row r="27" spans="1:23" x14ac:dyDescent="0.3">
      <c r="M27" s="10" t="str">
        <f>IF(U27&gt;999999,"y","n")</f>
        <v>n</v>
      </c>
      <c r="N27" s="5"/>
      <c r="O27" s="5"/>
      <c r="P27" s="5"/>
      <c r="Q27" s="5"/>
      <c r="R27" s="5"/>
      <c r="S27" s="5"/>
      <c r="T27" s="5"/>
      <c r="U27" s="5"/>
      <c r="V27" s="5"/>
      <c r="W27" s="6"/>
    </row>
    <row r="28" spans="1:23" ht="21" x14ac:dyDescent="0.4">
      <c r="A28" s="1" t="s">
        <v>77</v>
      </c>
      <c r="M28" s="10" t="str">
        <f>IF(U28&gt;999999,"y","n")</f>
        <v>n</v>
      </c>
      <c r="N28" s="5"/>
      <c r="O28" s="5"/>
      <c r="P28" s="5"/>
      <c r="Q28" s="5"/>
      <c r="R28" s="5"/>
      <c r="S28" s="5"/>
      <c r="T28" s="5"/>
      <c r="U28" s="5"/>
      <c r="V28" s="5"/>
      <c r="W28" s="6"/>
    </row>
    <row r="29" spans="1:23" x14ac:dyDescent="0.3">
      <c r="A29" t="s">
        <v>1</v>
      </c>
      <c r="B29" t="s">
        <v>578</v>
      </c>
      <c r="C29" t="s">
        <v>2</v>
      </c>
      <c r="D29" t="s">
        <v>3</v>
      </c>
      <c r="F29" s="3" t="s">
        <v>4</v>
      </c>
      <c r="G29" s="3" t="s">
        <v>5</v>
      </c>
      <c r="H29" s="3" t="s">
        <v>6</v>
      </c>
      <c r="I29" s="3" t="s">
        <v>576</v>
      </c>
      <c r="J29" s="3" t="s">
        <v>575</v>
      </c>
      <c r="K29" s="3" t="s">
        <v>577</v>
      </c>
      <c r="L29" s="3" t="s">
        <v>7</v>
      </c>
      <c r="M29" s="10"/>
      <c r="N29" s="4" t="s">
        <v>7</v>
      </c>
      <c r="O29" s="4" t="s">
        <v>5</v>
      </c>
      <c r="P29" s="4" t="s">
        <v>6</v>
      </c>
      <c r="Q29" s="4" t="s">
        <v>4</v>
      </c>
      <c r="R29" s="4" t="s">
        <v>576</v>
      </c>
      <c r="S29" s="4" t="s">
        <v>577</v>
      </c>
      <c r="T29" s="4" t="s">
        <v>575</v>
      </c>
      <c r="U29" s="4" t="s">
        <v>7</v>
      </c>
      <c r="V29" s="4" t="s">
        <v>9</v>
      </c>
      <c r="W29" s="4" t="s">
        <v>10</v>
      </c>
    </row>
    <row r="30" spans="1:23" x14ac:dyDescent="0.3">
      <c r="A30" t="s">
        <v>78</v>
      </c>
      <c r="B30" t="s">
        <v>79</v>
      </c>
      <c r="C30" t="s">
        <v>80</v>
      </c>
      <c r="D30" t="s">
        <v>81</v>
      </c>
      <c r="E30" t="s">
        <v>82</v>
      </c>
      <c r="F30" s="2">
        <v>8.3780688800206882</v>
      </c>
      <c r="G30" s="2">
        <v>30.578587329336127</v>
      </c>
      <c r="H30" s="2">
        <v>15.636871255004408</v>
      </c>
      <c r="I30" s="2">
        <v>0.55596181892030683</v>
      </c>
      <c r="J30" s="2">
        <v>1.899022193027287</v>
      </c>
      <c r="K30" s="2">
        <v>15.534219408916849</v>
      </c>
      <c r="L30" s="2">
        <v>27.417269114774328</v>
      </c>
      <c r="M30" s="10" t="str">
        <f t="shared" ref="M30:M37" si="1">IF(U30&gt;99994,"y","n")</f>
        <v>y</v>
      </c>
      <c r="N30" s="5">
        <v>1335271.3333333333</v>
      </c>
      <c r="O30" s="5">
        <v>1489233.3333333333</v>
      </c>
      <c r="P30" s="5">
        <v>761544.33333333337</v>
      </c>
      <c r="Q30" s="5">
        <v>408027.33333333331</v>
      </c>
      <c r="R30" s="5">
        <v>27076.361111111109</v>
      </c>
      <c r="S30" s="5">
        <v>756545</v>
      </c>
      <c r="T30" s="5">
        <v>92485.866666666654</v>
      </c>
      <c r="U30" s="5">
        <v>1335271.3333333333</v>
      </c>
      <c r="V30" s="5">
        <v>695740.50873015879</v>
      </c>
      <c r="W30" s="6">
        <v>4870183.5611111112</v>
      </c>
    </row>
    <row r="31" spans="1:23" x14ac:dyDescent="0.3">
      <c r="A31" t="s">
        <v>83</v>
      </c>
      <c r="B31" t="s">
        <v>84</v>
      </c>
      <c r="C31" t="s">
        <v>85</v>
      </c>
      <c r="D31" t="s">
        <v>86</v>
      </c>
      <c r="E31" t="s">
        <v>87</v>
      </c>
      <c r="F31" s="2">
        <v>14.244356433123651</v>
      </c>
      <c r="G31" s="2">
        <v>21.963168448915486</v>
      </c>
      <c r="H31" s="2">
        <v>13.27868548155652</v>
      </c>
      <c r="I31" s="2">
        <v>19.464425624818045</v>
      </c>
      <c r="J31" s="2">
        <v>1.3606351384648079</v>
      </c>
      <c r="K31" s="2">
        <v>9.7221164922880874</v>
      </c>
      <c r="L31" s="2">
        <v>19.966612380833407</v>
      </c>
      <c r="M31" s="10" t="str">
        <f t="shared" si="1"/>
        <v>y</v>
      </c>
      <c r="N31" s="5">
        <v>759403.33333333337</v>
      </c>
      <c r="O31" s="5">
        <v>835339.66666666663</v>
      </c>
      <c r="P31" s="5">
        <v>505037</v>
      </c>
      <c r="Q31" s="5">
        <v>541765</v>
      </c>
      <c r="R31" s="5">
        <v>740303.33333333337</v>
      </c>
      <c r="S31" s="5">
        <v>369767.66666666669</v>
      </c>
      <c r="T31" s="5">
        <v>51749.933333333327</v>
      </c>
      <c r="U31" s="5">
        <v>759403.33333333337</v>
      </c>
      <c r="V31" s="5">
        <f>AVERAGE(U31:U31)</f>
        <v>759403.33333333337</v>
      </c>
      <c r="W31" s="6">
        <f>SUM(U31:U31)</f>
        <v>759403.33333333337</v>
      </c>
    </row>
    <row r="32" spans="1:23" x14ac:dyDescent="0.3">
      <c r="A32" t="s">
        <v>88</v>
      </c>
      <c r="B32" t="s">
        <v>89</v>
      </c>
      <c r="C32" t="s">
        <v>80</v>
      </c>
      <c r="D32" t="s">
        <v>90</v>
      </c>
      <c r="E32" t="s">
        <v>91</v>
      </c>
      <c r="F32" s="2">
        <v>12.092895126150163</v>
      </c>
      <c r="G32" s="2">
        <v>13.294818237119955</v>
      </c>
      <c r="H32" s="2">
        <v>18.715249131250413</v>
      </c>
      <c r="I32" s="2">
        <v>15.944442516643806</v>
      </c>
      <c r="J32" s="2">
        <v>9.6619471746429237</v>
      </c>
      <c r="K32" s="2">
        <v>11.552900069188373</v>
      </c>
      <c r="L32" s="2">
        <v>18.737747745004381</v>
      </c>
      <c r="M32" s="10" t="str">
        <f t="shared" si="1"/>
        <v>y</v>
      </c>
      <c r="N32" s="5">
        <v>881977.66666666663</v>
      </c>
      <c r="O32" s="5">
        <v>625781.33333333337</v>
      </c>
      <c r="P32" s="5">
        <v>880918.66666666663</v>
      </c>
      <c r="Q32" s="5">
        <v>569207.33333333337</v>
      </c>
      <c r="R32" s="5">
        <v>750498</v>
      </c>
      <c r="S32" s="5">
        <v>543790</v>
      </c>
      <c r="T32" s="5">
        <v>454783.66666666669</v>
      </c>
      <c r="U32" s="5">
        <v>881977.66666666663</v>
      </c>
      <c r="V32" s="5">
        <f>AVERAGE(U32:U32)</f>
        <v>881977.66666666663</v>
      </c>
      <c r="W32" s="6">
        <f>SUM(U32:U32)</f>
        <v>881977.66666666663</v>
      </c>
    </row>
    <row r="33" spans="1:23" x14ac:dyDescent="0.3">
      <c r="A33" t="s">
        <v>92</v>
      </c>
      <c r="B33" t="s">
        <v>93</v>
      </c>
      <c r="C33" t="s">
        <v>80</v>
      </c>
      <c r="D33" t="s">
        <v>81</v>
      </c>
      <c r="E33" t="s">
        <v>82</v>
      </c>
      <c r="F33" s="2">
        <v>17.824718426384774</v>
      </c>
      <c r="G33" s="2">
        <v>36.805935777520901</v>
      </c>
      <c r="H33" s="2">
        <v>23.209937103007928</v>
      </c>
      <c r="I33" s="2">
        <v>5.7632592553666786</v>
      </c>
      <c r="J33" s="2">
        <v>1.3140880247213838</v>
      </c>
      <c r="K33" s="2">
        <v>7.3817719869433542</v>
      </c>
      <c r="L33" s="2">
        <v>7.7002894260549875</v>
      </c>
      <c r="M33" s="10" t="str">
        <f t="shared" si="1"/>
        <v>y</v>
      </c>
      <c r="N33" s="5">
        <v>658747.66666666663</v>
      </c>
      <c r="O33" s="5">
        <v>3148690</v>
      </c>
      <c r="P33" s="5">
        <v>1985573.6666666667</v>
      </c>
      <c r="Q33" s="5">
        <v>1524876.6666666667</v>
      </c>
      <c r="R33" s="5">
        <v>493037.77777777775</v>
      </c>
      <c r="S33" s="5">
        <v>631499</v>
      </c>
      <c r="T33" s="5">
        <v>112418.16666666667</v>
      </c>
      <c r="U33" s="5">
        <v>658747.66666666663</v>
      </c>
      <c r="V33" s="5">
        <v>1222120.4206349205</v>
      </c>
      <c r="W33" s="6">
        <v>8554842.944444444</v>
      </c>
    </row>
    <row r="34" spans="1:23" x14ac:dyDescent="0.3">
      <c r="A34" t="s">
        <v>94</v>
      </c>
      <c r="B34" t="s">
        <v>95</v>
      </c>
      <c r="C34" t="s">
        <v>85</v>
      </c>
      <c r="D34" t="s">
        <v>96</v>
      </c>
      <c r="E34" t="s">
        <v>97</v>
      </c>
      <c r="F34" s="2">
        <v>10.620866469906396</v>
      </c>
      <c r="G34" s="2">
        <v>4.4701770014736599</v>
      </c>
      <c r="H34" s="2">
        <v>2.5037492643010335</v>
      </c>
      <c r="I34" s="2">
        <v>8.3099224808083711</v>
      </c>
      <c r="J34" s="2">
        <v>40.775314417845678</v>
      </c>
      <c r="K34" s="2">
        <v>10.423423794278648</v>
      </c>
      <c r="L34" s="2">
        <v>22.896546571386224</v>
      </c>
      <c r="M34" s="10" t="str">
        <f t="shared" si="1"/>
        <v>n</v>
      </c>
      <c r="N34" s="5">
        <v>46104.033333333333</v>
      </c>
      <c r="O34" s="5">
        <v>9001.06</v>
      </c>
      <c r="P34" s="5">
        <v>5041.5</v>
      </c>
      <c r="Q34" s="5">
        <v>21385.966666666667</v>
      </c>
      <c r="R34" s="5">
        <v>16732.695555555558</v>
      </c>
      <c r="S34" s="5">
        <v>20988.399999999998</v>
      </c>
      <c r="T34" s="5">
        <v>82104.366666666669</v>
      </c>
      <c r="U34" s="5">
        <v>46104.033333333333</v>
      </c>
      <c r="V34" s="5">
        <v>28765.431746031743</v>
      </c>
      <c r="W34" s="6">
        <v>201358.02222222221</v>
      </c>
    </row>
    <row r="35" spans="1:23" x14ac:dyDescent="0.3">
      <c r="A35" t="s">
        <v>98</v>
      </c>
      <c r="B35" t="s">
        <v>99</v>
      </c>
      <c r="C35" t="s">
        <v>85</v>
      </c>
      <c r="D35" t="s">
        <v>96</v>
      </c>
      <c r="E35" t="s">
        <v>97</v>
      </c>
      <c r="F35" s="2">
        <v>15.182013081309268</v>
      </c>
      <c r="G35" s="2">
        <v>21.045632970016275</v>
      </c>
      <c r="H35" s="2">
        <v>0</v>
      </c>
      <c r="I35" s="2">
        <v>15.212932539579132</v>
      </c>
      <c r="J35" s="2">
        <v>6.6932714880996089</v>
      </c>
      <c r="K35" s="2">
        <v>22.51612184900824</v>
      </c>
      <c r="L35" s="2">
        <v>19.35002807198747</v>
      </c>
      <c r="M35" s="10" t="str">
        <f t="shared" si="1"/>
        <v>n</v>
      </c>
      <c r="N35" s="5">
        <v>2268.9466666666667</v>
      </c>
      <c r="O35" s="5">
        <v>2467.77</v>
      </c>
      <c r="P35" s="5">
        <v>0</v>
      </c>
      <c r="Q35" s="5">
        <v>1780.2133333333334</v>
      </c>
      <c r="R35" s="5">
        <v>1783.838888888889</v>
      </c>
      <c r="S35" s="5">
        <v>2640.1966666666667</v>
      </c>
      <c r="T35" s="5">
        <v>784.84</v>
      </c>
      <c r="U35" s="5">
        <v>2268.9466666666667</v>
      </c>
      <c r="V35" s="5">
        <v>1675.1150793650795</v>
      </c>
      <c r="W35" s="6">
        <v>11725.805555555557</v>
      </c>
    </row>
    <row r="36" spans="1:23" x14ac:dyDescent="0.3">
      <c r="A36" t="s">
        <v>100</v>
      </c>
      <c r="B36" t="s">
        <v>101</v>
      </c>
      <c r="C36" t="s">
        <v>85</v>
      </c>
      <c r="D36" t="s">
        <v>96</v>
      </c>
      <c r="E36" t="s">
        <v>97</v>
      </c>
      <c r="F36" s="2">
        <v>9.3514188660041508</v>
      </c>
      <c r="G36" s="2">
        <v>4.5238044538575535</v>
      </c>
      <c r="H36" s="2">
        <v>4.1225116099595605</v>
      </c>
      <c r="I36" s="2">
        <v>4.6183836397013138</v>
      </c>
      <c r="J36" s="2">
        <v>53.715203959405109</v>
      </c>
      <c r="K36" s="2">
        <v>7.4563230551272479</v>
      </c>
      <c r="L36" s="2">
        <v>16.212354415945072</v>
      </c>
      <c r="M36" s="10" t="str">
        <f t="shared" si="1"/>
        <v>n</v>
      </c>
      <c r="N36" s="5">
        <v>35175.066666666673</v>
      </c>
      <c r="O36" s="5">
        <v>9815.0533333333351</v>
      </c>
      <c r="P36" s="5">
        <v>8944.39</v>
      </c>
      <c r="Q36" s="5">
        <v>20289.266666666666</v>
      </c>
      <c r="R36" s="5">
        <v>10020.256666666668</v>
      </c>
      <c r="S36" s="5">
        <v>16177.58</v>
      </c>
      <c r="T36" s="5">
        <v>116542.96666666667</v>
      </c>
      <c r="U36" s="5">
        <v>35175.066666666673</v>
      </c>
      <c r="V36" s="5">
        <v>30994.94</v>
      </c>
      <c r="W36" s="6">
        <v>216964.58</v>
      </c>
    </row>
    <row r="37" spans="1:23" x14ac:dyDescent="0.3">
      <c r="A37" t="s">
        <v>102</v>
      </c>
      <c r="B37" t="s">
        <v>103</v>
      </c>
      <c r="C37" t="s">
        <v>80</v>
      </c>
      <c r="D37" t="s">
        <v>96</v>
      </c>
      <c r="E37" t="s">
        <v>97</v>
      </c>
      <c r="F37" s="2">
        <v>42.036831243279877</v>
      </c>
      <c r="G37" s="2">
        <v>16.124859680048996</v>
      </c>
      <c r="H37" s="2">
        <v>10.199903055627045</v>
      </c>
      <c r="I37" s="2">
        <v>1.1863100439540302</v>
      </c>
      <c r="J37" s="2">
        <v>0.47229590095130697</v>
      </c>
      <c r="K37" s="2">
        <v>19.474282641366887</v>
      </c>
      <c r="L37" s="2">
        <v>10.505517434771852</v>
      </c>
      <c r="M37" s="10" t="str">
        <f t="shared" si="1"/>
        <v>n</v>
      </c>
      <c r="N37" s="5">
        <v>5672.1166666666659</v>
      </c>
      <c r="O37" s="5">
        <v>8706.1</v>
      </c>
      <c r="P37" s="5">
        <v>5507.11</v>
      </c>
      <c r="Q37" s="5">
        <v>22696.436666666665</v>
      </c>
      <c r="R37" s="5">
        <v>640.51</v>
      </c>
      <c r="S37" s="5">
        <v>10514.513333333334</v>
      </c>
      <c r="T37" s="5">
        <v>255.001</v>
      </c>
      <c r="U37" s="5">
        <v>5672.1166666666659</v>
      </c>
      <c r="V37" s="5">
        <v>7713.1125238095246</v>
      </c>
      <c r="W37" s="6">
        <v>53991.787666666671</v>
      </c>
    </row>
    <row r="38" spans="1:23" x14ac:dyDescent="0.3">
      <c r="M38" s="10"/>
      <c r="N38" s="5"/>
      <c r="O38" s="5"/>
      <c r="P38" s="5"/>
      <c r="Q38" s="5"/>
      <c r="R38" s="5"/>
      <c r="S38" s="5"/>
      <c r="T38" s="5"/>
      <c r="U38" s="5"/>
      <c r="V38" s="5"/>
      <c r="W38" s="6"/>
    </row>
    <row r="39" spans="1:23" ht="21" x14ac:dyDescent="0.4">
      <c r="A39" s="1" t="s">
        <v>104</v>
      </c>
      <c r="M39" s="10"/>
    </row>
    <row r="40" spans="1:23" x14ac:dyDescent="0.3">
      <c r="A40" t="s">
        <v>1</v>
      </c>
      <c r="B40" t="s">
        <v>578</v>
      </c>
      <c r="C40" t="s">
        <v>2</v>
      </c>
      <c r="D40" t="s">
        <v>3</v>
      </c>
      <c r="F40" s="4" t="s">
        <v>4</v>
      </c>
      <c r="G40" s="4" t="s">
        <v>5</v>
      </c>
      <c r="H40" s="4" t="s">
        <v>6</v>
      </c>
      <c r="I40" s="4" t="s">
        <v>576</v>
      </c>
      <c r="J40" s="4" t="s">
        <v>575</v>
      </c>
      <c r="K40" s="4" t="s">
        <v>577</v>
      </c>
      <c r="L40" s="4" t="s">
        <v>7</v>
      </c>
      <c r="M40" s="10"/>
      <c r="N40" s="4" t="s">
        <v>7</v>
      </c>
      <c r="O40" s="4" t="s">
        <v>5</v>
      </c>
      <c r="P40" s="4" t="s">
        <v>6</v>
      </c>
      <c r="Q40" s="4" t="s">
        <v>4</v>
      </c>
      <c r="R40" s="4" t="s">
        <v>576</v>
      </c>
      <c r="S40" s="4" t="s">
        <v>577</v>
      </c>
      <c r="T40" s="4" t="s">
        <v>575</v>
      </c>
      <c r="U40" s="4" t="s">
        <v>7</v>
      </c>
      <c r="V40" s="4" t="s">
        <v>9</v>
      </c>
      <c r="W40" s="4" t="s">
        <v>10</v>
      </c>
    </row>
    <row r="41" spans="1:23" x14ac:dyDescent="0.3">
      <c r="A41" t="s">
        <v>105</v>
      </c>
      <c r="B41" t="s">
        <v>106</v>
      </c>
      <c r="C41" t="s">
        <v>107</v>
      </c>
      <c r="D41" t="s">
        <v>108</v>
      </c>
      <c r="E41" t="s">
        <v>572</v>
      </c>
      <c r="F41">
        <v>9.1925350299535751</v>
      </c>
      <c r="G41">
        <v>9.8987238648619993</v>
      </c>
      <c r="H41">
        <v>11.459712400495413</v>
      </c>
      <c r="I41">
        <v>9.231255462368992</v>
      </c>
      <c r="J41">
        <v>3.5631317814240582</v>
      </c>
      <c r="K41">
        <v>21.034101498977218</v>
      </c>
      <c r="L41">
        <v>35.620539961918759</v>
      </c>
      <c r="M41" s="10" t="str">
        <f t="shared" ref="M41:M48" si="2">IF(U41&gt;99994,"y","n")</f>
        <v>y</v>
      </c>
      <c r="N41" s="5">
        <v>3172776.6666666665</v>
      </c>
      <c r="O41" s="5">
        <v>881694.66666666663</v>
      </c>
      <c r="P41" s="5">
        <v>1020734.3333333334</v>
      </c>
      <c r="Q41" s="5">
        <v>818793.33333333337</v>
      </c>
      <c r="R41" s="5">
        <v>822242.22222222225</v>
      </c>
      <c r="S41" s="5">
        <v>1873540</v>
      </c>
      <c r="T41" s="5">
        <v>317373.66666666669</v>
      </c>
      <c r="U41" s="5">
        <v>3172776.6666666665</v>
      </c>
      <c r="V41" s="5">
        <f>AVERAGE(U41:U41)</f>
        <v>3172776.6666666665</v>
      </c>
      <c r="W41" s="6">
        <f>SUM(U41:U41)</f>
        <v>3172776.6666666665</v>
      </c>
    </row>
    <row r="42" spans="1:23" x14ac:dyDescent="0.3">
      <c r="A42" t="s">
        <v>109</v>
      </c>
      <c r="B42" t="s">
        <v>110</v>
      </c>
      <c r="C42" t="s">
        <v>111</v>
      </c>
      <c r="D42" t="s">
        <v>112</v>
      </c>
      <c r="E42" t="s">
        <v>571</v>
      </c>
      <c r="F42">
        <v>8.8758379790050252</v>
      </c>
      <c r="G42">
        <v>8.9070612039877872</v>
      </c>
      <c r="H42">
        <v>11.358908724863296</v>
      </c>
      <c r="I42">
        <v>14.290214535217446</v>
      </c>
      <c r="J42">
        <v>9.2277355377157111</v>
      </c>
      <c r="K42">
        <v>18.683128819199929</v>
      </c>
      <c r="L42">
        <v>28.657113200010798</v>
      </c>
      <c r="M42" s="10" t="str">
        <f t="shared" si="2"/>
        <v>y</v>
      </c>
      <c r="N42" s="5">
        <v>2983813.3333333335</v>
      </c>
      <c r="O42" s="5">
        <v>927414</v>
      </c>
      <c r="P42" s="5">
        <v>1182703.3333333333</v>
      </c>
      <c r="Q42" s="5">
        <v>924163</v>
      </c>
      <c r="R42" s="5">
        <v>1487914.4444444445</v>
      </c>
      <c r="S42" s="5">
        <v>1945310</v>
      </c>
      <c r="T42" s="5">
        <v>960803</v>
      </c>
      <c r="U42" s="5">
        <v>2983813.3333333335</v>
      </c>
      <c r="V42" s="5">
        <f>AVERAGE(U42:U42)</f>
        <v>2983813.3333333335</v>
      </c>
      <c r="W42" s="6">
        <f>SUM(U42:U42)</f>
        <v>2983813.3333333335</v>
      </c>
    </row>
    <row r="43" spans="1:23" x14ac:dyDescent="0.3">
      <c r="A43" t="s">
        <v>113</v>
      </c>
      <c r="B43" t="s">
        <v>114</v>
      </c>
      <c r="C43" t="s">
        <v>115</v>
      </c>
      <c r="D43" t="s">
        <v>116</v>
      </c>
      <c r="E43" t="s">
        <v>573</v>
      </c>
      <c r="F43">
        <v>12.791154690537024</v>
      </c>
      <c r="G43">
        <v>19.076478867491726</v>
      </c>
      <c r="H43">
        <v>16.009680376216664</v>
      </c>
      <c r="I43">
        <v>15.751244024586839</v>
      </c>
      <c r="J43">
        <v>0</v>
      </c>
      <c r="K43">
        <v>11.45193586121146</v>
      </c>
      <c r="L43">
        <v>24.919506179956286</v>
      </c>
      <c r="M43" s="10" t="str">
        <f t="shared" si="2"/>
        <v>y</v>
      </c>
      <c r="N43" s="5">
        <v>776193</v>
      </c>
      <c r="O43" s="5">
        <v>594194.33333333337</v>
      </c>
      <c r="P43" s="5">
        <v>498669.66666666669</v>
      </c>
      <c r="Q43" s="5">
        <v>398419</v>
      </c>
      <c r="R43" s="5">
        <v>490619.88888888888</v>
      </c>
      <c r="S43" s="5">
        <v>356705</v>
      </c>
      <c r="T43" s="5">
        <v>0</v>
      </c>
      <c r="U43" s="5">
        <v>776193</v>
      </c>
      <c r="V43" s="5">
        <v>444971.55555555556</v>
      </c>
      <c r="W43" s="6">
        <v>3114800.888888889</v>
      </c>
    </row>
    <row r="44" spans="1:23" x14ac:dyDescent="0.3">
      <c r="A44" t="s">
        <v>117</v>
      </c>
      <c r="B44" t="s">
        <v>118</v>
      </c>
      <c r="C44" t="s">
        <v>119</v>
      </c>
      <c r="D44" t="s">
        <v>120</v>
      </c>
      <c r="E44" t="s">
        <v>121</v>
      </c>
      <c r="F44">
        <v>12.441486792968046</v>
      </c>
      <c r="G44">
        <v>17.35275050630959</v>
      </c>
      <c r="H44">
        <v>31.09817981386011</v>
      </c>
      <c r="I44">
        <v>12.73954069313214</v>
      </c>
      <c r="J44">
        <v>2.6648344285465053</v>
      </c>
      <c r="K44">
        <v>9.8599981289932703</v>
      </c>
      <c r="L44">
        <v>13.843209636190327</v>
      </c>
      <c r="M44" s="10" t="str">
        <f t="shared" si="2"/>
        <v>y</v>
      </c>
      <c r="N44" s="5">
        <v>608346</v>
      </c>
      <c r="O44" s="5">
        <v>762574.33333333337</v>
      </c>
      <c r="P44" s="5">
        <v>1366623.3333333333</v>
      </c>
      <c r="Q44" s="5">
        <v>546746.66666666663</v>
      </c>
      <c r="R44" s="5">
        <v>559844.77777777775</v>
      </c>
      <c r="S44" s="5">
        <v>433302</v>
      </c>
      <c r="T44" s="5">
        <v>117107.33333333333</v>
      </c>
      <c r="U44" s="5">
        <v>608346</v>
      </c>
      <c r="V44" s="5">
        <v>627792.06349206355</v>
      </c>
      <c r="W44" s="6">
        <v>4394544.444444445</v>
      </c>
    </row>
    <row r="45" spans="1:23" x14ac:dyDescent="0.3">
      <c r="A45" t="s">
        <v>122</v>
      </c>
      <c r="B45" t="s">
        <v>123</v>
      </c>
      <c r="C45" t="s">
        <v>124</v>
      </c>
      <c r="D45" t="s">
        <v>116</v>
      </c>
      <c r="E45" t="s">
        <v>573</v>
      </c>
      <c r="F45">
        <v>15.543941569464581</v>
      </c>
      <c r="G45">
        <v>40.095390120756427</v>
      </c>
      <c r="H45">
        <v>11.581614933380024</v>
      </c>
      <c r="I45">
        <v>13.41119365528758</v>
      </c>
      <c r="J45">
        <v>1.8049669595935938</v>
      </c>
      <c r="K45">
        <v>6.3918841644090909</v>
      </c>
      <c r="L45">
        <v>11.171008597108699</v>
      </c>
      <c r="M45" s="10" t="str">
        <f t="shared" si="2"/>
        <v>y</v>
      </c>
      <c r="N45" s="5">
        <v>227896.66666666666</v>
      </c>
      <c r="O45" s="5">
        <v>817975</v>
      </c>
      <c r="P45" s="5">
        <v>236273.33333333334</v>
      </c>
      <c r="Q45" s="5">
        <v>317107.66666666669</v>
      </c>
      <c r="R45" s="5">
        <v>273598.06444444438</v>
      </c>
      <c r="S45" s="5">
        <v>130399.06666666667</v>
      </c>
      <c r="T45" s="5">
        <v>36822.633333333331</v>
      </c>
      <c r="U45" s="5">
        <v>227896.66666666666</v>
      </c>
      <c r="V45" s="5">
        <v>291438.91873015871</v>
      </c>
      <c r="W45" s="6">
        <v>2040072.4311111111</v>
      </c>
    </row>
    <row r="46" spans="1:23" x14ac:dyDescent="0.3">
      <c r="A46" t="s">
        <v>125</v>
      </c>
      <c r="B46" t="s">
        <v>126</v>
      </c>
      <c r="C46" t="s">
        <v>124</v>
      </c>
      <c r="D46" t="s">
        <v>116</v>
      </c>
      <c r="E46" t="s">
        <v>573</v>
      </c>
      <c r="F46">
        <v>16.827322503865819</v>
      </c>
      <c r="G46">
        <v>35.980964767501987</v>
      </c>
      <c r="H46">
        <v>8.8043300069890673</v>
      </c>
      <c r="I46">
        <v>20.728106606586895</v>
      </c>
      <c r="J46">
        <v>2.0169179337185437</v>
      </c>
      <c r="K46">
        <v>7.2373296435311039</v>
      </c>
      <c r="L46">
        <v>8.4050285378065617</v>
      </c>
      <c r="M46" s="10" t="str">
        <f t="shared" si="2"/>
        <v>y</v>
      </c>
      <c r="N46" s="5">
        <v>140299.4</v>
      </c>
      <c r="O46" s="5">
        <v>600605.66666666663</v>
      </c>
      <c r="P46" s="5">
        <v>146964.66666666666</v>
      </c>
      <c r="Q46" s="5">
        <v>280887</v>
      </c>
      <c r="R46" s="5">
        <v>346000.12444444443</v>
      </c>
      <c r="S46" s="5">
        <v>120807.8</v>
      </c>
      <c r="T46" s="5">
        <v>33667.033333333333</v>
      </c>
      <c r="U46" s="5">
        <v>140299.4</v>
      </c>
      <c r="V46" s="5">
        <v>238461.67015873018</v>
      </c>
      <c r="W46" s="6">
        <v>1669231.6911111113</v>
      </c>
    </row>
    <row r="47" spans="1:23" x14ac:dyDescent="0.3">
      <c r="A47" t="s">
        <v>127</v>
      </c>
      <c r="B47" t="s">
        <v>128</v>
      </c>
      <c r="C47" t="s">
        <v>129</v>
      </c>
      <c r="D47" t="s">
        <v>130</v>
      </c>
      <c r="E47" t="s">
        <v>574</v>
      </c>
      <c r="F47">
        <v>1.7934257005154504</v>
      </c>
      <c r="G47">
        <v>7.4923362666696764</v>
      </c>
      <c r="H47">
        <v>44.462307453489714</v>
      </c>
      <c r="I47">
        <v>3.771895679745692</v>
      </c>
      <c r="J47">
        <v>0</v>
      </c>
      <c r="K47">
        <v>32.234686498491207</v>
      </c>
      <c r="L47">
        <v>10.245348401088282</v>
      </c>
      <c r="M47" s="10" t="str">
        <f t="shared" si="2"/>
        <v>n</v>
      </c>
      <c r="N47" s="5">
        <v>8987.0500000000011</v>
      </c>
      <c r="O47" s="5">
        <v>6572.1533333333346</v>
      </c>
      <c r="P47" s="5">
        <v>39001.599999999999</v>
      </c>
      <c r="Q47" s="5">
        <v>1573.1633333333332</v>
      </c>
      <c r="R47" s="5">
        <v>3308.6444444444446</v>
      </c>
      <c r="S47" s="5">
        <v>28275.733333333337</v>
      </c>
      <c r="T47" s="5">
        <v>0</v>
      </c>
      <c r="U47" s="5">
        <v>8987.0500000000011</v>
      </c>
      <c r="V47" s="5">
        <v>12531.192063492063</v>
      </c>
      <c r="W47" s="6">
        <v>87718.344444444432</v>
      </c>
    </row>
    <row r="48" spans="1:23" x14ac:dyDescent="0.3">
      <c r="A48" t="s">
        <v>131</v>
      </c>
      <c r="B48" t="s">
        <v>132</v>
      </c>
      <c r="C48" t="s">
        <v>115</v>
      </c>
      <c r="D48" t="s">
        <v>130</v>
      </c>
      <c r="E48" t="s">
        <v>574</v>
      </c>
      <c r="F48">
        <v>0.60763152306886736</v>
      </c>
      <c r="G48">
        <v>11.366634632047564</v>
      </c>
      <c r="H48">
        <v>79.584888881084254</v>
      </c>
      <c r="I48">
        <v>7.0483720289646961</v>
      </c>
      <c r="J48">
        <v>0</v>
      </c>
      <c r="K48">
        <v>0.92571423582537682</v>
      </c>
      <c r="L48">
        <v>0.46675869900923661</v>
      </c>
      <c r="M48" s="10" t="str">
        <f t="shared" si="2"/>
        <v>n</v>
      </c>
      <c r="N48" s="5">
        <v>950.56566666666674</v>
      </c>
      <c r="O48" s="5">
        <v>23148.433333333334</v>
      </c>
      <c r="P48" s="5">
        <v>162076.6</v>
      </c>
      <c r="Q48" s="5">
        <v>1237.4566666666667</v>
      </c>
      <c r="R48" s="5">
        <v>14354.184444444447</v>
      </c>
      <c r="S48" s="5">
        <v>1885.2399999999998</v>
      </c>
      <c r="T48" s="5">
        <v>0</v>
      </c>
      <c r="U48" s="5">
        <v>950.56566666666674</v>
      </c>
      <c r="V48" s="5">
        <v>29093.211444444449</v>
      </c>
      <c r="W48" s="6">
        <v>203652.48011111113</v>
      </c>
    </row>
    <row r="49" spans="1:23" x14ac:dyDescent="0.3">
      <c r="F49"/>
      <c r="G49"/>
      <c r="H49"/>
      <c r="I49"/>
      <c r="J49"/>
      <c r="K49"/>
      <c r="L49"/>
      <c r="M49" s="10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spans="1:23" ht="21" x14ac:dyDescent="0.4">
      <c r="A50" s="1" t="s">
        <v>133</v>
      </c>
      <c r="F50"/>
      <c r="G50"/>
      <c r="H50"/>
      <c r="I50"/>
      <c r="J50"/>
      <c r="K50"/>
      <c r="L50"/>
      <c r="M50" s="10"/>
      <c r="N50" s="5"/>
      <c r="O50" s="5"/>
      <c r="P50" s="5"/>
      <c r="Q50" s="5"/>
      <c r="R50" s="5"/>
      <c r="S50" s="5"/>
      <c r="T50" s="5"/>
      <c r="U50" s="5"/>
      <c r="V50" s="5"/>
      <c r="W50" s="6"/>
    </row>
    <row r="51" spans="1:23" x14ac:dyDescent="0.3">
      <c r="A51" t="s">
        <v>1</v>
      </c>
      <c r="B51" t="s">
        <v>578</v>
      </c>
      <c r="C51" t="s">
        <v>2</v>
      </c>
      <c r="D51" t="s">
        <v>3</v>
      </c>
      <c r="F51" s="3" t="s">
        <v>4</v>
      </c>
      <c r="G51" s="3" t="s">
        <v>5</v>
      </c>
      <c r="H51" s="3" t="s">
        <v>6</v>
      </c>
      <c r="I51" s="3" t="s">
        <v>576</v>
      </c>
      <c r="J51" s="3" t="s">
        <v>575</v>
      </c>
      <c r="K51" s="3" t="s">
        <v>577</v>
      </c>
      <c r="L51" s="3" t="s">
        <v>7</v>
      </c>
      <c r="M51" s="10"/>
      <c r="N51" s="4" t="s">
        <v>7</v>
      </c>
      <c r="O51" s="4" t="s">
        <v>5</v>
      </c>
      <c r="P51" s="4" t="s">
        <v>6</v>
      </c>
      <c r="Q51" s="4" t="s">
        <v>4</v>
      </c>
      <c r="R51" s="4" t="s">
        <v>576</v>
      </c>
      <c r="S51" s="4" t="s">
        <v>577</v>
      </c>
      <c r="T51" s="4" t="s">
        <v>575</v>
      </c>
      <c r="U51" s="4" t="s">
        <v>7</v>
      </c>
      <c r="V51" s="4" t="s">
        <v>9</v>
      </c>
      <c r="W51" s="4" t="s">
        <v>10</v>
      </c>
    </row>
    <row r="52" spans="1:23" x14ac:dyDescent="0.3">
      <c r="A52" t="s">
        <v>134</v>
      </c>
      <c r="B52" t="s">
        <v>135</v>
      </c>
      <c r="C52" t="s">
        <v>136</v>
      </c>
      <c r="D52" t="s">
        <v>137</v>
      </c>
      <c r="E52" t="s">
        <v>138</v>
      </c>
      <c r="F52">
        <f>Q52/$V52*100</f>
        <v>6.6159445054782635</v>
      </c>
      <c r="G52">
        <f>O52/$V52*100</f>
        <v>5.9169212718561415</v>
      </c>
      <c r="H52">
        <f>P52/$V52*100</f>
        <v>5.446282096998833</v>
      </c>
      <c r="I52">
        <f>S52/$V52*100</f>
        <v>7.1875845850413072</v>
      </c>
      <c r="J52">
        <f>R52/$V52*100</f>
        <v>1.2052726232729576</v>
      </c>
      <c r="K52">
        <f>T52/$V52*100</f>
        <v>8.1298670213452198</v>
      </c>
      <c r="L52">
        <f>N52/$V52*100</f>
        <v>65.498127896007276</v>
      </c>
      <c r="M52" s="10" t="str">
        <f>IF(U52&gt;99994,"y","n")</f>
        <v>y</v>
      </c>
      <c r="N52" s="5">
        <v>10125386.666666666</v>
      </c>
      <c r="O52" s="5">
        <v>914699.66666666663</v>
      </c>
      <c r="P52" s="5">
        <v>841943.33333333337</v>
      </c>
      <c r="Q52" s="5">
        <v>1022762</v>
      </c>
      <c r="R52" s="5">
        <v>186323.66666666666</v>
      </c>
      <c r="S52" s="5">
        <v>1111132.111111111</v>
      </c>
      <c r="T52" s="5">
        <v>1256800</v>
      </c>
      <c r="U52" s="5">
        <f>AVERAGE(N52:T52)</f>
        <v>2208435.3492063493</v>
      </c>
      <c r="V52" s="6">
        <f>SUM(N52:T52)</f>
        <v>15459047.444444444</v>
      </c>
    </row>
    <row r="53" spans="1:23" x14ac:dyDescent="0.3">
      <c r="A53" t="s">
        <v>139</v>
      </c>
      <c r="B53" t="s">
        <v>140</v>
      </c>
      <c r="C53" t="s">
        <v>141</v>
      </c>
      <c r="D53" t="s">
        <v>142</v>
      </c>
      <c r="E53" t="s">
        <v>143</v>
      </c>
      <c r="F53">
        <v>8.7294131441446563</v>
      </c>
      <c r="G53">
        <v>10.084270523361099</v>
      </c>
      <c r="H53">
        <v>12.823196926448119</v>
      </c>
      <c r="I53">
        <v>11.119508895452942</v>
      </c>
      <c r="J53">
        <v>0</v>
      </c>
      <c r="K53">
        <v>21.538323750629111</v>
      </c>
      <c r="L53">
        <v>35.705286759964054</v>
      </c>
      <c r="M53" s="10" t="str">
        <f>IF(U53&gt;99994,"y","n")</f>
        <v>y</v>
      </c>
      <c r="N53" s="5">
        <v>7822696.666666667</v>
      </c>
      <c r="O53" s="5">
        <v>2209370</v>
      </c>
      <c r="P53" s="5">
        <v>2809443.3333333335</v>
      </c>
      <c r="Q53" s="5">
        <v>1912533.3333333333</v>
      </c>
      <c r="R53" s="5">
        <v>2436181.111111111</v>
      </c>
      <c r="S53" s="5">
        <v>4718846.666666667</v>
      </c>
      <c r="T53" s="5">
        <v>0</v>
      </c>
      <c r="U53" s="5">
        <v>7822696.666666667</v>
      </c>
      <c r="V53" s="5">
        <f>AVERAGE(U53:U53)</f>
        <v>7822696.666666667</v>
      </c>
      <c r="W53" s="6">
        <f>SUM(U53:U53)</f>
        <v>7822696.666666667</v>
      </c>
    </row>
    <row r="54" spans="1:23" ht="18" customHeight="1" x14ac:dyDescent="0.3">
      <c r="A54" t="s">
        <v>144</v>
      </c>
      <c r="B54" t="s">
        <v>145</v>
      </c>
      <c r="C54" t="s">
        <v>146</v>
      </c>
      <c r="D54" t="s">
        <v>147</v>
      </c>
      <c r="E54" t="s">
        <v>148</v>
      </c>
      <c r="F54">
        <v>16.294687746374347</v>
      </c>
      <c r="G54">
        <v>18.27280125075859</v>
      </c>
      <c r="H54">
        <v>16.173335866410156</v>
      </c>
      <c r="I54">
        <v>16.958485866677108</v>
      </c>
      <c r="J54">
        <v>4.2275613588919008</v>
      </c>
      <c r="K54">
        <v>13.380296103036313</v>
      </c>
      <c r="L54">
        <v>14.692831807851588</v>
      </c>
      <c r="M54" s="10" t="str">
        <f>IF(U54&gt;99994,"y","n")</f>
        <v>y</v>
      </c>
      <c r="N54" s="5">
        <v>440314</v>
      </c>
      <c r="O54" s="5">
        <v>547598.33333333337</v>
      </c>
      <c r="P54" s="5">
        <v>484681.66666666669</v>
      </c>
      <c r="Q54" s="5">
        <v>488318.33333333331</v>
      </c>
      <c r="R54" s="5">
        <v>508211</v>
      </c>
      <c r="S54" s="5">
        <v>400980</v>
      </c>
      <c r="T54" s="5">
        <v>126691.33333333333</v>
      </c>
      <c r="U54" s="5">
        <v>440314</v>
      </c>
      <c r="V54" s="5">
        <f>AVERAGE(U54:U54)</f>
        <v>440314</v>
      </c>
      <c r="W54" s="6">
        <f>SUM(U54:U54)</f>
        <v>440314</v>
      </c>
    </row>
    <row r="55" spans="1:23" x14ac:dyDescent="0.3">
      <c r="A55" t="s">
        <v>149</v>
      </c>
      <c r="B55" t="s">
        <v>150</v>
      </c>
      <c r="C55" t="s">
        <v>151</v>
      </c>
      <c r="D55" t="s">
        <v>152</v>
      </c>
      <c r="E55" t="s">
        <v>153</v>
      </c>
      <c r="F55">
        <v>13.039675678928486</v>
      </c>
      <c r="G55">
        <v>24.511290980017762</v>
      </c>
      <c r="H55">
        <v>23.644838022112381</v>
      </c>
      <c r="I55">
        <v>18.914236275960377</v>
      </c>
      <c r="J55">
        <v>3.6927368632524264</v>
      </c>
      <c r="K55">
        <v>6.1179522903972439</v>
      </c>
      <c r="L55">
        <v>10.07926988933133</v>
      </c>
      <c r="M55" s="10" t="str">
        <f>IF(U55&gt;99994,"y","n")</f>
        <v>y</v>
      </c>
      <c r="N55" s="5">
        <v>112667.5</v>
      </c>
      <c r="O55" s="5">
        <v>273990.66666666669</v>
      </c>
      <c r="P55" s="5">
        <v>264305.33333333331</v>
      </c>
      <c r="Q55" s="5">
        <v>145759.33333333334</v>
      </c>
      <c r="R55" s="5">
        <v>211426</v>
      </c>
      <c r="S55" s="5">
        <v>68387.333333333328</v>
      </c>
      <c r="T55" s="5">
        <v>41277.933333333334</v>
      </c>
      <c r="U55" s="5">
        <v>112667.5</v>
      </c>
      <c r="V55" s="5">
        <f>AVERAGE(U55:U55)</f>
        <v>112667.5</v>
      </c>
      <c r="W55" s="6">
        <f>SUM(U55:U55)</f>
        <v>112667.5</v>
      </c>
    </row>
    <row r="56" spans="1:23" x14ac:dyDescent="0.3">
      <c r="F56"/>
      <c r="G56"/>
      <c r="H56"/>
      <c r="I56"/>
      <c r="J56"/>
      <c r="K56"/>
      <c r="L56"/>
      <c r="M56" s="11"/>
      <c r="N56" s="5"/>
      <c r="O56" s="5"/>
      <c r="P56" s="5"/>
      <c r="Q56" s="5"/>
      <c r="R56" s="5"/>
      <c r="S56" s="5"/>
      <c r="T56" s="5"/>
      <c r="U56" s="6"/>
    </row>
    <row r="57" spans="1:23" ht="21" x14ac:dyDescent="0.4">
      <c r="A57" s="1" t="s">
        <v>154</v>
      </c>
      <c r="M57" s="10"/>
    </row>
    <row r="58" spans="1:23" x14ac:dyDescent="0.3">
      <c r="A58" t="s">
        <v>1</v>
      </c>
      <c r="B58" t="s">
        <v>578</v>
      </c>
      <c r="C58" t="s">
        <v>2</v>
      </c>
      <c r="D58" t="s">
        <v>3</v>
      </c>
      <c r="F58" s="4" t="s">
        <v>4</v>
      </c>
      <c r="G58" s="4" t="s">
        <v>5</v>
      </c>
      <c r="H58" s="4" t="s">
        <v>6</v>
      </c>
      <c r="I58" s="4" t="s">
        <v>576</v>
      </c>
      <c r="J58" s="4" t="s">
        <v>575</v>
      </c>
      <c r="K58" s="4" t="s">
        <v>577</v>
      </c>
      <c r="L58" s="4" t="s">
        <v>7</v>
      </c>
      <c r="M58" s="10"/>
      <c r="N58" s="4" t="s">
        <v>7</v>
      </c>
      <c r="O58" s="4" t="s">
        <v>5</v>
      </c>
      <c r="P58" s="4" t="s">
        <v>6</v>
      </c>
      <c r="Q58" s="4" t="s">
        <v>4</v>
      </c>
      <c r="R58" s="4" t="s">
        <v>576</v>
      </c>
      <c r="S58" s="4" t="s">
        <v>577</v>
      </c>
      <c r="T58" s="4" t="s">
        <v>575</v>
      </c>
      <c r="U58" s="4" t="s">
        <v>7</v>
      </c>
      <c r="V58" s="4" t="s">
        <v>9</v>
      </c>
      <c r="W58" s="4" t="s">
        <v>10</v>
      </c>
    </row>
    <row r="59" spans="1:23" x14ac:dyDescent="0.3">
      <c r="A59" t="s">
        <v>155</v>
      </c>
      <c r="B59" t="s">
        <v>156</v>
      </c>
      <c r="C59" t="s">
        <v>157</v>
      </c>
      <c r="D59" t="s">
        <v>158</v>
      </c>
      <c r="E59" t="s">
        <v>159</v>
      </c>
      <c r="F59">
        <v>0.34839335907806235</v>
      </c>
      <c r="G59">
        <v>0.79398058278639505</v>
      </c>
      <c r="H59">
        <v>0.61754491341741069</v>
      </c>
      <c r="I59">
        <v>1.9126089422922641</v>
      </c>
      <c r="J59">
        <v>0.8785448201886098</v>
      </c>
      <c r="K59">
        <v>2.7120797580866536</v>
      </c>
      <c r="L59">
        <v>92.736847624150599</v>
      </c>
      <c r="M59" s="10" t="str">
        <f t="shared" ref="M59:M79" si="3">IF(U59&gt;99994,"y","n")</f>
        <v>y</v>
      </c>
      <c r="N59" s="5">
        <v>20792366.666666668</v>
      </c>
      <c r="O59" s="5">
        <v>178017</v>
      </c>
      <c r="P59" s="5">
        <v>138458.66666666666</v>
      </c>
      <c r="Q59" s="5">
        <v>78112.666666666672</v>
      </c>
      <c r="R59" s="5">
        <v>428822.7111111111</v>
      </c>
      <c r="S59" s="5">
        <v>608070.66666666663</v>
      </c>
      <c r="T59" s="5">
        <v>196977</v>
      </c>
      <c r="U59" s="5">
        <v>20792366.666666668</v>
      </c>
      <c r="V59" s="5">
        <v>3202975.0539682545</v>
      </c>
      <c r="W59" s="6">
        <v>22420825.377777781</v>
      </c>
    </row>
    <row r="60" spans="1:23" x14ac:dyDescent="0.3">
      <c r="A60" t="s">
        <v>160</v>
      </c>
      <c r="B60" t="s">
        <v>161</v>
      </c>
      <c r="C60" t="s">
        <v>162</v>
      </c>
      <c r="D60" t="s">
        <v>163</v>
      </c>
      <c r="E60" t="s">
        <v>164</v>
      </c>
      <c r="F60">
        <v>0.41704487221127118</v>
      </c>
      <c r="G60">
        <v>0.70457356682976191</v>
      </c>
      <c r="H60">
        <v>0.56125419634233331</v>
      </c>
      <c r="I60">
        <v>1.6787888294111788</v>
      </c>
      <c r="J60">
        <v>1.5994225495978949</v>
      </c>
      <c r="K60">
        <v>3.2194637448272632</v>
      </c>
      <c r="L60">
        <v>91.819452240780294</v>
      </c>
      <c r="M60" s="10" t="str">
        <f t="shared" si="3"/>
        <v>y</v>
      </c>
      <c r="N60" s="5">
        <v>25758933.333333332</v>
      </c>
      <c r="O60" s="5">
        <v>197660.33333333334</v>
      </c>
      <c r="P60" s="5">
        <v>157453.66666666666</v>
      </c>
      <c r="Q60" s="5">
        <v>116997.33333333333</v>
      </c>
      <c r="R60" s="5">
        <v>470965.66666666669</v>
      </c>
      <c r="S60" s="5">
        <v>903185</v>
      </c>
      <c r="T60" s="5">
        <v>448700.33333333331</v>
      </c>
      <c r="U60" s="5">
        <v>25758933.333333332</v>
      </c>
      <c r="V60" s="5">
        <v>4007699.3809523806</v>
      </c>
      <c r="W60" s="6">
        <v>28053895.666666664</v>
      </c>
    </row>
    <row r="61" spans="1:23" x14ac:dyDescent="0.3">
      <c r="A61" t="s">
        <v>165</v>
      </c>
      <c r="B61" t="s">
        <v>166</v>
      </c>
      <c r="C61" t="s">
        <v>162</v>
      </c>
      <c r="D61" t="s">
        <v>167</v>
      </c>
      <c r="E61" t="s">
        <v>168</v>
      </c>
      <c r="F61">
        <v>0.61168836428834172</v>
      </c>
      <c r="G61">
        <v>1.0879209726117907</v>
      </c>
      <c r="H61">
        <v>0.83799699076116552</v>
      </c>
      <c r="I61">
        <v>1.9809083144608945</v>
      </c>
      <c r="J61">
        <v>1.471245732858129</v>
      </c>
      <c r="K61">
        <v>2.679086727093861</v>
      </c>
      <c r="L61">
        <v>91.331152897925818</v>
      </c>
      <c r="M61" s="10" t="str">
        <f t="shared" si="3"/>
        <v>y</v>
      </c>
      <c r="N61" s="5">
        <v>23436733.333333332</v>
      </c>
      <c r="O61" s="5">
        <v>279174.33333333331</v>
      </c>
      <c r="P61" s="5">
        <v>215040.66666666666</v>
      </c>
      <c r="Q61" s="5">
        <v>156967</v>
      </c>
      <c r="R61" s="5">
        <v>508326.22222222225</v>
      </c>
      <c r="S61" s="5">
        <v>687487.66666666663</v>
      </c>
      <c r="T61" s="5">
        <v>377540.33333333331</v>
      </c>
      <c r="U61" s="5">
        <v>23436733.333333332</v>
      </c>
      <c r="V61" s="5">
        <v>3665895.6507936507</v>
      </c>
      <c r="W61" s="6">
        <v>25661269.555555556</v>
      </c>
    </row>
    <row r="62" spans="1:23" x14ac:dyDescent="0.3">
      <c r="A62" t="s">
        <v>169</v>
      </c>
      <c r="B62" t="s">
        <v>170</v>
      </c>
      <c r="C62" t="s">
        <v>162</v>
      </c>
      <c r="D62" t="s">
        <v>171</v>
      </c>
      <c r="E62" t="s">
        <v>172</v>
      </c>
      <c r="F62">
        <v>2.1267386029577562</v>
      </c>
      <c r="G62">
        <v>5.0619139621557707</v>
      </c>
      <c r="H62">
        <v>0.51884173784835508</v>
      </c>
      <c r="I62">
        <v>6.1742220394120952</v>
      </c>
      <c r="J62">
        <v>0.66712337345260853</v>
      </c>
      <c r="K62">
        <v>1.7138276642402301</v>
      </c>
      <c r="L62">
        <v>83.737332619933184</v>
      </c>
      <c r="M62" s="10" t="str">
        <f t="shared" si="3"/>
        <v>y</v>
      </c>
      <c r="N62" s="5">
        <v>789956</v>
      </c>
      <c r="O62" s="5">
        <v>47752.766666666663</v>
      </c>
      <c r="P62" s="5">
        <v>4894.6166666666659</v>
      </c>
      <c r="Q62" s="5">
        <v>20063.093333333334</v>
      </c>
      <c r="R62" s="5">
        <v>58245.988888888889</v>
      </c>
      <c r="S62" s="5">
        <v>16167.799999999997</v>
      </c>
      <c r="T62" s="5">
        <v>6293.4666666666672</v>
      </c>
      <c r="U62" s="5">
        <v>789956</v>
      </c>
      <c r="V62" s="5">
        <v>134767.67603174603</v>
      </c>
      <c r="W62" s="6">
        <v>943373.73222222226</v>
      </c>
    </row>
    <row r="63" spans="1:23" x14ac:dyDescent="0.3">
      <c r="A63" t="s">
        <v>173</v>
      </c>
      <c r="B63" t="s">
        <v>174</v>
      </c>
      <c r="C63" t="s">
        <v>162</v>
      </c>
      <c r="D63" t="s">
        <v>171</v>
      </c>
      <c r="E63" t="s">
        <v>172</v>
      </c>
      <c r="F63">
        <v>3.8784721671757563</v>
      </c>
      <c r="G63">
        <v>7.4322617869147605</v>
      </c>
      <c r="H63">
        <v>2.6321030875667635</v>
      </c>
      <c r="I63">
        <v>8.0065466334943309</v>
      </c>
      <c r="J63">
        <v>3.0460690011968228</v>
      </c>
      <c r="K63">
        <v>5.947770911007118</v>
      </c>
      <c r="L63">
        <v>69.056776412644453</v>
      </c>
      <c r="M63" s="10" t="str">
        <f t="shared" si="3"/>
        <v>y</v>
      </c>
      <c r="N63" s="5">
        <v>107543.93333333333</v>
      </c>
      <c r="O63" s="5">
        <v>11574.456666666667</v>
      </c>
      <c r="P63" s="5">
        <v>4099.043333333334</v>
      </c>
      <c r="Q63" s="5">
        <v>6040.0466666666662</v>
      </c>
      <c r="R63" s="5">
        <v>12468.805555555555</v>
      </c>
      <c r="S63" s="5">
        <v>9262.6200000000008</v>
      </c>
      <c r="T63" s="5">
        <v>4743.7233333333324</v>
      </c>
      <c r="U63" s="5">
        <v>107543.93333333333</v>
      </c>
      <c r="V63" s="5">
        <v>22247.518412698413</v>
      </c>
      <c r="W63" s="6">
        <v>155732.6288888889</v>
      </c>
    </row>
    <row r="64" spans="1:23" x14ac:dyDescent="0.3">
      <c r="A64" t="s">
        <v>175</v>
      </c>
      <c r="B64" t="s">
        <v>176</v>
      </c>
      <c r="C64" t="s">
        <v>162</v>
      </c>
      <c r="D64" t="s">
        <v>177</v>
      </c>
      <c r="E64" t="s">
        <v>178</v>
      </c>
      <c r="F64">
        <v>5.8936677787791707</v>
      </c>
      <c r="G64">
        <v>3.7478643374694762</v>
      </c>
      <c r="H64">
        <v>2.1367136183773972</v>
      </c>
      <c r="I64">
        <v>5.6798517184451587</v>
      </c>
      <c r="J64">
        <v>3.2516863635808244</v>
      </c>
      <c r="K64">
        <v>13.515263275498878</v>
      </c>
      <c r="L64">
        <v>65.774952907849084</v>
      </c>
      <c r="M64" s="10" t="str">
        <f t="shared" si="3"/>
        <v>y</v>
      </c>
      <c r="N64" s="5">
        <v>115560.66666666667</v>
      </c>
      <c r="O64" s="5">
        <v>6584.6600000000008</v>
      </c>
      <c r="P64" s="5">
        <v>3754.0133333333338</v>
      </c>
      <c r="Q64" s="5">
        <v>10354.643333333333</v>
      </c>
      <c r="R64" s="5">
        <v>9978.9877777777765</v>
      </c>
      <c r="S64" s="5">
        <v>23745.100000000002</v>
      </c>
      <c r="T64" s="5">
        <v>5712.9199999999992</v>
      </c>
      <c r="U64" s="5">
        <v>115560.66666666667</v>
      </c>
      <c r="V64" s="5">
        <v>25098.713015873018</v>
      </c>
      <c r="W64" s="6">
        <v>175690.99111111113</v>
      </c>
    </row>
    <row r="65" spans="1:23" x14ac:dyDescent="0.3">
      <c r="A65" t="s">
        <v>179</v>
      </c>
      <c r="B65" t="s">
        <v>180</v>
      </c>
      <c r="C65" t="s">
        <v>162</v>
      </c>
      <c r="D65" t="s">
        <v>177</v>
      </c>
      <c r="E65" t="s">
        <v>178</v>
      </c>
      <c r="F65">
        <v>13.371949606380026</v>
      </c>
      <c r="G65">
        <v>10.406101444030549</v>
      </c>
      <c r="H65">
        <v>17.262597087057596</v>
      </c>
      <c r="I65">
        <v>18.058058223136268</v>
      </c>
      <c r="J65">
        <v>1.9398139163545591</v>
      </c>
      <c r="K65">
        <v>17.65458721818473</v>
      </c>
      <c r="L65">
        <v>21.306892504856282</v>
      </c>
      <c r="M65" s="10" t="str">
        <f t="shared" si="3"/>
        <v>y</v>
      </c>
      <c r="N65" s="5">
        <v>1141560</v>
      </c>
      <c r="O65" s="5">
        <v>557528</v>
      </c>
      <c r="P65" s="5">
        <v>924878.66666666663</v>
      </c>
      <c r="Q65" s="5">
        <v>716429.33333333337</v>
      </c>
      <c r="R65" s="5">
        <v>967497.11111111112</v>
      </c>
      <c r="S65" s="5">
        <v>945880.33333333337</v>
      </c>
      <c r="T65" s="5">
        <v>103929.46666666667</v>
      </c>
      <c r="U65" s="5">
        <v>1141560</v>
      </c>
      <c r="V65" s="5">
        <v>765386.13015873008</v>
      </c>
      <c r="W65" s="6">
        <v>5357702.9111111108</v>
      </c>
    </row>
    <row r="66" spans="1:23" x14ac:dyDescent="0.3">
      <c r="A66" t="s">
        <v>181</v>
      </c>
      <c r="B66" t="s">
        <v>182</v>
      </c>
      <c r="C66" t="s">
        <v>162</v>
      </c>
      <c r="D66" t="s">
        <v>183</v>
      </c>
      <c r="E66" t="s">
        <v>184</v>
      </c>
      <c r="F66">
        <v>13.903300031185866</v>
      </c>
      <c r="G66">
        <v>10.898156321195177</v>
      </c>
      <c r="H66">
        <v>12.185431129488636</v>
      </c>
      <c r="I66">
        <v>22.898848781810273</v>
      </c>
      <c r="J66">
        <v>2.053779979776321</v>
      </c>
      <c r="K66">
        <v>17.084032106697332</v>
      </c>
      <c r="L66">
        <v>20.976451649846396</v>
      </c>
      <c r="M66" s="10" t="str">
        <f t="shared" si="3"/>
        <v>y</v>
      </c>
      <c r="N66" s="5">
        <v>1205310</v>
      </c>
      <c r="O66" s="5">
        <v>626209.66666666663</v>
      </c>
      <c r="P66" s="5">
        <v>700176.66666666663</v>
      </c>
      <c r="Q66" s="5">
        <v>798885.66666666663</v>
      </c>
      <c r="R66" s="5">
        <v>1315771.2222222222</v>
      </c>
      <c r="S66" s="5">
        <v>981651</v>
      </c>
      <c r="T66" s="5">
        <v>118010.5</v>
      </c>
      <c r="U66" s="5">
        <v>1205310</v>
      </c>
      <c r="V66" s="5">
        <v>820859.24603174604</v>
      </c>
      <c r="W66" s="6">
        <v>5746014.722222222</v>
      </c>
    </row>
    <row r="67" spans="1:23" x14ac:dyDescent="0.3">
      <c r="A67" t="s">
        <v>185</v>
      </c>
      <c r="B67" t="s">
        <v>186</v>
      </c>
      <c r="C67" t="s">
        <v>162</v>
      </c>
      <c r="D67" t="s">
        <v>177</v>
      </c>
      <c r="E67" t="s">
        <v>178</v>
      </c>
      <c r="F67">
        <v>15.015979596559268</v>
      </c>
      <c r="G67">
        <v>16.511863481272897</v>
      </c>
      <c r="H67">
        <v>21.086282344710931</v>
      </c>
      <c r="I67">
        <v>18.050314763223209</v>
      </c>
      <c r="J67">
        <v>0</v>
      </c>
      <c r="K67">
        <v>11.766770040477654</v>
      </c>
      <c r="L67">
        <v>17.568789773756027</v>
      </c>
      <c r="M67" s="10" t="str">
        <f t="shared" si="3"/>
        <v>y</v>
      </c>
      <c r="N67" s="5">
        <v>3133070</v>
      </c>
      <c r="O67" s="5">
        <v>2944586.6666666665</v>
      </c>
      <c r="P67" s="5">
        <v>3760350</v>
      </c>
      <c r="Q67" s="5">
        <v>2677823.3333333335</v>
      </c>
      <c r="R67" s="5">
        <v>3218941.111111111</v>
      </c>
      <c r="S67" s="5">
        <v>2098386.6666666665</v>
      </c>
      <c r="T67" s="5">
        <v>0</v>
      </c>
      <c r="U67" s="5">
        <v>3133070</v>
      </c>
      <c r="V67" s="5">
        <v>2547593.9682539687</v>
      </c>
      <c r="W67" s="6">
        <v>17833157.77777778</v>
      </c>
    </row>
    <row r="68" spans="1:23" x14ac:dyDescent="0.3">
      <c r="A68" t="s">
        <v>187</v>
      </c>
      <c r="B68" t="s">
        <v>188</v>
      </c>
      <c r="C68" t="s">
        <v>162</v>
      </c>
      <c r="D68" t="s">
        <v>183</v>
      </c>
      <c r="E68" t="s">
        <v>184</v>
      </c>
      <c r="F68">
        <v>21.625503366769948</v>
      </c>
      <c r="G68">
        <v>23.117135698918325</v>
      </c>
      <c r="H68">
        <v>14.343397145517645</v>
      </c>
      <c r="I68">
        <v>7.4015701464987593</v>
      </c>
      <c r="J68">
        <v>1.9901027029984646</v>
      </c>
      <c r="K68">
        <v>16.771881522022849</v>
      </c>
      <c r="L68">
        <v>14.75040941727401</v>
      </c>
      <c r="M68" s="10" t="str">
        <f t="shared" si="3"/>
        <v>y</v>
      </c>
      <c r="N68" s="5">
        <v>121931.83333333333</v>
      </c>
      <c r="O68" s="5">
        <v>191094</v>
      </c>
      <c r="P68" s="5">
        <v>118567.33333333333</v>
      </c>
      <c r="Q68" s="5">
        <v>178763.66666666666</v>
      </c>
      <c r="R68" s="5">
        <v>61183.862222222226</v>
      </c>
      <c r="S68" s="5">
        <v>138642</v>
      </c>
      <c r="T68" s="5">
        <v>16450.856666666667</v>
      </c>
      <c r="U68" s="5">
        <v>121931.83333333333</v>
      </c>
      <c r="V68" s="5">
        <v>118090.50746031746</v>
      </c>
      <c r="W68" s="6">
        <v>826633.55222222221</v>
      </c>
    </row>
    <row r="69" spans="1:23" x14ac:dyDescent="0.3">
      <c r="A69" t="s">
        <v>189</v>
      </c>
      <c r="B69" t="s">
        <v>190</v>
      </c>
      <c r="C69" t="s">
        <v>191</v>
      </c>
      <c r="D69" t="s">
        <v>183</v>
      </c>
      <c r="E69" t="s">
        <v>184</v>
      </c>
      <c r="F69">
        <v>13.207187708493167</v>
      </c>
      <c r="G69">
        <v>16.325774974075603</v>
      </c>
      <c r="H69">
        <v>23.379524318549876</v>
      </c>
      <c r="I69">
        <v>19.970011613407816</v>
      </c>
      <c r="J69">
        <v>0.44666414342085548</v>
      </c>
      <c r="K69">
        <v>13.097667987446826</v>
      </c>
      <c r="L69">
        <v>13.573169254605849</v>
      </c>
      <c r="M69" s="10" t="str">
        <f t="shared" si="3"/>
        <v>y</v>
      </c>
      <c r="N69" s="5">
        <v>299712.66666666669</v>
      </c>
      <c r="O69" s="5">
        <v>360493.66666666669</v>
      </c>
      <c r="P69" s="5">
        <v>516249.33333333331</v>
      </c>
      <c r="Q69" s="5">
        <v>291631.33333333331</v>
      </c>
      <c r="R69" s="5">
        <v>440963</v>
      </c>
      <c r="S69" s="5">
        <v>289213</v>
      </c>
      <c r="T69" s="5">
        <v>9862.9066666666658</v>
      </c>
      <c r="U69" s="5">
        <v>299712.66666666669</v>
      </c>
      <c r="V69" s="5">
        <v>315446.55809523811</v>
      </c>
      <c r="W69" s="6">
        <v>2208125.9066666667</v>
      </c>
    </row>
    <row r="70" spans="1:23" x14ac:dyDescent="0.3">
      <c r="A70" t="s">
        <v>192</v>
      </c>
      <c r="B70" t="s">
        <v>193</v>
      </c>
      <c r="C70" t="s">
        <v>162</v>
      </c>
      <c r="D70" t="s">
        <v>183</v>
      </c>
      <c r="E70" t="s">
        <v>184</v>
      </c>
      <c r="F70">
        <v>13.97684874454842</v>
      </c>
      <c r="G70">
        <v>18.683918831214644</v>
      </c>
      <c r="H70">
        <v>28.818328639517215</v>
      </c>
      <c r="I70">
        <v>14.568390169414352</v>
      </c>
      <c r="J70">
        <v>0</v>
      </c>
      <c r="K70">
        <v>10.675164961397893</v>
      </c>
      <c r="L70">
        <v>13.277348653907472</v>
      </c>
      <c r="M70" s="10" t="str">
        <f t="shared" si="3"/>
        <v>y</v>
      </c>
      <c r="N70" s="5">
        <v>3021616.6666666665</v>
      </c>
      <c r="O70" s="5">
        <v>4252026.666666667</v>
      </c>
      <c r="P70" s="5">
        <v>6558383.333333333</v>
      </c>
      <c r="Q70" s="5">
        <v>3180806.6666666665</v>
      </c>
      <c r="R70" s="5">
        <v>3315427.777777778</v>
      </c>
      <c r="S70" s="5">
        <v>2429420</v>
      </c>
      <c r="T70" s="5">
        <v>0</v>
      </c>
      <c r="U70" s="5">
        <v>3021616.6666666665</v>
      </c>
      <c r="V70" s="5">
        <v>3251097.3015873018</v>
      </c>
      <c r="W70" s="6">
        <v>22757681.111111112</v>
      </c>
    </row>
    <row r="71" spans="1:23" x14ac:dyDescent="0.3">
      <c r="A71" t="s">
        <v>194</v>
      </c>
      <c r="B71" t="s">
        <v>195</v>
      </c>
      <c r="C71" t="s">
        <v>162</v>
      </c>
      <c r="D71" t="s">
        <v>196</v>
      </c>
      <c r="E71" t="s">
        <v>197</v>
      </c>
      <c r="F71">
        <v>17.424369769380011</v>
      </c>
      <c r="G71">
        <v>21.16976842671415</v>
      </c>
      <c r="H71">
        <v>26.067922992465757</v>
      </c>
      <c r="I71">
        <v>12.912020125650006</v>
      </c>
      <c r="J71">
        <v>1.0489579438539232</v>
      </c>
      <c r="K71">
        <v>9.0662638318004785</v>
      </c>
      <c r="L71">
        <v>12.310696910135672</v>
      </c>
      <c r="M71" s="10" t="str">
        <f t="shared" si="3"/>
        <v>y</v>
      </c>
      <c r="N71" s="5">
        <v>3558470</v>
      </c>
      <c r="O71" s="5">
        <v>6119230</v>
      </c>
      <c r="P71" s="5">
        <v>7535066.666666667</v>
      </c>
      <c r="Q71" s="5">
        <v>5036603.333333333</v>
      </c>
      <c r="R71" s="5">
        <v>3732285.5555555555</v>
      </c>
      <c r="S71" s="5">
        <v>2620650</v>
      </c>
      <c r="T71" s="5">
        <v>303206.66666666669</v>
      </c>
      <c r="U71" s="5">
        <v>3558470</v>
      </c>
      <c r="V71" s="5">
        <v>4129358.888888889</v>
      </c>
      <c r="W71" s="6">
        <v>28905512.222222224</v>
      </c>
    </row>
    <row r="72" spans="1:23" x14ac:dyDescent="0.3">
      <c r="A72" t="s">
        <v>198</v>
      </c>
      <c r="B72" t="s">
        <v>199</v>
      </c>
      <c r="C72" t="s">
        <v>162</v>
      </c>
      <c r="D72" t="s">
        <v>196</v>
      </c>
      <c r="E72" t="s">
        <v>197</v>
      </c>
      <c r="F72">
        <v>15.799768384033348</v>
      </c>
      <c r="G72">
        <v>38.988394120809708</v>
      </c>
      <c r="H72">
        <v>12.82742510529687</v>
      </c>
      <c r="I72">
        <v>9.6549416388669691</v>
      </c>
      <c r="J72">
        <v>2.6295814381559235</v>
      </c>
      <c r="K72">
        <v>7.7955570673061025</v>
      </c>
      <c r="L72">
        <v>12.304332245531061</v>
      </c>
      <c r="M72" s="10" t="str">
        <f t="shared" si="3"/>
        <v>y</v>
      </c>
      <c r="N72" s="5">
        <v>156769.66666666666</v>
      </c>
      <c r="O72" s="5">
        <v>496751.66666666669</v>
      </c>
      <c r="P72" s="5">
        <v>163434.4</v>
      </c>
      <c r="Q72" s="5">
        <v>201305.06666666665</v>
      </c>
      <c r="R72" s="5">
        <v>123013.74444444444</v>
      </c>
      <c r="S72" s="5">
        <v>99323.3</v>
      </c>
      <c r="T72" s="5">
        <v>33503.533333333333</v>
      </c>
      <c r="U72" s="5">
        <v>156769.66666666666</v>
      </c>
      <c r="V72" s="5">
        <v>182014.48253968259</v>
      </c>
      <c r="W72" s="6">
        <v>1274101.3777777781</v>
      </c>
    </row>
    <row r="73" spans="1:23" x14ac:dyDescent="0.3">
      <c r="A73" t="s">
        <v>200</v>
      </c>
      <c r="B73" t="s">
        <v>201</v>
      </c>
      <c r="C73" t="s">
        <v>162</v>
      </c>
      <c r="D73" t="s">
        <v>183</v>
      </c>
      <c r="E73" t="s">
        <v>184</v>
      </c>
      <c r="F73">
        <v>12.936008443013522</v>
      </c>
      <c r="G73">
        <v>27.098213568181485</v>
      </c>
      <c r="H73">
        <v>15.844099598743879</v>
      </c>
      <c r="I73">
        <v>13.584699249232427</v>
      </c>
      <c r="J73">
        <v>2.5228581009771842</v>
      </c>
      <c r="K73">
        <v>15.768515030500346</v>
      </c>
      <c r="L73">
        <v>12.245606009351153</v>
      </c>
      <c r="M73" s="10" t="str">
        <f t="shared" si="3"/>
        <v>y</v>
      </c>
      <c r="N73" s="5">
        <v>136970.33333333334</v>
      </c>
      <c r="O73" s="5">
        <v>303100.66666666669</v>
      </c>
      <c r="P73" s="5">
        <v>177220.43333333335</v>
      </c>
      <c r="Q73" s="5">
        <v>144692.66666666666</v>
      </c>
      <c r="R73" s="5">
        <v>151948.44444444444</v>
      </c>
      <c r="S73" s="5">
        <v>176375</v>
      </c>
      <c r="T73" s="5">
        <v>28218.833333333332</v>
      </c>
      <c r="U73" s="5">
        <v>136970.33333333334</v>
      </c>
      <c r="V73" s="5">
        <v>159789.48253968256</v>
      </c>
      <c r="W73" s="6">
        <v>1118526.3777777778</v>
      </c>
    </row>
    <row r="74" spans="1:23" x14ac:dyDescent="0.3">
      <c r="A74" t="s">
        <v>202</v>
      </c>
      <c r="B74" t="s">
        <v>203</v>
      </c>
      <c r="C74" t="s">
        <v>162</v>
      </c>
      <c r="D74" t="s">
        <v>196</v>
      </c>
      <c r="E74" t="s">
        <v>197</v>
      </c>
      <c r="F74">
        <v>14.129465000795486</v>
      </c>
      <c r="G74">
        <v>14.870466534856467</v>
      </c>
      <c r="H74">
        <v>25.458244790390289</v>
      </c>
      <c r="I74">
        <v>23.178104898735626</v>
      </c>
      <c r="J74">
        <v>0</v>
      </c>
      <c r="K74">
        <v>12.049606982201029</v>
      </c>
      <c r="L74">
        <v>10.314111793021127</v>
      </c>
      <c r="M74" s="10" t="str">
        <f t="shared" si="3"/>
        <v>y</v>
      </c>
      <c r="N74" s="5">
        <v>1356514</v>
      </c>
      <c r="O74" s="5">
        <v>1955766.6666666667</v>
      </c>
      <c r="P74" s="5">
        <v>3348273.3333333335</v>
      </c>
      <c r="Q74" s="5">
        <v>1858310</v>
      </c>
      <c r="R74" s="5">
        <v>3048388.888888889</v>
      </c>
      <c r="S74" s="5">
        <v>1584766.6666666667</v>
      </c>
      <c r="T74" s="5">
        <v>0</v>
      </c>
      <c r="U74" s="5">
        <v>1356514</v>
      </c>
      <c r="V74" s="5">
        <v>1878859.9365079363</v>
      </c>
      <c r="W74" s="6">
        <v>13152019.555555554</v>
      </c>
    </row>
    <row r="75" spans="1:23" x14ac:dyDescent="0.3">
      <c r="A75" t="s">
        <v>204</v>
      </c>
      <c r="B75" t="s">
        <v>205</v>
      </c>
      <c r="C75" t="s">
        <v>206</v>
      </c>
      <c r="D75" t="s">
        <v>196</v>
      </c>
      <c r="E75" t="s">
        <v>197</v>
      </c>
      <c r="F75">
        <v>11.320132660954609</v>
      </c>
      <c r="G75">
        <v>15.507706315964514</v>
      </c>
      <c r="H75">
        <v>7.31709000198176</v>
      </c>
      <c r="I75">
        <v>35.640424836571491</v>
      </c>
      <c r="J75">
        <v>0.35640102656515515</v>
      </c>
      <c r="K75">
        <v>11.768777864799294</v>
      </c>
      <c r="L75">
        <v>18.089467293163157</v>
      </c>
      <c r="M75" s="10" t="str">
        <f t="shared" si="3"/>
        <v>n</v>
      </c>
      <c r="N75" s="5">
        <v>42422.233333333337</v>
      </c>
      <c r="O75" s="5">
        <v>36367.656666666669</v>
      </c>
      <c r="P75" s="5">
        <v>17159.559999999998</v>
      </c>
      <c r="Q75" s="5">
        <v>26547.233333333334</v>
      </c>
      <c r="R75" s="5">
        <v>83581.588888888888</v>
      </c>
      <c r="S75" s="5">
        <v>27599.366666666669</v>
      </c>
      <c r="T75" s="5">
        <v>835.80833333333339</v>
      </c>
      <c r="U75" s="5">
        <v>42422.233333333337</v>
      </c>
      <c r="V75" s="5">
        <v>33501.921031746038</v>
      </c>
      <c r="W75" s="6">
        <v>234513.44722222225</v>
      </c>
    </row>
    <row r="76" spans="1:23" x14ac:dyDescent="0.3">
      <c r="A76" t="s">
        <v>207</v>
      </c>
      <c r="B76" t="s">
        <v>208</v>
      </c>
      <c r="C76" t="s">
        <v>162</v>
      </c>
      <c r="D76" t="s">
        <v>196</v>
      </c>
      <c r="E76" t="s">
        <v>197</v>
      </c>
      <c r="F76">
        <v>13.565657850668005</v>
      </c>
      <c r="G76">
        <v>18.027023290138324</v>
      </c>
      <c r="H76">
        <v>4.5713893918616577</v>
      </c>
      <c r="I76">
        <v>37.385558760953259</v>
      </c>
      <c r="J76">
        <v>0.68590668733752003</v>
      </c>
      <c r="K76">
        <v>9.0380221374837042</v>
      </c>
      <c r="L76">
        <v>16.726441881557538</v>
      </c>
      <c r="M76" s="10" t="str">
        <f t="shared" si="3"/>
        <v>n</v>
      </c>
      <c r="N76" s="5">
        <v>35374.246666666666</v>
      </c>
      <c r="O76" s="5">
        <v>38124.806999999993</v>
      </c>
      <c r="P76" s="5">
        <v>9667.8933333333334</v>
      </c>
      <c r="Q76" s="5">
        <v>28689.600000000002</v>
      </c>
      <c r="R76" s="5">
        <v>79065.588888888888</v>
      </c>
      <c r="S76" s="5">
        <v>19114.240000000002</v>
      </c>
      <c r="T76" s="5">
        <v>1450.6033333333335</v>
      </c>
      <c r="U76" s="5">
        <v>35374.246666666666</v>
      </c>
      <c r="V76" s="5">
        <v>30212.425603174601</v>
      </c>
      <c r="W76" s="6">
        <v>211486.9792222222</v>
      </c>
    </row>
    <row r="77" spans="1:23" x14ac:dyDescent="0.3">
      <c r="A77" t="s">
        <v>209</v>
      </c>
      <c r="B77" t="s">
        <v>210</v>
      </c>
      <c r="C77" t="s">
        <v>162</v>
      </c>
      <c r="D77" t="s">
        <v>183</v>
      </c>
      <c r="E77" t="s">
        <v>184</v>
      </c>
      <c r="F77">
        <v>22.091197831998663</v>
      </c>
      <c r="G77">
        <v>23.838793945851329</v>
      </c>
      <c r="H77">
        <v>15.656825465262896</v>
      </c>
      <c r="I77">
        <v>13.931964886572748</v>
      </c>
      <c r="J77">
        <v>2.3662889352909708</v>
      </c>
      <c r="K77">
        <v>13.403162107255055</v>
      </c>
      <c r="L77">
        <v>8.71176682776834</v>
      </c>
      <c r="M77" s="10" t="str">
        <f t="shared" si="3"/>
        <v>n</v>
      </c>
      <c r="N77" s="5">
        <v>12328.553333333335</v>
      </c>
      <c r="O77" s="5">
        <v>33735.73333333333</v>
      </c>
      <c r="P77" s="5">
        <v>22156.929999999997</v>
      </c>
      <c r="Q77" s="5">
        <v>31262.603333333333</v>
      </c>
      <c r="R77" s="5">
        <v>19715.974444444444</v>
      </c>
      <c r="S77" s="5">
        <v>18967.633333333331</v>
      </c>
      <c r="T77" s="5">
        <v>3348.6800000000003</v>
      </c>
      <c r="U77" s="5">
        <v>12328.553333333335</v>
      </c>
      <c r="V77" s="5">
        <v>20216.586825396826</v>
      </c>
      <c r="W77" s="6">
        <v>141516.10777777777</v>
      </c>
    </row>
    <row r="78" spans="1:23" x14ac:dyDescent="0.3">
      <c r="A78" t="s">
        <v>211</v>
      </c>
      <c r="B78" t="s">
        <v>212</v>
      </c>
      <c r="C78" t="s">
        <v>162</v>
      </c>
      <c r="D78" t="s">
        <v>196</v>
      </c>
      <c r="E78" t="s">
        <v>197</v>
      </c>
      <c r="F78">
        <v>11.48740308888798</v>
      </c>
      <c r="G78">
        <v>33.785093890360152</v>
      </c>
      <c r="H78">
        <v>8.8831617359810018</v>
      </c>
      <c r="I78">
        <v>25.467744856668041</v>
      </c>
      <c r="J78">
        <v>0.35298348859792716</v>
      </c>
      <c r="K78">
        <v>11.454209545245634</v>
      </c>
      <c r="L78">
        <v>8.5694033942592647</v>
      </c>
      <c r="M78" s="10" t="str">
        <f t="shared" si="3"/>
        <v>n</v>
      </c>
      <c r="N78" s="5">
        <v>50682.906666666669</v>
      </c>
      <c r="O78" s="5">
        <v>199818.66666666666</v>
      </c>
      <c r="P78" s="5">
        <v>52538.6</v>
      </c>
      <c r="Q78" s="5">
        <v>67941.133333333331</v>
      </c>
      <c r="R78" s="5">
        <v>150626.51111111112</v>
      </c>
      <c r="S78" s="5">
        <v>67744.813333333339</v>
      </c>
      <c r="T78" s="5">
        <v>2087.6866666666665</v>
      </c>
      <c r="U78" s="5">
        <v>50682.906666666669</v>
      </c>
      <c r="V78" s="5">
        <v>84491.473968253966</v>
      </c>
      <c r="W78" s="6">
        <v>591440.31777777779</v>
      </c>
    </row>
    <row r="79" spans="1:23" x14ac:dyDescent="0.3">
      <c r="A79" t="s">
        <v>213</v>
      </c>
      <c r="B79" t="s">
        <v>214</v>
      </c>
      <c r="C79" t="s">
        <v>162</v>
      </c>
      <c r="D79" t="s">
        <v>196</v>
      </c>
      <c r="E79" t="s">
        <v>197</v>
      </c>
      <c r="F79">
        <v>15.242364659401769</v>
      </c>
      <c r="G79">
        <v>29.699239376890223</v>
      </c>
      <c r="H79">
        <v>15.487718853836629</v>
      </c>
      <c r="I79">
        <v>21.854181910639568</v>
      </c>
      <c r="J79">
        <v>0.36599427521385919</v>
      </c>
      <c r="K79">
        <v>11.136345435674253</v>
      </c>
      <c r="L79">
        <v>6.2141554883436827</v>
      </c>
      <c r="M79" s="10" t="str">
        <f t="shared" si="3"/>
        <v>n</v>
      </c>
      <c r="N79" s="5">
        <v>24750.666666666668</v>
      </c>
      <c r="O79" s="5">
        <v>118290.56666666667</v>
      </c>
      <c r="P79" s="5">
        <v>61686.80000000001</v>
      </c>
      <c r="Q79" s="5">
        <v>60709.566666666673</v>
      </c>
      <c r="R79" s="5">
        <v>87044.1</v>
      </c>
      <c r="S79" s="5">
        <v>44355.5</v>
      </c>
      <c r="T79" s="5">
        <v>1457.7366666666665</v>
      </c>
      <c r="U79" s="5">
        <v>24750.666666666668</v>
      </c>
      <c r="V79" s="5">
        <v>56899.276666666679</v>
      </c>
      <c r="W79" s="6">
        <v>398294.93666666676</v>
      </c>
    </row>
    <row r="80" spans="1:23" x14ac:dyDescent="0.3">
      <c r="F80"/>
      <c r="G80"/>
      <c r="H80"/>
      <c r="I80"/>
      <c r="J80"/>
      <c r="K80"/>
      <c r="L80"/>
      <c r="M80" s="10"/>
      <c r="N80" s="5"/>
      <c r="O80" s="5"/>
      <c r="P80" s="5"/>
      <c r="Q80" s="5"/>
      <c r="R80" s="5"/>
      <c r="S80" s="5"/>
      <c r="T80" s="5"/>
      <c r="U80" s="5"/>
      <c r="V80" s="5"/>
      <c r="W80" s="6"/>
    </row>
    <row r="81" spans="1:23" ht="21" x14ac:dyDescent="0.4">
      <c r="A81" s="1" t="s">
        <v>215</v>
      </c>
      <c r="F81"/>
      <c r="G81"/>
      <c r="H81"/>
      <c r="I81"/>
      <c r="J81"/>
      <c r="K81"/>
      <c r="L81"/>
      <c r="M81" s="10"/>
      <c r="N81" s="5"/>
      <c r="O81" s="5"/>
      <c r="P81" s="5"/>
      <c r="Q81" s="5"/>
      <c r="R81" s="5"/>
      <c r="S81" s="5"/>
      <c r="T81" s="5"/>
      <c r="U81" s="5"/>
      <c r="V81" s="5"/>
      <c r="W81" s="6"/>
    </row>
    <row r="82" spans="1:23" x14ac:dyDescent="0.3">
      <c r="A82" t="s">
        <v>1</v>
      </c>
      <c r="B82" t="s">
        <v>578</v>
      </c>
      <c r="C82" t="s">
        <v>2</v>
      </c>
      <c r="D82" t="s">
        <v>3</v>
      </c>
      <c r="F82" s="3" t="s">
        <v>4</v>
      </c>
      <c r="G82" s="3" t="s">
        <v>5</v>
      </c>
      <c r="H82" s="3" t="s">
        <v>6</v>
      </c>
      <c r="I82" s="3" t="s">
        <v>576</v>
      </c>
      <c r="J82" s="3" t="s">
        <v>575</v>
      </c>
      <c r="K82" s="3" t="s">
        <v>577</v>
      </c>
      <c r="L82" s="3" t="s">
        <v>7</v>
      </c>
      <c r="M82" s="10"/>
      <c r="N82" s="4" t="s">
        <v>7</v>
      </c>
      <c r="O82" s="4" t="s">
        <v>5</v>
      </c>
      <c r="P82" s="4" t="s">
        <v>6</v>
      </c>
      <c r="Q82" s="4" t="s">
        <v>4</v>
      </c>
      <c r="R82" s="4" t="s">
        <v>576</v>
      </c>
      <c r="S82" s="4" t="s">
        <v>577</v>
      </c>
      <c r="T82" s="4" t="s">
        <v>575</v>
      </c>
      <c r="U82" s="4" t="s">
        <v>7</v>
      </c>
      <c r="V82" s="4" t="s">
        <v>9</v>
      </c>
      <c r="W82" s="4" t="s">
        <v>10</v>
      </c>
    </row>
    <row r="83" spans="1:23" x14ac:dyDescent="0.3">
      <c r="A83" t="s">
        <v>216</v>
      </c>
      <c r="B83" t="s">
        <v>217</v>
      </c>
      <c r="C83" t="s">
        <v>218</v>
      </c>
      <c r="D83" t="s">
        <v>219</v>
      </c>
      <c r="E83" t="s">
        <v>220</v>
      </c>
      <c r="F83">
        <v>9.4925777724918685</v>
      </c>
      <c r="G83">
        <v>9.3770669431407416</v>
      </c>
      <c r="H83">
        <v>4.9210191993072732</v>
      </c>
      <c r="I83">
        <v>8.5614780662576209</v>
      </c>
      <c r="J83">
        <v>9.8206858856153598</v>
      </c>
      <c r="K83">
        <v>8.5833366771947102</v>
      </c>
      <c r="L83">
        <v>49.243835455992439</v>
      </c>
      <c r="M83" s="10" t="str">
        <f>IF(U83&gt;99994,"y","n")</f>
        <v>y</v>
      </c>
      <c r="N83" s="5">
        <v>1362214</v>
      </c>
      <c r="O83" s="5">
        <v>259394.33333333334</v>
      </c>
      <c r="P83" s="5">
        <v>136128.33333333334</v>
      </c>
      <c r="Q83" s="5">
        <v>262589.66666666669</v>
      </c>
      <c r="R83" s="5">
        <v>236833</v>
      </c>
      <c r="S83" s="5">
        <v>237437.66666666666</v>
      </c>
      <c r="T83" s="5">
        <v>271666</v>
      </c>
      <c r="U83" s="5">
        <v>1362214</v>
      </c>
      <c r="V83" s="5">
        <v>395180.42857142852</v>
      </c>
      <c r="W83" s="6">
        <v>2766262.9999999995</v>
      </c>
    </row>
    <row r="84" spans="1:23" x14ac:dyDescent="0.3">
      <c r="A84" t="s">
        <v>221</v>
      </c>
      <c r="B84" t="s">
        <v>222</v>
      </c>
      <c r="C84" t="s">
        <v>223</v>
      </c>
      <c r="D84" t="s">
        <v>219</v>
      </c>
      <c r="E84" t="s">
        <v>220</v>
      </c>
      <c r="F84">
        <v>9.9078503191675971</v>
      </c>
      <c r="G84">
        <v>7.6269628174600035</v>
      </c>
      <c r="H84">
        <v>12.749854498406194</v>
      </c>
      <c r="I84">
        <v>5.218733926956415</v>
      </c>
      <c r="J84">
        <v>0</v>
      </c>
      <c r="K84">
        <v>19.767579490311459</v>
      </c>
      <c r="L84">
        <v>44.72901894769835</v>
      </c>
      <c r="M84" s="10" t="str">
        <f>IF(U84&gt;99994,"y","n")</f>
        <v>y</v>
      </c>
      <c r="N84" s="5">
        <v>33666800</v>
      </c>
      <c r="O84" s="5">
        <v>5740690</v>
      </c>
      <c r="P84" s="5">
        <v>9596606.666666666</v>
      </c>
      <c r="Q84" s="5">
        <v>7457476.666666667</v>
      </c>
      <c r="R84" s="5">
        <v>3928055.5555555555</v>
      </c>
      <c r="S84" s="5">
        <v>14878733.333333334</v>
      </c>
      <c r="T84" s="5">
        <v>0</v>
      </c>
      <c r="U84" s="5">
        <v>33666800</v>
      </c>
      <c r="V84" s="5">
        <v>10752623.174603174</v>
      </c>
      <c r="W84" s="6">
        <v>75268362.222222209</v>
      </c>
    </row>
    <row r="85" spans="1:23" x14ac:dyDescent="0.3">
      <c r="F85"/>
      <c r="G85"/>
      <c r="H85"/>
      <c r="I85"/>
      <c r="J85"/>
      <c r="K85"/>
      <c r="L85"/>
      <c r="M85" s="10"/>
      <c r="N85" s="5"/>
      <c r="O85" s="5"/>
      <c r="P85" s="5"/>
      <c r="Q85" s="5"/>
      <c r="R85" s="5"/>
      <c r="S85" s="5"/>
      <c r="T85" s="5"/>
      <c r="U85" s="5"/>
      <c r="V85" s="5"/>
      <c r="W85" s="6"/>
    </row>
    <row r="86" spans="1:23" ht="21" x14ac:dyDescent="0.4">
      <c r="A86" s="1" t="s">
        <v>224</v>
      </c>
      <c r="M86" s="10"/>
    </row>
    <row r="87" spans="1:23" x14ac:dyDescent="0.3">
      <c r="A87" t="s">
        <v>1</v>
      </c>
      <c r="B87" t="s">
        <v>578</v>
      </c>
      <c r="C87" t="s">
        <v>2</v>
      </c>
      <c r="D87" t="s">
        <v>3</v>
      </c>
      <c r="F87" s="3" t="s">
        <v>4</v>
      </c>
      <c r="G87" s="3" t="s">
        <v>5</v>
      </c>
      <c r="H87" s="3" t="s">
        <v>6</v>
      </c>
      <c r="I87" s="3" t="s">
        <v>576</v>
      </c>
      <c r="J87" s="3" t="s">
        <v>575</v>
      </c>
      <c r="K87" s="3" t="s">
        <v>577</v>
      </c>
      <c r="L87" s="3" t="s">
        <v>7</v>
      </c>
      <c r="M87" s="10"/>
      <c r="N87" s="4" t="s">
        <v>7</v>
      </c>
      <c r="O87" s="4" t="s">
        <v>5</v>
      </c>
      <c r="P87" s="4" t="s">
        <v>6</v>
      </c>
      <c r="Q87" s="4" t="s">
        <v>4</v>
      </c>
      <c r="R87" s="4" t="s">
        <v>576</v>
      </c>
      <c r="S87" s="4" t="s">
        <v>577</v>
      </c>
      <c r="T87" s="4" t="s">
        <v>575</v>
      </c>
      <c r="U87" s="4" t="s">
        <v>7</v>
      </c>
      <c r="V87" s="4" t="s">
        <v>9</v>
      </c>
      <c r="W87" s="4" t="s">
        <v>10</v>
      </c>
    </row>
    <row r="88" spans="1:23" x14ac:dyDescent="0.3">
      <c r="A88" t="s">
        <v>225</v>
      </c>
      <c r="B88" t="s">
        <v>226</v>
      </c>
      <c r="C88" t="s">
        <v>227</v>
      </c>
      <c r="D88" t="s">
        <v>228</v>
      </c>
      <c r="E88" t="s">
        <v>229</v>
      </c>
      <c r="F88" s="2">
        <v>1.7750796012800305</v>
      </c>
      <c r="G88" s="2">
        <v>2.1979837445766499</v>
      </c>
      <c r="H88" s="2">
        <v>2.0443974781602954</v>
      </c>
      <c r="I88" s="2">
        <v>1.8264147484895366</v>
      </c>
      <c r="J88" s="2">
        <v>5.1251038770708544</v>
      </c>
      <c r="K88" s="2">
        <v>4.6530440437999285</v>
      </c>
      <c r="L88" s="2">
        <v>82.377976506622701</v>
      </c>
      <c r="M88" s="10" t="str">
        <f>IF(U88&gt;99994,"y","n")</f>
        <v>y</v>
      </c>
      <c r="N88" s="5">
        <v>9374193.333333334</v>
      </c>
      <c r="O88" s="5">
        <v>250119.33333333334</v>
      </c>
      <c r="P88" s="5">
        <v>232642</v>
      </c>
      <c r="Q88" s="5">
        <v>201995</v>
      </c>
      <c r="R88" s="5">
        <v>207836.67777777778</v>
      </c>
      <c r="S88" s="5">
        <v>529492.66666666663</v>
      </c>
      <c r="T88" s="5">
        <v>583210.66666666663</v>
      </c>
      <c r="U88" s="5">
        <v>9374193.333333334</v>
      </c>
      <c r="V88" s="5">
        <v>1625641.3825396826</v>
      </c>
      <c r="W88" s="6">
        <v>11379489.677777778</v>
      </c>
    </row>
    <row r="89" spans="1:23" x14ac:dyDescent="0.3">
      <c r="A89" t="s">
        <v>230</v>
      </c>
      <c r="B89" t="s">
        <v>231</v>
      </c>
      <c r="C89" t="s">
        <v>227</v>
      </c>
      <c r="D89" t="s">
        <v>232</v>
      </c>
      <c r="E89" t="s">
        <v>233</v>
      </c>
      <c r="F89" s="2">
        <v>6.5327784536507352</v>
      </c>
      <c r="G89" s="2">
        <v>5.5920341641866678</v>
      </c>
      <c r="H89" s="2">
        <v>5.7700846370513359</v>
      </c>
      <c r="I89" s="2">
        <v>7.9717769382209758</v>
      </c>
      <c r="J89" s="2">
        <v>0</v>
      </c>
      <c r="K89" s="2">
        <v>12.512406107317547</v>
      </c>
      <c r="L89" s="2">
        <v>61.620919699572738</v>
      </c>
      <c r="M89" s="10" t="str">
        <f t="shared" ref="M89:M93" si="4">IF(U89&gt;99994,"y","n")</f>
        <v>y</v>
      </c>
      <c r="N89" s="5">
        <v>13448933.333333334</v>
      </c>
      <c r="O89" s="5">
        <v>1220476.6666666667</v>
      </c>
      <c r="P89" s="5">
        <v>1259336.6666666667</v>
      </c>
      <c r="Q89" s="5">
        <v>1425796.6666666667</v>
      </c>
      <c r="R89" s="5">
        <v>1739862</v>
      </c>
      <c r="S89" s="5">
        <v>2730866.6666666665</v>
      </c>
      <c r="T89" s="5">
        <v>0</v>
      </c>
      <c r="U89" s="5">
        <v>13448933.333333334</v>
      </c>
      <c r="V89" s="5">
        <v>3117896</v>
      </c>
      <c r="W89" s="6">
        <v>21825272</v>
      </c>
    </row>
    <row r="90" spans="1:23" x14ac:dyDescent="0.3">
      <c r="A90" t="s">
        <v>234</v>
      </c>
      <c r="B90" t="s">
        <v>235</v>
      </c>
      <c r="C90" t="s">
        <v>227</v>
      </c>
      <c r="D90" t="s">
        <v>232</v>
      </c>
      <c r="E90" t="s">
        <v>233</v>
      </c>
      <c r="F90" s="2">
        <v>8.8822798055495777</v>
      </c>
      <c r="G90" s="2">
        <v>4.4509986813462019</v>
      </c>
      <c r="H90" s="2">
        <v>5.3418152210026246</v>
      </c>
      <c r="I90" s="2">
        <v>10.40811207899303</v>
      </c>
      <c r="J90" s="2">
        <v>6.9980199297059658</v>
      </c>
      <c r="K90" s="2">
        <v>13.320657673270256</v>
      </c>
      <c r="L90" s="2">
        <v>50.598116610132337</v>
      </c>
      <c r="M90" s="10" t="str">
        <f t="shared" si="4"/>
        <v>y</v>
      </c>
      <c r="N90" s="5">
        <v>192503.66666666666</v>
      </c>
      <c r="O90" s="5">
        <v>16934.100000000002</v>
      </c>
      <c r="P90" s="5">
        <v>20323.266666666666</v>
      </c>
      <c r="Q90" s="5">
        <v>33793.183333333334</v>
      </c>
      <c r="R90" s="5">
        <v>39598.306666666671</v>
      </c>
      <c r="S90" s="5">
        <v>50679.266666666663</v>
      </c>
      <c r="T90" s="5">
        <v>26624.399999999998</v>
      </c>
      <c r="U90" s="5">
        <v>192503.66666666666</v>
      </c>
      <c r="V90" s="5">
        <v>54350.884285714288</v>
      </c>
      <c r="W90" s="6">
        <v>380456.19</v>
      </c>
    </row>
    <row r="91" spans="1:23" x14ac:dyDescent="0.3">
      <c r="A91" t="s">
        <v>236</v>
      </c>
      <c r="B91" t="s">
        <v>237</v>
      </c>
      <c r="C91" t="s">
        <v>227</v>
      </c>
      <c r="D91" t="s">
        <v>238</v>
      </c>
      <c r="E91" t="s">
        <v>239</v>
      </c>
      <c r="F91" s="2">
        <v>6.2344665217653885</v>
      </c>
      <c r="G91" s="2">
        <v>7.4030043892688013</v>
      </c>
      <c r="H91" s="2">
        <v>5.9054349021818346</v>
      </c>
      <c r="I91" s="2">
        <v>8.1897715547318661</v>
      </c>
      <c r="J91" s="2">
        <v>4.1968230639292381</v>
      </c>
      <c r="K91" s="2">
        <v>19.229664110479245</v>
      </c>
      <c r="L91" s="2">
        <v>48.840835457643614</v>
      </c>
      <c r="M91" s="10" t="str">
        <f t="shared" si="4"/>
        <v>y</v>
      </c>
      <c r="N91" s="5">
        <v>2712706.6666666665</v>
      </c>
      <c r="O91" s="5">
        <v>411176</v>
      </c>
      <c r="P91" s="5">
        <v>327998.33333333331</v>
      </c>
      <c r="Q91" s="5">
        <v>346273.33333333331</v>
      </c>
      <c r="R91" s="5">
        <v>454874.44444444444</v>
      </c>
      <c r="S91" s="5">
        <v>1068049.6666666667</v>
      </c>
      <c r="T91" s="5">
        <v>233099</v>
      </c>
      <c r="U91" s="5">
        <v>2712706.6666666665</v>
      </c>
      <c r="V91" s="5">
        <v>793453.92063492071</v>
      </c>
      <c r="W91" s="6">
        <v>5554177.444444445</v>
      </c>
    </row>
    <row r="92" spans="1:23" x14ac:dyDescent="0.3">
      <c r="A92" t="s">
        <v>240</v>
      </c>
      <c r="B92" t="s">
        <v>241</v>
      </c>
      <c r="C92" t="s">
        <v>227</v>
      </c>
      <c r="D92" t="s">
        <v>242</v>
      </c>
      <c r="E92" t="s">
        <v>243</v>
      </c>
      <c r="F92" s="2">
        <v>17.335240416984938</v>
      </c>
      <c r="G92" s="2">
        <v>18.674960538991748</v>
      </c>
      <c r="H92" s="2">
        <v>17.102636783139499</v>
      </c>
      <c r="I92" s="2">
        <v>18.07735440777968</v>
      </c>
      <c r="J92" s="2">
        <v>2.7443206256450372</v>
      </c>
      <c r="K92" s="2">
        <v>10.949810062575176</v>
      </c>
      <c r="L92" s="2">
        <v>15.11567716488392</v>
      </c>
      <c r="M92" s="10" t="str">
        <f t="shared" si="4"/>
        <v>y</v>
      </c>
      <c r="N92" s="5">
        <v>6087550</v>
      </c>
      <c r="O92" s="5">
        <v>7520983.333333333</v>
      </c>
      <c r="P92" s="5">
        <v>6887760</v>
      </c>
      <c r="Q92" s="5">
        <v>6981436.666666667</v>
      </c>
      <c r="R92" s="5">
        <v>7280308.888888889</v>
      </c>
      <c r="S92" s="5">
        <v>4409826.666666667</v>
      </c>
      <c r="T92" s="5">
        <v>1105222.6666666667</v>
      </c>
      <c r="U92" s="5">
        <v>6087550</v>
      </c>
      <c r="V92" s="5">
        <v>5753298.3174603181</v>
      </c>
      <c r="W92" s="6">
        <v>40273088.222222224</v>
      </c>
    </row>
    <row r="93" spans="1:23" x14ac:dyDescent="0.3">
      <c r="A93" t="s">
        <v>244</v>
      </c>
      <c r="B93" t="s">
        <v>245</v>
      </c>
      <c r="C93" t="s">
        <v>227</v>
      </c>
      <c r="D93" t="s">
        <v>242</v>
      </c>
      <c r="E93" t="s">
        <v>243</v>
      </c>
      <c r="F93" s="2">
        <v>9.0086247219463189</v>
      </c>
      <c r="G93" s="2">
        <v>9.4223430483813395</v>
      </c>
      <c r="H93" s="2">
        <v>5.5620948941182657</v>
      </c>
      <c r="I93" s="2">
        <v>19.171854163265927</v>
      </c>
      <c r="J93" s="2">
        <v>32.768930907810677</v>
      </c>
      <c r="K93" s="2">
        <v>13.170345186005457</v>
      </c>
      <c r="L93" s="2">
        <v>10.895807078472004</v>
      </c>
      <c r="M93" s="10" t="str">
        <f t="shared" si="4"/>
        <v>n</v>
      </c>
      <c r="N93" s="5">
        <v>22403.933333333331</v>
      </c>
      <c r="O93" s="5">
        <v>19374.2</v>
      </c>
      <c r="P93" s="5">
        <v>11436.766666666668</v>
      </c>
      <c r="Q93" s="5">
        <v>18523.513333333332</v>
      </c>
      <c r="R93" s="5">
        <v>39421.122222222228</v>
      </c>
      <c r="S93" s="5">
        <v>27080.833333333332</v>
      </c>
      <c r="T93" s="5">
        <v>67379.400000000009</v>
      </c>
      <c r="U93" s="5">
        <v>22403.933333333331</v>
      </c>
      <c r="V93" s="5">
        <v>29374.2526984127</v>
      </c>
      <c r="W93" s="6">
        <v>205619.76888888891</v>
      </c>
    </row>
    <row r="94" spans="1:23" x14ac:dyDescent="0.3">
      <c r="M94" s="10"/>
      <c r="N94" s="5"/>
      <c r="O94" s="5"/>
      <c r="P94" s="5"/>
      <c r="Q94" s="5"/>
      <c r="R94" s="5"/>
      <c r="S94" s="5"/>
      <c r="T94" s="5"/>
      <c r="U94" s="5"/>
      <c r="V94" s="5"/>
      <c r="W94" s="6"/>
    </row>
    <row r="95" spans="1:23" ht="21" x14ac:dyDescent="0.4">
      <c r="A95" s="1" t="s">
        <v>246</v>
      </c>
      <c r="M95" s="10"/>
    </row>
    <row r="96" spans="1:23" x14ac:dyDescent="0.3">
      <c r="A96" t="s">
        <v>1</v>
      </c>
      <c r="B96" t="s">
        <v>578</v>
      </c>
      <c r="C96" t="s">
        <v>2</v>
      </c>
      <c r="D96" t="s">
        <v>3</v>
      </c>
      <c r="F96" s="4" t="s">
        <v>4</v>
      </c>
      <c r="G96" s="4" t="s">
        <v>5</v>
      </c>
      <c r="H96" s="4" t="s">
        <v>6</v>
      </c>
      <c r="I96" s="4" t="s">
        <v>576</v>
      </c>
      <c r="J96" s="4" t="s">
        <v>575</v>
      </c>
      <c r="K96" s="4" t="s">
        <v>577</v>
      </c>
      <c r="L96" s="4" t="s">
        <v>7</v>
      </c>
      <c r="M96" s="10"/>
      <c r="N96" s="4" t="s">
        <v>7</v>
      </c>
      <c r="O96" s="4" t="s">
        <v>5</v>
      </c>
      <c r="P96" s="4" t="s">
        <v>6</v>
      </c>
      <c r="Q96" s="4" t="s">
        <v>4</v>
      </c>
      <c r="R96" s="4" t="s">
        <v>576</v>
      </c>
      <c r="S96" s="4" t="s">
        <v>577</v>
      </c>
      <c r="T96" s="4" t="s">
        <v>575</v>
      </c>
      <c r="U96" s="4" t="s">
        <v>7</v>
      </c>
      <c r="V96" s="4" t="s">
        <v>9</v>
      </c>
      <c r="W96" s="4" t="s">
        <v>10</v>
      </c>
    </row>
    <row r="97" spans="1:23" x14ac:dyDescent="0.3">
      <c r="A97" t="s">
        <v>247</v>
      </c>
      <c r="B97" t="s">
        <v>248</v>
      </c>
      <c r="C97" t="s">
        <v>249</v>
      </c>
      <c r="D97" t="s">
        <v>250</v>
      </c>
      <c r="E97" t="s">
        <v>246</v>
      </c>
      <c r="F97">
        <v>0.37931570608262233</v>
      </c>
      <c r="G97">
        <v>0.41225249770747741</v>
      </c>
      <c r="H97">
        <v>0.4379117769217486</v>
      </c>
      <c r="I97">
        <v>1.6186161510870434</v>
      </c>
      <c r="J97">
        <v>2.2021738837388956</v>
      </c>
      <c r="K97">
        <v>5.1167203379050257</v>
      </c>
      <c r="L97">
        <v>89.833009646557173</v>
      </c>
      <c r="M97" s="10" t="str">
        <f t="shared" ref="M97:M101" si="5">IF(U97&gt;99994,"y","n")</f>
        <v>y</v>
      </c>
      <c r="N97" s="5">
        <v>9605213.333333334</v>
      </c>
      <c r="O97" s="5">
        <v>44079.266666666663</v>
      </c>
      <c r="P97" s="5">
        <v>46822.833333333336</v>
      </c>
      <c r="Q97" s="5">
        <v>40557.566666666666</v>
      </c>
      <c r="R97" s="5">
        <v>173067.26666666669</v>
      </c>
      <c r="S97" s="5">
        <v>547095</v>
      </c>
      <c r="T97" s="5">
        <v>235463</v>
      </c>
      <c r="U97" s="5">
        <v>9605213.333333334</v>
      </c>
      <c r="V97" s="5">
        <v>1527471.1809523813</v>
      </c>
      <c r="W97" s="6">
        <v>10692298.266666669</v>
      </c>
    </row>
    <row r="98" spans="1:23" x14ac:dyDescent="0.3">
      <c r="A98" t="s">
        <v>251</v>
      </c>
      <c r="B98" t="s">
        <v>252</v>
      </c>
      <c r="C98" t="s">
        <v>249</v>
      </c>
      <c r="D98" t="s">
        <v>250</v>
      </c>
      <c r="E98" t="s">
        <v>246</v>
      </c>
      <c r="F98">
        <v>0.79997697240844545</v>
      </c>
      <c r="G98">
        <v>0.44676400425395874</v>
      </c>
      <c r="H98">
        <v>0.53767150590254609</v>
      </c>
      <c r="I98">
        <v>1.3125094997428379</v>
      </c>
      <c r="J98">
        <v>3.4972948525056129</v>
      </c>
      <c r="K98">
        <v>1.0215474980265535</v>
      </c>
      <c r="L98">
        <v>92.384235667160027</v>
      </c>
      <c r="M98" s="10" t="str">
        <f t="shared" si="5"/>
        <v>y</v>
      </c>
      <c r="N98" s="5">
        <v>433206</v>
      </c>
      <c r="O98" s="5">
        <v>2094.9553333333333</v>
      </c>
      <c r="P98" s="5">
        <v>2521.2366666666671</v>
      </c>
      <c r="Q98" s="5">
        <v>3751.2333333333336</v>
      </c>
      <c r="R98" s="5">
        <v>6154.5888888888903</v>
      </c>
      <c r="S98" s="5">
        <v>4790.2166666666672</v>
      </c>
      <c r="T98" s="5">
        <v>16399.433333333334</v>
      </c>
      <c r="U98" s="5">
        <v>433206</v>
      </c>
      <c r="V98" s="5">
        <v>66988.237746031751</v>
      </c>
      <c r="W98" s="6">
        <v>468917.66422222229</v>
      </c>
    </row>
    <row r="99" spans="1:23" x14ac:dyDescent="0.3">
      <c r="A99" t="s">
        <v>253</v>
      </c>
      <c r="B99" t="s">
        <v>254</v>
      </c>
      <c r="C99" t="s">
        <v>249</v>
      </c>
      <c r="D99" t="s">
        <v>255</v>
      </c>
      <c r="E99" t="s">
        <v>256</v>
      </c>
      <c r="F99">
        <v>4.351612903096826</v>
      </c>
      <c r="G99">
        <v>6.1729113158090749</v>
      </c>
      <c r="H99">
        <v>4.9471711746781795</v>
      </c>
      <c r="I99">
        <v>12.773656669771642</v>
      </c>
      <c r="J99">
        <v>7.4886980011794275</v>
      </c>
      <c r="K99">
        <v>9.4622460841188492</v>
      </c>
      <c r="L99">
        <v>54.803703851345986</v>
      </c>
      <c r="M99" s="10" t="str">
        <f t="shared" si="5"/>
        <v>y</v>
      </c>
      <c r="N99" s="5">
        <v>609183.33333333337</v>
      </c>
      <c r="O99" s="5">
        <v>68616.433333333334</v>
      </c>
      <c r="P99" s="5">
        <v>54991.433333333327</v>
      </c>
      <c r="Q99" s="5">
        <v>48371.366666666661</v>
      </c>
      <c r="R99" s="5">
        <v>141988.55555555556</v>
      </c>
      <c r="S99" s="5">
        <v>105179.8</v>
      </c>
      <c r="T99" s="5">
        <v>83242.366666666669</v>
      </c>
      <c r="U99" s="5">
        <v>609183.33333333337</v>
      </c>
      <c r="V99" s="5">
        <v>158796.18412698415</v>
      </c>
      <c r="W99" s="6">
        <v>1111573.2888888891</v>
      </c>
    </row>
    <row r="100" spans="1:23" x14ac:dyDescent="0.3">
      <c r="A100" t="s">
        <v>257</v>
      </c>
      <c r="B100" t="s">
        <v>258</v>
      </c>
      <c r="C100" t="s">
        <v>249</v>
      </c>
      <c r="D100" t="s">
        <v>255</v>
      </c>
      <c r="E100" t="s">
        <v>256</v>
      </c>
      <c r="F100">
        <v>9.7800499988503535</v>
      </c>
      <c r="G100">
        <v>11.187403748712251</v>
      </c>
      <c r="H100">
        <v>10.431820472076508</v>
      </c>
      <c r="I100">
        <v>14.081085648588406</v>
      </c>
      <c r="J100">
        <v>5.6849948869402374</v>
      </c>
      <c r="K100">
        <v>13.608411468236111</v>
      </c>
      <c r="L100">
        <v>35.226233776596125</v>
      </c>
      <c r="M100" s="10" t="str">
        <f t="shared" si="5"/>
        <v>y</v>
      </c>
      <c r="N100" s="5">
        <v>494169.66666666669</v>
      </c>
      <c r="O100" s="5">
        <v>156942</v>
      </c>
      <c r="P100" s="5">
        <v>146342.33333333334</v>
      </c>
      <c r="Q100" s="5">
        <v>137199</v>
      </c>
      <c r="R100" s="5">
        <v>197535.88888888888</v>
      </c>
      <c r="S100" s="5">
        <v>190905</v>
      </c>
      <c r="T100" s="5">
        <v>79751.7</v>
      </c>
      <c r="U100" s="5">
        <v>494169.66666666669</v>
      </c>
      <c r="V100" s="5">
        <v>200406.5126984127</v>
      </c>
      <c r="W100" s="6">
        <v>1402845.5888888889</v>
      </c>
    </row>
    <row r="101" spans="1:23" x14ac:dyDescent="0.3">
      <c r="A101" t="s">
        <v>259</v>
      </c>
      <c r="B101" t="s">
        <v>260</v>
      </c>
      <c r="C101" t="s">
        <v>249</v>
      </c>
      <c r="D101" t="s">
        <v>255</v>
      </c>
      <c r="E101" t="s">
        <v>256</v>
      </c>
      <c r="F101">
        <v>10.152980895320523</v>
      </c>
      <c r="G101">
        <v>14.277081448425704</v>
      </c>
      <c r="H101">
        <v>14.228126164448485</v>
      </c>
      <c r="I101">
        <v>19.528267145621989</v>
      </c>
      <c r="J101">
        <v>2.4829958450239911</v>
      </c>
      <c r="K101">
        <v>20.688149273002026</v>
      </c>
      <c r="L101">
        <v>18.642399228157281</v>
      </c>
      <c r="M101" s="10" t="str">
        <f t="shared" si="5"/>
        <v>y</v>
      </c>
      <c r="N101" s="5">
        <v>284588</v>
      </c>
      <c r="O101" s="5">
        <v>217948.66666666666</v>
      </c>
      <c r="P101" s="5">
        <v>217201.33333333334</v>
      </c>
      <c r="Q101" s="5">
        <v>154991.66666666666</v>
      </c>
      <c r="R101" s="5">
        <v>298111.33333333331</v>
      </c>
      <c r="S101" s="5">
        <v>315817.66666666669</v>
      </c>
      <c r="T101" s="5">
        <v>37904.5</v>
      </c>
      <c r="U101" s="5">
        <v>284588</v>
      </c>
      <c r="V101" s="5">
        <v>218080.4523809524</v>
      </c>
      <c r="W101" s="6">
        <v>1526563.1666666667</v>
      </c>
    </row>
    <row r="102" spans="1:23" x14ac:dyDescent="0.3">
      <c r="F102"/>
      <c r="G102"/>
      <c r="H102"/>
      <c r="I102"/>
      <c r="J102"/>
      <c r="K102"/>
      <c r="L102"/>
      <c r="M102" s="10"/>
      <c r="N102" s="5"/>
      <c r="O102" s="5"/>
      <c r="P102" s="5"/>
      <c r="Q102" s="5"/>
      <c r="R102" s="5"/>
      <c r="S102" s="5"/>
      <c r="T102" s="5"/>
      <c r="U102" s="5"/>
      <c r="V102" s="5"/>
      <c r="W102" s="6"/>
    </row>
    <row r="103" spans="1:23" ht="21" x14ac:dyDescent="0.4">
      <c r="A103" s="1" t="s">
        <v>261</v>
      </c>
      <c r="M103" s="10"/>
    </row>
    <row r="104" spans="1:23" x14ac:dyDescent="0.3">
      <c r="A104" t="s">
        <v>1</v>
      </c>
      <c r="B104" t="s">
        <v>578</v>
      </c>
      <c r="C104" t="s">
        <v>2</v>
      </c>
      <c r="D104" t="s">
        <v>3</v>
      </c>
      <c r="F104" s="4" t="s">
        <v>4</v>
      </c>
      <c r="G104" s="4" t="s">
        <v>5</v>
      </c>
      <c r="H104" s="4" t="s">
        <v>6</v>
      </c>
      <c r="I104" s="4" t="s">
        <v>576</v>
      </c>
      <c r="J104" s="4" t="s">
        <v>575</v>
      </c>
      <c r="K104" s="4" t="s">
        <v>577</v>
      </c>
      <c r="L104" s="4" t="s">
        <v>7</v>
      </c>
      <c r="M104" s="10"/>
      <c r="N104" s="4" t="s">
        <v>7</v>
      </c>
      <c r="O104" s="4" t="s">
        <v>5</v>
      </c>
      <c r="P104" s="4" t="s">
        <v>6</v>
      </c>
      <c r="Q104" s="4" t="s">
        <v>4</v>
      </c>
      <c r="R104" s="4" t="s">
        <v>576</v>
      </c>
      <c r="S104" s="4" t="s">
        <v>577</v>
      </c>
      <c r="T104" s="4" t="s">
        <v>575</v>
      </c>
      <c r="U104" s="4" t="s">
        <v>7</v>
      </c>
      <c r="V104" s="4" t="s">
        <v>9</v>
      </c>
      <c r="W104" s="4" t="s">
        <v>10</v>
      </c>
    </row>
    <row r="105" spans="1:23" x14ac:dyDescent="0.3">
      <c r="A105" t="s">
        <v>262</v>
      </c>
      <c r="B105" t="s">
        <v>263</v>
      </c>
      <c r="C105" t="s">
        <v>264</v>
      </c>
      <c r="D105" t="s">
        <v>265</v>
      </c>
      <c r="E105" t="s">
        <v>266</v>
      </c>
      <c r="F105">
        <v>0.62604412615110627</v>
      </c>
      <c r="G105">
        <v>0.77259025968115702</v>
      </c>
      <c r="H105">
        <v>0.69053518315862539</v>
      </c>
      <c r="I105">
        <v>2.457317464129817</v>
      </c>
      <c r="J105">
        <v>3.8582036340095835</v>
      </c>
      <c r="K105">
        <v>3.7820720938806707</v>
      </c>
      <c r="L105">
        <v>87.813237238989046</v>
      </c>
      <c r="M105" s="10" t="str">
        <f t="shared" ref="M105:M106" si="6">IF(U105&gt;99994,"y","n")</f>
        <v>y</v>
      </c>
      <c r="N105" s="5">
        <v>11264120</v>
      </c>
      <c r="O105" s="5">
        <v>99102.933333333334</v>
      </c>
      <c r="P105" s="5">
        <v>88577.433333333334</v>
      </c>
      <c r="Q105" s="5">
        <v>80304.933333333334</v>
      </c>
      <c r="R105" s="5">
        <v>315208.95555555559</v>
      </c>
      <c r="S105" s="5">
        <v>485140</v>
      </c>
      <c r="T105" s="5">
        <v>494905.66666666669</v>
      </c>
      <c r="U105" s="5">
        <v>11264120</v>
      </c>
      <c r="V105" s="5">
        <v>1832479.9888888891</v>
      </c>
      <c r="W105" s="6">
        <v>12827359.922222223</v>
      </c>
    </row>
    <row r="106" spans="1:23" x14ac:dyDescent="0.3">
      <c r="A106" t="s">
        <v>267</v>
      </c>
      <c r="B106" t="s">
        <v>268</v>
      </c>
      <c r="C106" t="s">
        <v>264</v>
      </c>
      <c r="D106" t="s">
        <v>269</v>
      </c>
      <c r="E106" t="s">
        <v>270</v>
      </c>
      <c r="F106">
        <f t="shared" ref="F106" si="7">O106/$V106*100</f>
        <v>11.158398589336365</v>
      </c>
      <c r="G106">
        <f t="shared" ref="G106" si="8">Q106/$V106*100</f>
        <v>11.593833458898002</v>
      </c>
      <c r="H106">
        <f t="shared" ref="H106" si="9">P106/$V106*100</f>
        <v>13.846036631840041</v>
      </c>
      <c r="I106">
        <f t="shared" ref="I106" si="10">S106/$V106*100</f>
        <v>12.094902432690125</v>
      </c>
      <c r="J106">
        <f t="shared" ref="J106" si="11">R106/$V106*100</f>
        <v>3.6323389926000802</v>
      </c>
      <c r="K106">
        <f t="shared" ref="K106" si="12">T106/$V106*100</f>
        <v>17.398834857584465</v>
      </c>
      <c r="L106">
        <f t="shared" ref="L106" si="13">N106/$V106*100</f>
        <v>30.275655037050914</v>
      </c>
      <c r="M106" s="10" t="str">
        <f t="shared" si="6"/>
        <v>y</v>
      </c>
      <c r="N106" s="5">
        <v>1304446.6666666667</v>
      </c>
      <c r="O106" s="5">
        <v>480767</v>
      </c>
      <c r="P106" s="5">
        <v>596565.66666666663</v>
      </c>
      <c r="Q106" s="5">
        <v>499528</v>
      </c>
      <c r="R106" s="5">
        <v>156501.73333333334</v>
      </c>
      <c r="S106" s="5">
        <v>521116.88888888888</v>
      </c>
      <c r="T106" s="5">
        <v>749640.33333333337</v>
      </c>
      <c r="U106" s="5">
        <f t="shared" ref="U106" si="14">AVERAGE(N106:T106)</f>
        <v>615509.46984126989</v>
      </c>
      <c r="V106" s="6">
        <f t="shared" ref="V106" si="15">SUM(N106:T106)</f>
        <v>4308566.2888888894</v>
      </c>
    </row>
    <row r="107" spans="1:23" x14ac:dyDescent="0.3">
      <c r="F107"/>
      <c r="G107"/>
      <c r="H107"/>
      <c r="I107"/>
      <c r="J107"/>
      <c r="K107"/>
      <c r="L107"/>
      <c r="M107" s="11"/>
      <c r="N107" s="5"/>
      <c r="O107" s="5"/>
      <c r="P107" s="5"/>
      <c r="Q107" s="5"/>
      <c r="R107" s="5"/>
      <c r="S107" s="5"/>
      <c r="T107" s="5"/>
      <c r="U107" s="6"/>
      <c r="V107" s="6"/>
    </row>
    <row r="108" spans="1:23" ht="21" x14ac:dyDescent="0.4">
      <c r="A108" s="1" t="s">
        <v>271</v>
      </c>
      <c r="M108" s="10"/>
    </row>
    <row r="109" spans="1:23" x14ac:dyDescent="0.3">
      <c r="A109" t="s">
        <v>1</v>
      </c>
      <c r="B109" t="s">
        <v>578</v>
      </c>
      <c r="C109" t="s">
        <v>2</v>
      </c>
      <c r="D109" t="s">
        <v>3</v>
      </c>
      <c r="F109" s="4" t="s">
        <v>4</v>
      </c>
      <c r="G109" s="4" t="s">
        <v>5</v>
      </c>
      <c r="H109" s="4" t="s">
        <v>6</v>
      </c>
      <c r="I109" s="4" t="s">
        <v>576</v>
      </c>
      <c r="J109" s="4" t="s">
        <v>575</v>
      </c>
      <c r="K109" s="4" t="s">
        <v>577</v>
      </c>
      <c r="L109" s="4" t="s">
        <v>7</v>
      </c>
      <c r="M109" s="10"/>
      <c r="N109" s="4" t="s">
        <v>7</v>
      </c>
      <c r="O109" s="4" t="s">
        <v>5</v>
      </c>
      <c r="P109" s="4" t="s">
        <v>6</v>
      </c>
      <c r="Q109" s="4" t="s">
        <v>4</v>
      </c>
      <c r="R109" s="4" t="s">
        <v>576</v>
      </c>
      <c r="S109" s="4" t="s">
        <v>577</v>
      </c>
      <c r="T109" s="4" t="s">
        <v>575</v>
      </c>
      <c r="U109" s="4" t="s">
        <v>7</v>
      </c>
      <c r="V109" s="4" t="s">
        <v>9</v>
      </c>
      <c r="W109" s="4" t="s">
        <v>10</v>
      </c>
    </row>
    <row r="110" spans="1:23" x14ac:dyDescent="0.3">
      <c r="A110" t="s">
        <v>272</v>
      </c>
      <c r="B110" t="s">
        <v>273</v>
      </c>
      <c r="C110" t="s">
        <v>274</v>
      </c>
      <c r="D110" t="s">
        <v>275</v>
      </c>
      <c r="E110" t="s">
        <v>276</v>
      </c>
      <c r="F110">
        <v>17.859265304361006</v>
      </c>
      <c r="G110">
        <v>12.030912743958611</v>
      </c>
      <c r="H110">
        <v>10.819870077901971</v>
      </c>
      <c r="I110">
        <v>2.2921556390758937</v>
      </c>
      <c r="J110">
        <v>1.6190919028732349</v>
      </c>
      <c r="K110">
        <v>23.615939954081441</v>
      </c>
      <c r="L110">
        <v>31.762764377747832</v>
      </c>
      <c r="M110" s="10" t="str">
        <f t="shared" ref="M110:M120" si="16">IF(U110&gt;99994,"y","n")</f>
        <v>y</v>
      </c>
      <c r="N110" s="5">
        <v>144977.96666666667</v>
      </c>
      <c r="O110" s="5">
        <v>54913.9</v>
      </c>
      <c r="P110" s="5">
        <v>49386.216666666667</v>
      </c>
      <c r="Q110" s="5">
        <v>81516.833333333328</v>
      </c>
      <c r="R110" s="5">
        <v>10462.315555555555</v>
      </c>
      <c r="S110" s="5">
        <v>107792.59999999999</v>
      </c>
      <c r="T110" s="5">
        <v>7390.1833333333343</v>
      </c>
      <c r="U110" s="5">
        <v>144977.96666666667</v>
      </c>
      <c r="V110" s="5">
        <v>65205.716507936515</v>
      </c>
      <c r="W110" s="6">
        <v>456440.01555555558</v>
      </c>
    </row>
    <row r="111" spans="1:23" x14ac:dyDescent="0.3">
      <c r="A111" t="s">
        <v>277</v>
      </c>
      <c r="B111" t="s">
        <v>278</v>
      </c>
      <c r="C111" t="s">
        <v>274</v>
      </c>
      <c r="D111" t="s">
        <v>279</v>
      </c>
      <c r="E111" t="s">
        <v>280</v>
      </c>
      <c r="F111">
        <v>17.854073445255469</v>
      </c>
      <c r="G111">
        <v>6.5941676132253644</v>
      </c>
      <c r="H111">
        <v>16.245294480330017</v>
      </c>
      <c r="I111">
        <v>5.2884339489081471</v>
      </c>
      <c r="J111">
        <v>2.2298183942258825</v>
      </c>
      <c r="K111">
        <v>23.087195915010572</v>
      </c>
      <c r="L111">
        <v>28.701016203044542</v>
      </c>
      <c r="M111" s="10" t="str">
        <f t="shared" si="16"/>
        <v>y</v>
      </c>
      <c r="N111" s="5">
        <v>4694066.666666667</v>
      </c>
      <c r="O111" s="5">
        <v>1078479.6666666667</v>
      </c>
      <c r="P111" s="5">
        <v>2656926.6666666665</v>
      </c>
      <c r="Q111" s="5">
        <v>2920043.3333333335</v>
      </c>
      <c r="R111" s="5">
        <v>864926.22222222225</v>
      </c>
      <c r="S111" s="5">
        <v>3775923.3333333335</v>
      </c>
      <c r="T111" s="5">
        <v>364688</v>
      </c>
      <c r="U111" s="5">
        <v>4694066.666666667</v>
      </c>
      <c r="V111" s="5">
        <v>2336436.2698412701</v>
      </c>
      <c r="W111" s="6">
        <v>16355053.88888889</v>
      </c>
    </row>
    <row r="112" spans="1:23" x14ac:dyDescent="0.3">
      <c r="A112" t="s">
        <v>281</v>
      </c>
      <c r="B112" t="s">
        <v>282</v>
      </c>
      <c r="C112" t="s">
        <v>274</v>
      </c>
      <c r="D112" t="s">
        <v>275</v>
      </c>
      <c r="E112" t="s">
        <v>276</v>
      </c>
      <c r="F112">
        <v>16.753536246501707</v>
      </c>
      <c r="G112">
        <v>10.78743568595365</v>
      </c>
      <c r="H112">
        <v>17.65142217132583</v>
      </c>
      <c r="I112">
        <v>0.67379659776100542</v>
      </c>
      <c r="J112">
        <v>5.5337859315171087</v>
      </c>
      <c r="K112">
        <v>24.883854617553407</v>
      </c>
      <c r="L112">
        <v>23.716168749387275</v>
      </c>
      <c r="M112" s="10" t="str">
        <f t="shared" si="16"/>
        <v>y</v>
      </c>
      <c r="N112" s="5">
        <v>3587020</v>
      </c>
      <c r="O112" s="5">
        <v>1631576.6666666667</v>
      </c>
      <c r="P112" s="5">
        <v>2669740</v>
      </c>
      <c r="Q112" s="5">
        <v>2533936.6666666665</v>
      </c>
      <c r="R112" s="5">
        <v>101910.29999999999</v>
      </c>
      <c r="S112" s="5">
        <v>3763630</v>
      </c>
      <c r="T112" s="5">
        <v>836973.33333333337</v>
      </c>
      <c r="U112" s="5">
        <v>3587020</v>
      </c>
      <c r="V112" s="5">
        <v>2160683.8523809528</v>
      </c>
      <c r="W112" s="6">
        <v>15124786.966666669</v>
      </c>
    </row>
    <row r="113" spans="1:23" x14ac:dyDescent="0.3">
      <c r="A113" t="s">
        <v>283</v>
      </c>
      <c r="B113" t="s">
        <v>284</v>
      </c>
      <c r="C113" t="s">
        <v>274</v>
      </c>
      <c r="D113" t="s">
        <v>285</v>
      </c>
      <c r="E113" t="s">
        <v>286</v>
      </c>
      <c r="F113">
        <v>32.849528702159425</v>
      </c>
      <c r="G113">
        <v>13.344409613175106</v>
      </c>
      <c r="H113">
        <v>10.244143628460307</v>
      </c>
      <c r="I113">
        <v>18.756683063993176</v>
      </c>
      <c r="J113">
        <v>3.4235567478176883</v>
      </c>
      <c r="K113">
        <v>1.9283558254375368</v>
      </c>
      <c r="L113">
        <v>19.45332241895678</v>
      </c>
      <c r="M113" s="10" t="str">
        <f t="shared" si="16"/>
        <v>y</v>
      </c>
      <c r="N113" s="5">
        <v>756525</v>
      </c>
      <c r="O113" s="5">
        <v>518954</v>
      </c>
      <c r="P113" s="5">
        <v>398387</v>
      </c>
      <c r="Q113" s="5">
        <v>1277493.3333333333</v>
      </c>
      <c r="R113" s="5">
        <v>729433.22222222225</v>
      </c>
      <c r="S113" s="5">
        <v>74992.3</v>
      </c>
      <c r="T113" s="5">
        <v>133139.53333333333</v>
      </c>
      <c r="U113" s="5">
        <v>756525</v>
      </c>
      <c r="V113" s="5">
        <v>555560.62698412687</v>
      </c>
      <c r="W113" s="6">
        <v>3888924.3888888881</v>
      </c>
    </row>
    <row r="114" spans="1:23" x14ac:dyDescent="0.3">
      <c r="A114" t="s">
        <v>287</v>
      </c>
      <c r="B114" t="s">
        <v>288</v>
      </c>
      <c r="C114" t="s">
        <v>274</v>
      </c>
      <c r="D114" t="s">
        <v>289</v>
      </c>
      <c r="E114" t="s">
        <v>290</v>
      </c>
      <c r="F114">
        <v>25.307841403852411</v>
      </c>
      <c r="G114">
        <v>8.571820349072933</v>
      </c>
      <c r="H114">
        <v>15.335494547792216</v>
      </c>
      <c r="I114">
        <v>12.914098199231889</v>
      </c>
      <c r="J114">
        <v>11.492808000904203</v>
      </c>
      <c r="K114">
        <v>13.548437506158868</v>
      </c>
      <c r="L114">
        <v>12.829499992987486</v>
      </c>
      <c r="M114" s="10" t="str">
        <f t="shared" si="16"/>
        <v>y</v>
      </c>
      <c r="N114" s="5">
        <v>248814</v>
      </c>
      <c r="O114" s="5">
        <v>166241</v>
      </c>
      <c r="P114" s="5">
        <v>297415</v>
      </c>
      <c r="Q114" s="5">
        <v>490817.66666666669</v>
      </c>
      <c r="R114" s="5">
        <v>250454.68888888892</v>
      </c>
      <c r="S114" s="5">
        <v>262757</v>
      </c>
      <c r="T114" s="5">
        <v>222890.33333333334</v>
      </c>
      <c r="U114" s="5">
        <v>248814</v>
      </c>
      <c r="V114" s="5">
        <v>277055.66984126985</v>
      </c>
      <c r="W114" s="6">
        <v>1939389.6888888888</v>
      </c>
    </row>
    <row r="115" spans="1:23" x14ac:dyDescent="0.3">
      <c r="A115" t="s">
        <v>291</v>
      </c>
      <c r="B115" t="s">
        <v>292</v>
      </c>
      <c r="C115" t="s">
        <v>274</v>
      </c>
      <c r="D115" t="s">
        <v>293</v>
      </c>
      <c r="E115" t="s">
        <v>294</v>
      </c>
      <c r="F115">
        <v>18.840142229339691</v>
      </c>
      <c r="G115">
        <v>11.204414339142019</v>
      </c>
      <c r="H115">
        <v>19.695771814875524</v>
      </c>
      <c r="I115">
        <v>15.854450109777865</v>
      </c>
      <c r="J115">
        <v>2.8700466981239825</v>
      </c>
      <c r="K115">
        <v>19.020709115888508</v>
      </c>
      <c r="L115">
        <v>12.514465692852406</v>
      </c>
      <c r="M115" s="10" t="str">
        <f t="shared" si="16"/>
        <v>y</v>
      </c>
      <c r="N115" s="5">
        <v>312387.66666666669</v>
      </c>
      <c r="O115" s="5">
        <v>279686</v>
      </c>
      <c r="P115" s="5">
        <v>491648.33333333331</v>
      </c>
      <c r="Q115" s="5">
        <v>470290</v>
      </c>
      <c r="R115" s="5">
        <v>395760.77777777775</v>
      </c>
      <c r="S115" s="5">
        <v>474797.33333333331</v>
      </c>
      <c r="T115" s="5">
        <v>71642.46666666666</v>
      </c>
      <c r="U115" s="5">
        <v>312387.66666666669</v>
      </c>
      <c r="V115" s="5">
        <v>356601.79682539683</v>
      </c>
      <c r="W115" s="6">
        <v>2496212.5777777778</v>
      </c>
    </row>
    <row r="116" spans="1:23" x14ac:dyDescent="0.3">
      <c r="A116" t="s">
        <v>295</v>
      </c>
      <c r="B116" t="s">
        <v>296</v>
      </c>
      <c r="C116" t="s">
        <v>274</v>
      </c>
      <c r="D116" t="s">
        <v>279</v>
      </c>
      <c r="E116" t="s">
        <v>280</v>
      </c>
      <c r="F116">
        <v>22.596287352567302</v>
      </c>
      <c r="G116">
        <v>8.2626737523778679</v>
      </c>
      <c r="H116">
        <v>11.548026615522689</v>
      </c>
      <c r="I116">
        <v>26.260722424850115</v>
      </c>
      <c r="J116">
        <v>2.3229897971310938</v>
      </c>
      <c r="K116">
        <v>23.453399632584031</v>
      </c>
      <c r="L116">
        <v>5.5559004249669064</v>
      </c>
      <c r="M116" s="10" t="str">
        <f t="shared" si="16"/>
        <v>y</v>
      </c>
      <c r="N116" s="5">
        <v>112741.26666666666</v>
      </c>
      <c r="O116" s="5">
        <v>167667.56666666668</v>
      </c>
      <c r="P116" s="5">
        <v>234334.5</v>
      </c>
      <c r="Q116" s="5">
        <v>458527.66666666669</v>
      </c>
      <c r="R116" s="5">
        <v>532887</v>
      </c>
      <c r="S116" s="5">
        <v>475920.33333333331</v>
      </c>
      <c r="T116" s="5">
        <v>47138.5</v>
      </c>
      <c r="U116" s="5">
        <v>112741.26666666666</v>
      </c>
      <c r="V116" s="5">
        <v>289888.11904761905</v>
      </c>
      <c r="W116" s="6">
        <v>2029216.8333333333</v>
      </c>
    </row>
    <row r="117" spans="1:23" x14ac:dyDescent="0.3">
      <c r="A117" t="s">
        <v>297</v>
      </c>
      <c r="B117" t="s">
        <v>298</v>
      </c>
      <c r="C117" t="s">
        <v>274</v>
      </c>
      <c r="D117" t="s">
        <v>299</v>
      </c>
      <c r="E117" t="s">
        <v>300</v>
      </c>
      <c r="F117">
        <v>14.908174713885797</v>
      </c>
      <c r="G117">
        <v>22.92517099685362</v>
      </c>
      <c r="H117">
        <v>15.54596445632343</v>
      </c>
      <c r="I117">
        <v>36.352240892015999</v>
      </c>
      <c r="J117">
        <v>8.6903887343539434</v>
      </c>
      <c r="K117">
        <v>1.3579992809648518</v>
      </c>
      <c r="L117">
        <v>0.22006092560235066</v>
      </c>
      <c r="M117" s="10" t="str">
        <f t="shared" si="16"/>
        <v>n</v>
      </c>
      <c r="N117" s="5">
        <v>314.17900000000003</v>
      </c>
      <c r="O117" s="5">
        <v>32730.059999999998</v>
      </c>
      <c r="P117" s="5">
        <v>22194.833333333332</v>
      </c>
      <c r="Q117" s="5">
        <v>21284.266666666666</v>
      </c>
      <c r="R117" s="5">
        <v>51899.76666666667</v>
      </c>
      <c r="S117" s="5">
        <v>1938.8033333333333</v>
      </c>
      <c r="T117" s="5">
        <v>12407.189666666667</v>
      </c>
      <c r="U117" s="5">
        <v>314.17900000000003</v>
      </c>
      <c r="V117" s="5">
        <v>20395.585523809528</v>
      </c>
      <c r="W117" s="6">
        <v>142769.09866666669</v>
      </c>
    </row>
    <row r="118" spans="1:23" x14ac:dyDescent="0.3">
      <c r="A118" t="s">
        <v>301</v>
      </c>
      <c r="B118" t="s">
        <v>302</v>
      </c>
      <c r="C118" t="s">
        <v>274</v>
      </c>
      <c r="D118" t="s">
        <v>299</v>
      </c>
      <c r="E118" t="s">
        <v>300</v>
      </c>
      <c r="F118">
        <v>21.396480133305708</v>
      </c>
      <c r="G118">
        <v>27.336030805353396</v>
      </c>
      <c r="H118">
        <v>20.150881015971105</v>
      </c>
      <c r="I118">
        <v>19.504767391410837</v>
      </c>
      <c r="J118">
        <v>11.410048230656196</v>
      </c>
      <c r="K118">
        <v>0</v>
      </c>
      <c r="L118">
        <v>0.20179242330275088</v>
      </c>
      <c r="M118" s="10" t="str">
        <f t="shared" si="16"/>
        <v>n</v>
      </c>
      <c r="N118" s="5">
        <v>255.45433333333335</v>
      </c>
      <c r="O118" s="5">
        <v>34605.4</v>
      </c>
      <c r="P118" s="5">
        <v>25509.53</v>
      </c>
      <c r="Q118" s="5">
        <v>27086.366666666669</v>
      </c>
      <c r="R118" s="5">
        <v>24691.597777777773</v>
      </c>
      <c r="S118" s="5">
        <v>0</v>
      </c>
      <c r="T118" s="5">
        <v>14444.279999999999</v>
      </c>
      <c r="U118" s="5">
        <v>255.45433333333335</v>
      </c>
      <c r="V118" s="5">
        <v>18084.661253968254</v>
      </c>
      <c r="W118" s="6">
        <v>126592.62877777778</v>
      </c>
    </row>
    <row r="119" spans="1:23" x14ac:dyDescent="0.3">
      <c r="A119" t="s">
        <v>303</v>
      </c>
      <c r="B119" t="s">
        <v>304</v>
      </c>
      <c r="C119" t="s">
        <v>274</v>
      </c>
      <c r="D119" t="s">
        <v>305</v>
      </c>
      <c r="E119" t="s">
        <v>306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s="10" t="str">
        <f t="shared" si="16"/>
        <v>n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6">
        <v>0</v>
      </c>
    </row>
    <row r="120" spans="1:23" x14ac:dyDescent="0.3">
      <c r="A120" t="s">
        <v>307</v>
      </c>
      <c r="B120" t="s">
        <v>308</v>
      </c>
      <c r="C120" t="s">
        <v>274</v>
      </c>
      <c r="D120" t="s">
        <v>305</v>
      </c>
      <c r="E120" t="s">
        <v>306</v>
      </c>
      <c r="F120">
        <v>0</v>
      </c>
      <c r="G120">
        <v>0</v>
      </c>
      <c r="H120">
        <v>0</v>
      </c>
      <c r="I120">
        <v>12.213556675552411</v>
      </c>
      <c r="J120">
        <v>87.786443324447589</v>
      </c>
      <c r="K120">
        <v>0</v>
      </c>
      <c r="L120">
        <v>0</v>
      </c>
      <c r="M120" s="10" t="str">
        <f t="shared" si="16"/>
        <v>n</v>
      </c>
      <c r="N120" s="5">
        <v>0</v>
      </c>
      <c r="O120" s="5">
        <v>0</v>
      </c>
      <c r="P120" s="5">
        <v>0</v>
      </c>
      <c r="Q120" s="5">
        <v>0</v>
      </c>
      <c r="R120" s="5">
        <v>350.60222222222222</v>
      </c>
      <c r="S120" s="5">
        <v>0</v>
      </c>
      <c r="T120" s="5">
        <v>2519.9966666666664</v>
      </c>
      <c r="U120" s="5">
        <v>0</v>
      </c>
      <c r="V120" s="5">
        <v>410.08555555555552</v>
      </c>
      <c r="W120" s="6">
        <v>2870.5988888888887</v>
      </c>
    </row>
    <row r="121" spans="1:23" x14ac:dyDescent="0.3">
      <c r="F121"/>
      <c r="G121"/>
      <c r="H121"/>
      <c r="I121"/>
      <c r="J121"/>
      <c r="K121"/>
      <c r="L121"/>
      <c r="M121" s="10"/>
      <c r="N121" s="5"/>
      <c r="O121" s="5"/>
      <c r="P121" s="5"/>
      <c r="Q121" s="5"/>
      <c r="R121" s="5"/>
      <c r="S121" s="5"/>
      <c r="T121" s="5"/>
      <c r="U121" s="5"/>
      <c r="V121" s="5"/>
      <c r="W121" s="6"/>
    </row>
    <row r="122" spans="1:23" ht="21" x14ac:dyDescent="0.4">
      <c r="A122" s="1" t="s">
        <v>309</v>
      </c>
      <c r="M122" s="10"/>
    </row>
    <row r="123" spans="1:23" x14ac:dyDescent="0.3">
      <c r="A123" t="s">
        <v>1</v>
      </c>
      <c r="B123" t="s">
        <v>578</v>
      </c>
      <c r="C123" t="s">
        <v>2</v>
      </c>
      <c r="D123" t="s">
        <v>3</v>
      </c>
      <c r="F123" s="4" t="s">
        <v>4</v>
      </c>
      <c r="G123" s="4" t="s">
        <v>5</v>
      </c>
      <c r="H123" s="4" t="s">
        <v>6</v>
      </c>
      <c r="I123" s="4" t="s">
        <v>576</v>
      </c>
      <c r="J123" s="4" t="s">
        <v>575</v>
      </c>
      <c r="K123" s="4" t="s">
        <v>577</v>
      </c>
      <c r="L123" s="4" t="s">
        <v>7</v>
      </c>
      <c r="M123" s="10"/>
      <c r="N123" s="4" t="s">
        <v>7</v>
      </c>
      <c r="O123" s="4" t="s">
        <v>5</v>
      </c>
      <c r="P123" s="4" t="s">
        <v>6</v>
      </c>
      <c r="Q123" s="4" t="s">
        <v>4</v>
      </c>
      <c r="R123" s="4" t="s">
        <v>576</v>
      </c>
      <c r="S123" s="4" t="s">
        <v>577</v>
      </c>
      <c r="T123" s="4" t="s">
        <v>575</v>
      </c>
      <c r="U123" s="4" t="s">
        <v>7</v>
      </c>
      <c r="V123" s="4" t="s">
        <v>9</v>
      </c>
      <c r="W123" s="4" t="s">
        <v>10</v>
      </c>
    </row>
    <row r="124" spans="1:23" x14ac:dyDescent="0.3">
      <c r="A124" t="s">
        <v>310</v>
      </c>
      <c r="B124" t="s">
        <v>311</v>
      </c>
      <c r="C124" t="s">
        <v>249</v>
      </c>
      <c r="D124" t="s">
        <v>312</v>
      </c>
      <c r="E124" t="s">
        <v>313</v>
      </c>
      <c r="F124">
        <v>1.5748669012602892</v>
      </c>
      <c r="G124">
        <v>1.3462382689740535</v>
      </c>
      <c r="H124">
        <v>1.9911913914037829</v>
      </c>
      <c r="I124">
        <v>3.6246199315963832</v>
      </c>
      <c r="J124">
        <v>5.0368823849111832</v>
      </c>
      <c r="K124">
        <v>2.9035575768397557</v>
      </c>
      <c r="L124">
        <v>83.52264354501456</v>
      </c>
      <c r="M124" s="10" t="str">
        <f t="shared" ref="M124:M125" si="17">IF(U124&gt;99994,"y","n")</f>
        <v>y</v>
      </c>
      <c r="N124" s="5">
        <v>1998313.3333333333</v>
      </c>
      <c r="O124" s="5">
        <v>32209.3</v>
      </c>
      <c r="P124" s="5">
        <v>47640.066666666673</v>
      </c>
      <c r="Q124" s="5">
        <v>37679.333333333336</v>
      </c>
      <c r="R124" s="5">
        <v>86720.511111111089</v>
      </c>
      <c r="S124" s="5">
        <v>69468.800000000003</v>
      </c>
      <c r="T124" s="5">
        <v>120509.46666666667</v>
      </c>
      <c r="U124" s="5">
        <v>1998313.3333333333</v>
      </c>
      <c r="V124" s="5">
        <v>341791.54444444441</v>
      </c>
      <c r="W124" s="6">
        <v>2392540.8111111107</v>
      </c>
    </row>
    <row r="125" spans="1:23" x14ac:dyDescent="0.3">
      <c r="A125" t="s">
        <v>314</v>
      </c>
      <c r="B125" t="s">
        <v>315</v>
      </c>
      <c r="C125" t="s">
        <v>249</v>
      </c>
      <c r="D125" t="s">
        <v>312</v>
      </c>
      <c r="E125" t="s">
        <v>313</v>
      </c>
      <c r="F125">
        <v>5.5584183581366409</v>
      </c>
      <c r="G125">
        <v>2.8246990150935591</v>
      </c>
      <c r="H125">
        <v>4.7799457156666385</v>
      </c>
      <c r="I125">
        <v>7.1371897011315841</v>
      </c>
      <c r="J125">
        <v>8.0116992277081902</v>
      </c>
      <c r="K125">
        <v>14.694345297747402</v>
      </c>
      <c r="L125">
        <v>56.993702684516002</v>
      </c>
      <c r="M125" s="10" t="str">
        <f t="shared" si="17"/>
        <v>y</v>
      </c>
      <c r="N125" s="5">
        <v>3409736.6666666665</v>
      </c>
      <c r="O125" s="5">
        <v>168992</v>
      </c>
      <c r="P125" s="5">
        <v>285967.66666666669</v>
      </c>
      <c r="Q125" s="5">
        <v>332541</v>
      </c>
      <c r="R125" s="5">
        <v>426993.44444444444</v>
      </c>
      <c r="S125" s="5">
        <v>879112</v>
      </c>
      <c r="T125" s="5">
        <v>479312.33333333331</v>
      </c>
      <c r="U125" s="5">
        <v>3409736.6666666665</v>
      </c>
      <c r="V125" s="5">
        <v>854665.01587301574</v>
      </c>
      <c r="W125" s="6">
        <v>5982655.1111111101</v>
      </c>
    </row>
    <row r="126" spans="1:23" x14ac:dyDescent="0.3">
      <c r="F126"/>
      <c r="G126"/>
      <c r="H126"/>
      <c r="I126"/>
      <c r="J126"/>
      <c r="K126"/>
      <c r="L126"/>
      <c r="M126" s="10"/>
      <c r="N126" s="5"/>
      <c r="O126" s="5"/>
      <c r="P126" s="5"/>
      <c r="Q126" s="5"/>
      <c r="R126" s="5"/>
      <c r="S126" s="5"/>
      <c r="T126" s="5"/>
      <c r="U126" s="5"/>
      <c r="V126" s="5"/>
      <c r="W126" s="6"/>
    </row>
    <row r="127" spans="1:23" ht="21" x14ac:dyDescent="0.4">
      <c r="A127" s="1" t="s">
        <v>316</v>
      </c>
      <c r="M127" s="10"/>
    </row>
    <row r="128" spans="1:23" x14ac:dyDescent="0.3">
      <c r="A128" t="s">
        <v>1</v>
      </c>
      <c r="B128" t="s">
        <v>578</v>
      </c>
      <c r="C128" t="s">
        <v>2</v>
      </c>
      <c r="D128" t="s">
        <v>3</v>
      </c>
      <c r="F128" s="4" t="s">
        <v>4</v>
      </c>
      <c r="G128" s="4" t="s">
        <v>5</v>
      </c>
      <c r="H128" s="4" t="s">
        <v>6</v>
      </c>
      <c r="I128" s="4" t="s">
        <v>576</v>
      </c>
      <c r="J128" s="4" t="s">
        <v>575</v>
      </c>
      <c r="K128" s="4" t="s">
        <v>577</v>
      </c>
      <c r="L128" s="4" t="s">
        <v>7</v>
      </c>
      <c r="M128" s="10"/>
      <c r="N128" s="4" t="s">
        <v>7</v>
      </c>
      <c r="O128" s="4" t="s">
        <v>5</v>
      </c>
      <c r="P128" s="4" t="s">
        <v>6</v>
      </c>
      <c r="Q128" s="4" t="s">
        <v>4</v>
      </c>
      <c r="R128" s="4" t="s">
        <v>576</v>
      </c>
      <c r="S128" s="4" t="s">
        <v>577</v>
      </c>
      <c r="T128" s="4" t="s">
        <v>575</v>
      </c>
      <c r="U128" s="4" t="s">
        <v>7</v>
      </c>
      <c r="V128" s="4" t="s">
        <v>9</v>
      </c>
      <c r="W128" s="4" t="s">
        <v>10</v>
      </c>
    </row>
    <row r="129" spans="1:23" x14ac:dyDescent="0.3">
      <c r="A129" t="s">
        <v>317</v>
      </c>
      <c r="B129" t="s">
        <v>318</v>
      </c>
      <c r="C129" t="s">
        <v>319</v>
      </c>
      <c r="D129" t="s">
        <v>320</v>
      </c>
      <c r="E129" t="s">
        <v>321</v>
      </c>
      <c r="F129">
        <v>2.3696998896941315</v>
      </c>
      <c r="G129">
        <v>3.2350853913137176</v>
      </c>
      <c r="H129">
        <v>3.0354049414790776</v>
      </c>
      <c r="I129">
        <v>4.4118136784324431</v>
      </c>
      <c r="J129">
        <v>3.6334731733340475</v>
      </c>
      <c r="K129">
        <v>4.8680735008172817</v>
      </c>
      <c r="L129">
        <v>78.446449424929298</v>
      </c>
      <c r="M129" s="10" t="str">
        <f t="shared" ref="M129:M130" si="18">IF(U129&gt;99994,"y","n")</f>
        <v>y</v>
      </c>
      <c r="N129" s="5">
        <v>12710066.666666666</v>
      </c>
      <c r="O129" s="5">
        <v>524155.66666666669</v>
      </c>
      <c r="P129" s="5">
        <v>491803</v>
      </c>
      <c r="Q129" s="5">
        <v>383944</v>
      </c>
      <c r="R129" s="5">
        <v>714811.77777777775</v>
      </c>
      <c r="S129" s="5">
        <v>788736</v>
      </c>
      <c r="T129" s="5">
        <v>588703.33333333337</v>
      </c>
      <c r="U129" s="5">
        <v>12710066.666666666</v>
      </c>
      <c r="V129" s="5">
        <v>2314602.9206349207</v>
      </c>
      <c r="W129" s="6">
        <v>16202220.444444444</v>
      </c>
    </row>
    <row r="130" spans="1:23" x14ac:dyDescent="0.3">
      <c r="A130" t="s">
        <v>322</v>
      </c>
      <c r="B130" t="s">
        <v>323</v>
      </c>
      <c r="C130" t="s">
        <v>319</v>
      </c>
      <c r="D130" t="s">
        <v>324</v>
      </c>
      <c r="E130" t="s">
        <v>325</v>
      </c>
      <c r="F130">
        <v>11.929459745686938</v>
      </c>
      <c r="G130">
        <v>21.45721327562137</v>
      </c>
      <c r="H130">
        <v>17.321708605654344</v>
      </c>
      <c r="I130">
        <v>10.084960734044044</v>
      </c>
      <c r="J130">
        <v>0</v>
      </c>
      <c r="K130">
        <v>11.353277771455925</v>
      </c>
      <c r="L130">
        <v>27.85337986753737</v>
      </c>
      <c r="M130" s="10" t="str">
        <f t="shared" si="18"/>
        <v>y</v>
      </c>
      <c r="N130" s="5">
        <v>2686776.6666666665</v>
      </c>
      <c r="O130" s="5">
        <v>2069793.3333333333</v>
      </c>
      <c r="P130" s="5">
        <v>1670876.6666666667</v>
      </c>
      <c r="Q130" s="5">
        <v>1150732.6666666667</v>
      </c>
      <c r="R130" s="5">
        <v>972809.66666666663</v>
      </c>
      <c r="S130" s="5">
        <v>1095153.3333333333</v>
      </c>
      <c r="T130" s="5">
        <v>0</v>
      </c>
      <c r="U130" s="5">
        <v>2686776.6666666665</v>
      </c>
      <c r="V130" s="5">
        <f>AVERAGE(U130:U130)</f>
        <v>2686776.6666666665</v>
      </c>
      <c r="W130" s="6">
        <f>SUM(U130:U130)</f>
        <v>2686776.6666666665</v>
      </c>
    </row>
    <row r="131" spans="1:23" x14ac:dyDescent="0.3">
      <c r="F131"/>
      <c r="G131"/>
      <c r="H131"/>
      <c r="I131"/>
      <c r="J131"/>
      <c r="K131"/>
      <c r="L131"/>
      <c r="M131" s="10"/>
      <c r="N131" s="5"/>
      <c r="O131" s="5"/>
      <c r="P131" s="5"/>
      <c r="Q131" s="5"/>
      <c r="R131" s="5"/>
      <c r="S131" s="5"/>
      <c r="T131" s="5"/>
      <c r="U131" s="5"/>
      <c r="V131" s="5"/>
      <c r="W131" s="6"/>
    </row>
    <row r="132" spans="1:23" ht="21" x14ac:dyDescent="0.4">
      <c r="A132" s="1" t="s">
        <v>326</v>
      </c>
      <c r="M132" s="10"/>
    </row>
    <row r="133" spans="1:23" x14ac:dyDescent="0.3">
      <c r="A133" t="s">
        <v>1</v>
      </c>
      <c r="B133" t="s">
        <v>578</v>
      </c>
      <c r="C133" t="s">
        <v>2</v>
      </c>
      <c r="D133" t="s">
        <v>3</v>
      </c>
      <c r="F133" s="4" t="s">
        <v>4</v>
      </c>
      <c r="G133" s="4" t="s">
        <v>5</v>
      </c>
      <c r="H133" s="4" t="s">
        <v>6</v>
      </c>
      <c r="I133" s="4" t="s">
        <v>576</v>
      </c>
      <c r="J133" s="4" t="s">
        <v>575</v>
      </c>
      <c r="K133" s="4" t="s">
        <v>577</v>
      </c>
      <c r="L133" s="4" t="s">
        <v>7</v>
      </c>
      <c r="M133" s="10"/>
      <c r="N133" s="4" t="s">
        <v>7</v>
      </c>
      <c r="O133" s="4" t="s">
        <v>5</v>
      </c>
      <c r="P133" s="4" t="s">
        <v>6</v>
      </c>
      <c r="Q133" s="4" t="s">
        <v>4</v>
      </c>
      <c r="R133" s="4" t="s">
        <v>576</v>
      </c>
      <c r="S133" s="4" t="s">
        <v>577</v>
      </c>
      <c r="T133" s="4" t="s">
        <v>575</v>
      </c>
      <c r="U133" s="4" t="s">
        <v>7</v>
      </c>
      <c r="V133" s="4" t="s">
        <v>9</v>
      </c>
      <c r="W133" s="4" t="s">
        <v>10</v>
      </c>
    </row>
    <row r="134" spans="1:23" x14ac:dyDescent="0.3">
      <c r="A134" t="s">
        <v>327</v>
      </c>
      <c r="B134" t="s">
        <v>328</v>
      </c>
      <c r="C134" t="s">
        <v>329</v>
      </c>
      <c r="D134" t="s">
        <v>330</v>
      </c>
      <c r="F134">
        <v>0.16118819132757406</v>
      </c>
      <c r="G134">
        <v>0.25193132923262168</v>
      </c>
      <c r="H134">
        <v>9.6106079890649232E-2</v>
      </c>
      <c r="I134">
        <v>5.5914035195469093E-2</v>
      </c>
      <c r="J134">
        <v>1.9077459496415379</v>
      </c>
      <c r="K134">
        <v>5.6033802540597319</v>
      </c>
      <c r="L134">
        <v>91.923734160652415</v>
      </c>
      <c r="M134" s="10" t="str">
        <f t="shared" ref="M134:M142" si="19">IF(U134&gt;99994,"y","n")</f>
        <v>y</v>
      </c>
      <c r="N134" s="5">
        <v>1889973.3333333333</v>
      </c>
      <c r="O134" s="5">
        <v>5179.7666666666664</v>
      </c>
      <c r="P134" s="5">
        <v>1975.9633333333334</v>
      </c>
      <c r="Q134" s="5">
        <v>3314.0666666666671</v>
      </c>
      <c r="R134" s="5">
        <v>1149.6055555555556</v>
      </c>
      <c r="S134" s="5">
        <v>115206.8</v>
      </c>
      <c r="T134" s="5">
        <v>39223.700000000004</v>
      </c>
      <c r="U134" s="5">
        <v>1889973.3333333333</v>
      </c>
      <c r="V134" s="5">
        <v>293717.60507936508</v>
      </c>
      <c r="W134" s="6">
        <v>2056023.2355555554</v>
      </c>
    </row>
    <row r="135" spans="1:23" x14ac:dyDescent="0.3">
      <c r="A135" t="s">
        <v>331</v>
      </c>
      <c r="B135" t="s">
        <v>332</v>
      </c>
      <c r="C135" t="s">
        <v>333</v>
      </c>
      <c r="D135" t="s">
        <v>334</v>
      </c>
      <c r="E135" t="s">
        <v>335</v>
      </c>
      <c r="F135">
        <v>0.3150561328389489</v>
      </c>
      <c r="G135">
        <v>0.42295942920912005</v>
      </c>
      <c r="H135">
        <v>0.5162306929132966</v>
      </c>
      <c r="I135">
        <v>1.1031068322020237</v>
      </c>
      <c r="J135">
        <v>2.3377910073361505</v>
      </c>
      <c r="K135">
        <v>3.7983823503907823</v>
      </c>
      <c r="L135">
        <v>91.506473555109679</v>
      </c>
      <c r="M135" s="10" t="str">
        <f t="shared" si="19"/>
        <v>y</v>
      </c>
      <c r="N135" s="5">
        <v>21452566.666666668</v>
      </c>
      <c r="O135" s="5">
        <v>99157.633333333346</v>
      </c>
      <c r="P135" s="5">
        <v>121023.93333333333</v>
      </c>
      <c r="Q135" s="5">
        <v>73861.033333333326</v>
      </c>
      <c r="R135" s="5">
        <v>258609.82222222222</v>
      </c>
      <c r="S135" s="5">
        <v>890484</v>
      </c>
      <c r="T135" s="5">
        <v>548066.33333333337</v>
      </c>
      <c r="U135" s="5">
        <v>21452566.666666668</v>
      </c>
      <c r="V135" s="5">
        <v>3349109.9174603177</v>
      </c>
      <c r="W135" s="6">
        <v>23443769.422222223</v>
      </c>
    </row>
    <row r="136" spans="1:23" x14ac:dyDescent="0.3">
      <c r="A136" t="s">
        <v>336</v>
      </c>
      <c r="B136" t="s">
        <v>337</v>
      </c>
      <c r="C136" t="s">
        <v>338</v>
      </c>
      <c r="D136" t="s">
        <v>339</v>
      </c>
      <c r="E136" t="s">
        <v>340</v>
      </c>
      <c r="F136">
        <v>0</v>
      </c>
      <c r="G136">
        <v>0.50142087246868261</v>
      </c>
      <c r="H136">
        <v>0</v>
      </c>
      <c r="I136">
        <v>4.0289763586932361</v>
      </c>
      <c r="J136">
        <v>4.1045901158550651</v>
      </c>
      <c r="K136">
        <v>0.91117014463870882</v>
      </c>
      <c r="L136">
        <v>90.453842508344323</v>
      </c>
      <c r="M136" s="10" t="str">
        <f t="shared" si="19"/>
        <v>y</v>
      </c>
      <c r="N136" s="5">
        <v>563951</v>
      </c>
      <c r="O136" s="5">
        <v>3126.2000000000003</v>
      </c>
      <c r="P136" s="5">
        <v>0</v>
      </c>
      <c r="Q136" s="5">
        <v>0</v>
      </c>
      <c r="R136" s="5">
        <v>25590.816666666669</v>
      </c>
      <c r="S136" s="5">
        <v>25119.388888888887</v>
      </c>
      <c r="T136" s="5">
        <v>5680.8566666666666</v>
      </c>
      <c r="U136" s="5">
        <v>563951</v>
      </c>
      <c r="V136" s="5">
        <f>AVERAGE(N136:T136)</f>
        <v>89066.894603174602</v>
      </c>
      <c r="W136" s="6">
        <f>SUM(N136:T136)</f>
        <v>623468.26222222217</v>
      </c>
    </row>
    <row r="137" spans="1:23" x14ac:dyDescent="0.3">
      <c r="A137" t="s">
        <v>341</v>
      </c>
      <c r="B137" t="s">
        <v>342</v>
      </c>
      <c r="C137" t="s">
        <v>329</v>
      </c>
      <c r="D137" t="s">
        <v>343</v>
      </c>
      <c r="E137" t="s">
        <v>344</v>
      </c>
      <c r="F137">
        <v>0.35253671251661761</v>
      </c>
      <c r="G137">
        <v>0.35292232006249802</v>
      </c>
      <c r="H137">
        <v>0.43790436048926368</v>
      </c>
      <c r="I137">
        <v>3.6270665823880477</v>
      </c>
      <c r="J137">
        <v>4.5778974272595443</v>
      </c>
      <c r="K137">
        <v>3.3626353011997989</v>
      </c>
      <c r="L137">
        <v>87.289037296084217</v>
      </c>
      <c r="M137" s="10" t="str">
        <f t="shared" si="19"/>
        <v>y</v>
      </c>
      <c r="N137" s="5">
        <v>19256333.333333332</v>
      </c>
      <c r="O137" s="5">
        <v>77856.166666666672</v>
      </c>
      <c r="P137" s="5">
        <v>96603.566666666666</v>
      </c>
      <c r="Q137" s="5">
        <v>77771.099999999991</v>
      </c>
      <c r="R137" s="5">
        <v>800146.33333333337</v>
      </c>
      <c r="S137" s="5">
        <v>741811.66666666663</v>
      </c>
      <c r="T137" s="5">
        <v>1009903.6666666666</v>
      </c>
      <c r="U137" s="5">
        <v>19256333.333333332</v>
      </c>
      <c r="V137" s="5">
        <v>3151489.4047619053</v>
      </c>
      <c r="W137" s="6">
        <v>22060425.833333336</v>
      </c>
    </row>
    <row r="138" spans="1:23" x14ac:dyDescent="0.3">
      <c r="A138" t="s">
        <v>345</v>
      </c>
      <c r="B138" t="s">
        <v>346</v>
      </c>
      <c r="C138" t="s">
        <v>329</v>
      </c>
      <c r="D138" t="s">
        <v>343</v>
      </c>
      <c r="E138" t="s">
        <v>344</v>
      </c>
      <c r="F138">
        <v>7.2583600176347156</v>
      </c>
      <c r="G138">
        <v>2.772280894618957</v>
      </c>
      <c r="H138">
        <v>2.7075965367356503</v>
      </c>
      <c r="I138">
        <v>7.6390465436962289</v>
      </c>
      <c r="J138">
        <v>6.8967596552973864</v>
      </c>
      <c r="K138">
        <v>5.87994678108039</v>
      </c>
      <c r="L138">
        <v>66.846009570936658</v>
      </c>
      <c r="M138" s="10" t="str">
        <f t="shared" si="19"/>
        <v>y</v>
      </c>
      <c r="N138" s="5">
        <v>7135410</v>
      </c>
      <c r="O138" s="5">
        <v>295924.33333333331</v>
      </c>
      <c r="P138" s="5">
        <v>289019.66666666669</v>
      </c>
      <c r="Q138" s="5">
        <v>774786.33333333337</v>
      </c>
      <c r="R138" s="5">
        <v>815422.33333333337</v>
      </c>
      <c r="S138" s="5">
        <v>627649</v>
      </c>
      <c r="T138" s="5">
        <v>736187.66666666663</v>
      </c>
      <c r="U138" s="5">
        <v>7135410</v>
      </c>
      <c r="V138" s="5">
        <v>1524914.1904761905</v>
      </c>
      <c r="W138" s="6">
        <v>10674399.333333334</v>
      </c>
    </row>
    <row r="139" spans="1:23" x14ac:dyDescent="0.3">
      <c r="A139" t="s">
        <v>347</v>
      </c>
      <c r="B139" t="s">
        <v>348</v>
      </c>
      <c r="C139" t="s">
        <v>329</v>
      </c>
      <c r="D139" t="s">
        <v>349</v>
      </c>
      <c r="F139">
        <v>3.6341788251039722</v>
      </c>
      <c r="G139">
        <v>4.999262062094485</v>
      </c>
      <c r="H139">
        <v>7.7461682682825526</v>
      </c>
      <c r="I139">
        <v>10.442431022014267</v>
      </c>
      <c r="J139">
        <v>12.346963904981658</v>
      </c>
      <c r="K139">
        <v>8.2179273946602809</v>
      </c>
      <c r="L139">
        <v>52.613068522862768</v>
      </c>
      <c r="M139" s="10" t="str">
        <f t="shared" si="19"/>
        <v>y</v>
      </c>
      <c r="N139" s="5">
        <v>209994.66666666666</v>
      </c>
      <c r="O139" s="5">
        <v>19953.566666666669</v>
      </c>
      <c r="P139" s="5">
        <v>30917.3</v>
      </c>
      <c r="Q139" s="5">
        <v>14505.106666666667</v>
      </c>
      <c r="R139" s="5">
        <v>41678.9</v>
      </c>
      <c r="S139" s="5">
        <v>32800.23333333333</v>
      </c>
      <c r="T139" s="5">
        <v>49280.466666666667</v>
      </c>
      <c r="U139" s="5">
        <v>209994.66666666666</v>
      </c>
      <c r="V139" s="5">
        <v>57018.605714285724</v>
      </c>
      <c r="W139" s="6">
        <v>399130.24000000005</v>
      </c>
    </row>
    <row r="140" spans="1:23" x14ac:dyDescent="0.3">
      <c r="A140" t="s">
        <v>350</v>
      </c>
      <c r="B140" t="s">
        <v>351</v>
      </c>
      <c r="C140" t="s">
        <v>329</v>
      </c>
      <c r="D140" t="s">
        <v>352</v>
      </c>
      <c r="E140" t="s">
        <v>353</v>
      </c>
      <c r="F140">
        <v>7.0735762081738578</v>
      </c>
      <c r="G140">
        <v>3.9110441847569124</v>
      </c>
      <c r="H140">
        <v>9.7181795582227526</v>
      </c>
      <c r="I140">
        <v>17.803785314304424</v>
      </c>
      <c r="J140">
        <v>5.2736688398967484</v>
      </c>
      <c r="K140">
        <v>29.789162991845519</v>
      </c>
      <c r="L140">
        <v>26.430582902799777</v>
      </c>
      <c r="M140" s="10" t="str">
        <f t="shared" si="19"/>
        <v>y</v>
      </c>
      <c r="N140" s="5">
        <v>1716353.3333333333</v>
      </c>
      <c r="O140" s="5">
        <v>253976</v>
      </c>
      <c r="P140" s="5">
        <v>631080.66666666663</v>
      </c>
      <c r="Q140" s="5">
        <v>459345</v>
      </c>
      <c r="R140" s="5">
        <v>1156145</v>
      </c>
      <c r="S140" s="5">
        <v>1934453.3333333333</v>
      </c>
      <c r="T140" s="5">
        <v>342462.33333333331</v>
      </c>
      <c r="U140" s="5">
        <v>1716353.3333333333</v>
      </c>
      <c r="V140" s="5">
        <v>927687.95238095243</v>
      </c>
      <c r="W140" s="6">
        <v>6493815.666666667</v>
      </c>
    </row>
    <row r="141" spans="1:23" x14ac:dyDescent="0.3">
      <c r="A141" t="s">
        <v>354</v>
      </c>
      <c r="B141" t="s">
        <v>355</v>
      </c>
      <c r="C141" t="s">
        <v>329</v>
      </c>
      <c r="D141" t="s">
        <v>343</v>
      </c>
      <c r="E141" t="s">
        <v>344</v>
      </c>
      <c r="F141">
        <v>23.583573332787964</v>
      </c>
      <c r="G141">
        <v>10.343898434887691</v>
      </c>
      <c r="H141">
        <v>15.296756119797699</v>
      </c>
      <c r="I141">
        <v>16.494204290036237</v>
      </c>
      <c r="J141">
        <v>3.7318389771527563</v>
      </c>
      <c r="K141">
        <v>26.434066891830959</v>
      </c>
      <c r="L141">
        <v>4.1156619535066907</v>
      </c>
      <c r="M141" s="10" t="str">
        <f t="shared" si="19"/>
        <v>y</v>
      </c>
      <c r="N141" s="5">
        <v>239701.33333333334</v>
      </c>
      <c r="O141" s="5">
        <v>602441.66666666663</v>
      </c>
      <c r="P141" s="5">
        <v>890902.33333333337</v>
      </c>
      <c r="Q141" s="5">
        <v>1373537</v>
      </c>
      <c r="R141" s="5">
        <v>960643.22222222225</v>
      </c>
      <c r="S141" s="5">
        <v>1539553.3333333333</v>
      </c>
      <c r="T141" s="5">
        <v>217347</v>
      </c>
      <c r="U141" s="5">
        <v>239701.33333333334</v>
      </c>
      <c r="V141" s="5">
        <v>832017.98412698414</v>
      </c>
      <c r="W141" s="6">
        <v>5824125.888888889</v>
      </c>
    </row>
    <row r="142" spans="1:23" x14ac:dyDescent="0.3">
      <c r="A142" t="s">
        <v>356</v>
      </c>
      <c r="B142" t="s">
        <v>357</v>
      </c>
      <c r="C142" t="s">
        <v>329</v>
      </c>
      <c r="D142" t="s">
        <v>343</v>
      </c>
      <c r="E142" t="s">
        <v>344</v>
      </c>
      <c r="F142">
        <v>0</v>
      </c>
      <c r="G142">
        <v>0</v>
      </c>
      <c r="H142">
        <v>0</v>
      </c>
      <c r="I142">
        <v>2.4718123888019536</v>
      </c>
      <c r="J142">
        <v>42.721653721298679</v>
      </c>
      <c r="K142">
        <v>22.99825474766725</v>
      </c>
      <c r="L142">
        <v>31.808279142232109</v>
      </c>
      <c r="M142" s="10" t="str">
        <f t="shared" si="19"/>
        <v>n</v>
      </c>
      <c r="N142" s="5">
        <v>23508.600000000002</v>
      </c>
      <c r="O142" s="5">
        <v>0</v>
      </c>
      <c r="P142" s="5">
        <v>0</v>
      </c>
      <c r="Q142" s="5">
        <v>0</v>
      </c>
      <c r="R142" s="5">
        <v>1826.846666666667</v>
      </c>
      <c r="S142" s="5">
        <v>16997.36</v>
      </c>
      <c r="T142" s="5">
        <v>31574.366666666669</v>
      </c>
      <c r="U142" s="5">
        <v>23508.600000000002</v>
      </c>
      <c r="V142" s="5">
        <v>10558.167619047619</v>
      </c>
      <c r="W142" s="6">
        <v>73907.17333333334</v>
      </c>
    </row>
    <row r="143" spans="1:23" x14ac:dyDescent="0.3">
      <c r="F143"/>
      <c r="G143"/>
      <c r="H143"/>
      <c r="I143"/>
      <c r="J143"/>
      <c r="K143"/>
      <c r="L143"/>
      <c r="M143" s="10"/>
      <c r="N143" s="5"/>
      <c r="O143" s="5"/>
      <c r="P143" s="5"/>
      <c r="Q143" s="5"/>
      <c r="R143" s="5"/>
      <c r="S143" s="5"/>
      <c r="T143" s="5"/>
      <c r="U143" s="5"/>
      <c r="V143" s="5"/>
      <c r="W143" s="6"/>
    </row>
    <row r="144" spans="1:23" ht="21" x14ac:dyDescent="0.4">
      <c r="A144" s="1" t="s">
        <v>358</v>
      </c>
      <c r="M144" s="10"/>
    </row>
    <row r="145" spans="1:23" x14ac:dyDescent="0.3">
      <c r="A145" t="s">
        <v>1</v>
      </c>
      <c r="B145" t="s">
        <v>578</v>
      </c>
      <c r="C145" t="s">
        <v>2</v>
      </c>
      <c r="D145" t="s">
        <v>3</v>
      </c>
      <c r="F145" s="4" t="s">
        <v>4</v>
      </c>
      <c r="G145" s="4" t="s">
        <v>5</v>
      </c>
      <c r="H145" s="4" t="s">
        <v>6</v>
      </c>
      <c r="I145" s="4" t="s">
        <v>576</v>
      </c>
      <c r="J145" s="4" t="s">
        <v>575</v>
      </c>
      <c r="K145" s="4" t="s">
        <v>577</v>
      </c>
      <c r="L145" s="4" t="s">
        <v>7</v>
      </c>
      <c r="M145" s="10"/>
      <c r="N145" s="4" t="s">
        <v>7</v>
      </c>
      <c r="O145" s="4" t="s">
        <v>5</v>
      </c>
      <c r="P145" s="4" t="s">
        <v>6</v>
      </c>
      <c r="Q145" s="4" t="s">
        <v>4</v>
      </c>
      <c r="R145" s="4" t="s">
        <v>576</v>
      </c>
      <c r="S145" s="4" t="s">
        <v>577</v>
      </c>
      <c r="T145" s="4" t="s">
        <v>575</v>
      </c>
      <c r="U145" s="4" t="s">
        <v>7</v>
      </c>
      <c r="V145" s="4" t="s">
        <v>9</v>
      </c>
      <c r="W145" s="4" t="s">
        <v>10</v>
      </c>
    </row>
    <row r="146" spans="1:23" x14ac:dyDescent="0.3">
      <c r="A146" t="s">
        <v>359</v>
      </c>
      <c r="B146" t="s">
        <v>360</v>
      </c>
      <c r="C146" t="s">
        <v>264</v>
      </c>
      <c r="D146" t="s">
        <v>361</v>
      </c>
      <c r="E146" t="s">
        <v>362</v>
      </c>
      <c r="F146">
        <f>Q146/$W146*100</f>
        <v>3.3159606037986857</v>
      </c>
      <c r="G146">
        <f>O146/$W146*100</f>
        <v>4.3600533468522817</v>
      </c>
      <c r="H146">
        <f>P146/$W146*100</f>
        <v>10.862833554065295</v>
      </c>
      <c r="I146">
        <f>S146/$W146*100</f>
        <v>6.1115512813447674</v>
      </c>
      <c r="J146">
        <f>R146/$W146*100</f>
        <v>13.478895764454451</v>
      </c>
      <c r="K146">
        <f>T146/$W146*100</f>
        <v>5.6385288969484719</v>
      </c>
      <c r="L146">
        <f>N146/$W146*100</f>
        <v>56.23217655253606</v>
      </c>
      <c r="M146" s="10" t="str">
        <f t="shared" ref="M146" si="20">IF(U146&gt;99994,"y","n")</f>
        <v>y</v>
      </c>
      <c r="N146" s="5">
        <v>2854840</v>
      </c>
      <c r="O146" s="5">
        <v>221354.66666666666</v>
      </c>
      <c r="P146" s="5">
        <v>551493</v>
      </c>
      <c r="Q146" s="5">
        <v>168347.33333333334</v>
      </c>
      <c r="R146" s="5">
        <v>684307.33333333337</v>
      </c>
      <c r="S146" s="5">
        <v>310276.11111111112</v>
      </c>
      <c r="T146" s="5">
        <v>286261.33333333331</v>
      </c>
      <c r="U146" s="5">
        <v>2854840</v>
      </c>
      <c r="V146" s="5">
        <f t="shared" ref="V146" si="21">AVERAGE(N146:T146)</f>
        <v>725268.53968253953</v>
      </c>
      <c r="W146" s="6">
        <f t="shared" ref="W146" si="22">SUM(N146:T146)</f>
        <v>5076879.7777777771</v>
      </c>
    </row>
    <row r="147" spans="1:23" x14ac:dyDescent="0.3">
      <c r="F147"/>
      <c r="G147"/>
      <c r="H147"/>
      <c r="I147"/>
      <c r="J147"/>
      <c r="K147"/>
      <c r="L147"/>
      <c r="M147" s="10"/>
      <c r="N147" s="5"/>
      <c r="O147" s="5"/>
      <c r="P147" s="5"/>
      <c r="Q147" s="5"/>
      <c r="R147" s="5"/>
      <c r="S147" s="5"/>
      <c r="T147" s="5"/>
      <c r="U147" s="5"/>
      <c r="V147" s="5"/>
      <c r="W147" s="6"/>
    </row>
    <row r="148" spans="1:23" ht="21" x14ac:dyDescent="0.4">
      <c r="A148" s="1" t="s">
        <v>363</v>
      </c>
      <c r="M148" s="10"/>
    </row>
    <row r="149" spans="1:23" x14ac:dyDescent="0.3">
      <c r="A149" t="s">
        <v>1</v>
      </c>
      <c r="B149" t="s">
        <v>578</v>
      </c>
      <c r="C149" t="s">
        <v>2</v>
      </c>
      <c r="D149" t="s">
        <v>3</v>
      </c>
      <c r="F149" s="4" t="s">
        <v>4</v>
      </c>
      <c r="G149" s="4" t="s">
        <v>5</v>
      </c>
      <c r="H149" s="4" t="s">
        <v>6</v>
      </c>
      <c r="I149" s="4" t="s">
        <v>576</v>
      </c>
      <c r="J149" s="4" t="s">
        <v>575</v>
      </c>
      <c r="K149" s="4" t="s">
        <v>577</v>
      </c>
      <c r="L149" s="4" t="s">
        <v>7</v>
      </c>
      <c r="M149" s="10"/>
      <c r="N149" s="4" t="s">
        <v>7</v>
      </c>
      <c r="O149" s="4" t="s">
        <v>5</v>
      </c>
      <c r="P149" s="4" t="s">
        <v>6</v>
      </c>
      <c r="Q149" s="4" t="s">
        <v>4</v>
      </c>
      <c r="R149" s="4" t="s">
        <v>576</v>
      </c>
      <c r="S149" s="4" t="s">
        <v>577</v>
      </c>
      <c r="T149" s="4" t="s">
        <v>575</v>
      </c>
      <c r="U149" s="4" t="s">
        <v>7</v>
      </c>
      <c r="V149" s="4" t="s">
        <v>9</v>
      </c>
      <c r="W149" s="4" t="s">
        <v>10</v>
      </c>
    </row>
    <row r="150" spans="1:23" x14ac:dyDescent="0.3">
      <c r="A150" t="s">
        <v>364</v>
      </c>
      <c r="B150" t="s">
        <v>365</v>
      </c>
      <c r="C150" t="s">
        <v>274</v>
      </c>
      <c r="D150" t="s">
        <v>366</v>
      </c>
      <c r="E150" t="s">
        <v>367</v>
      </c>
      <c r="F150">
        <v>0.69284408515299634</v>
      </c>
      <c r="G150">
        <v>1.300711518803559</v>
      </c>
      <c r="H150">
        <v>1.2175237126077465</v>
      </c>
      <c r="I150">
        <v>2.7340877318732404</v>
      </c>
      <c r="J150">
        <v>4.5505214860702896</v>
      </c>
      <c r="K150">
        <v>1.5553669970466528</v>
      </c>
      <c r="L150">
        <v>87.948944468445532</v>
      </c>
      <c r="M150" s="10" t="str">
        <f t="shared" ref="M150" si="23">IF(U150&gt;99994,"y","n")</f>
        <v>y</v>
      </c>
      <c r="N150" s="5">
        <v>5863770</v>
      </c>
      <c r="O150" s="5">
        <v>86721.599999999991</v>
      </c>
      <c r="P150" s="5">
        <v>81175.266666666677</v>
      </c>
      <c r="Q150" s="5">
        <v>46193.599999999999</v>
      </c>
      <c r="R150" s="5">
        <v>182288.27777777778</v>
      </c>
      <c r="S150" s="5">
        <v>103700.10000000002</v>
      </c>
      <c r="T150" s="5">
        <v>303394.33333333331</v>
      </c>
      <c r="U150" s="5">
        <v>5863770</v>
      </c>
      <c r="V150" s="5">
        <v>952463.31111111096</v>
      </c>
      <c r="W150" s="6">
        <v>6667243.1777777765</v>
      </c>
    </row>
    <row r="151" spans="1:23" x14ac:dyDescent="0.3">
      <c r="F151"/>
      <c r="G151"/>
      <c r="H151"/>
      <c r="I151"/>
      <c r="J151"/>
      <c r="K151"/>
      <c r="L151"/>
      <c r="M151" s="10"/>
      <c r="N151" s="5"/>
      <c r="O151" s="5"/>
      <c r="P151" s="5"/>
      <c r="Q151" s="5"/>
      <c r="R151" s="5"/>
      <c r="S151" s="5"/>
      <c r="T151" s="5"/>
      <c r="U151" s="5"/>
      <c r="V151" s="5"/>
      <c r="W151" s="6"/>
    </row>
    <row r="152" spans="1:23" ht="21" x14ac:dyDescent="0.4">
      <c r="A152" s="1" t="s">
        <v>368</v>
      </c>
      <c r="M152" s="10"/>
    </row>
    <row r="153" spans="1:23" x14ac:dyDescent="0.3">
      <c r="A153" t="s">
        <v>1</v>
      </c>
      <c r="B153" t="s">
        <v>578</v>
      </c>
      <c r="C153" t="s">
        <v>2</v>
      </c>
      <c r="D153" t="s">
        <v>3</v>
      </c>
      <c r="F153" s="4" t="s">
        <v>4</v>
      </c>
      <c r="G153" s="4" t="s">
        <v>5</v>
      </c>
      <c r="H153" s="4" t="s">
        <v>6</v>
      </c>
      <c r="I153" s="4" t="s">
        <v>576</v>
      </c>
      <c r="J153" s="4" t="s">
        <v>575</v>
      </c>
      <c r="K153" s="4" t="s">
        <v>577</v>
      </c>
      <c r="L153" s="4" t="s">
        <v>7</v>
      </c>
      <c r="M153" s="10"/>
      <c r="N153" s="4" t="s">
        <v>7</v>
      </c>
      <c r="O153" s="4" t="s">
        <v>5</v>
      </c>
      <c r="P153" s="4" t="s">
        <v>6</v>
      </c>
      <c r="Q153" s="4" t="s">
        <v>4</v>
      </c>
      <c r="R153" s="4" t="s">
        <v>576</v>
      </c>
      <c r="S153" s="4" t="s">
        <v>577</v>
      </c>
      <c r="T153" s="4" t="s">
        <v>575</v>
      </c>
      <c r="U153" s="4" t="s">
        <v>7</v>
      </c>
      <c r="V153" s="4" t="s">
        <v>9</v>
      </c>
      <c r="W153" s="4" t="s">
        <v>10</v>
      </c>
    </row>
    <row r="154" spans="1:23" x14ac:dyDescent="0.3">
      <c r="A154" t="s">
        <v>369</v>
      </c>
      <c r="B154" t="s">
        <v>370</v>
      </c>
      <c r="C154" t="s">
        <v>274</v>
      </c>
      <c r="D154" t="s">
        <v>371</v>
      </c>
      <c r="E154" t="s">
        <v>372</v>
      </c>
      <c r="F154">
        <v>0.66322619599438037</v>
      </c>
      <c r="G154">
        <v>0.74092595750888568</v>
      </c>
      <c r="H154">
        <v>0.69761849712070101</v>
      </c>
      <c r="I154">
        <v>1.9520124362969848</v>
      </c>
      <c r="J154">
        <v>1.6785590072122814</v>
      </c>
      <c r="K154">
        <v>3.730251093346717</v>
      </c>
      <c r="L154">
        <v>90.537406812520047</v>
      </c>
      <c r="M154" s="10" t="str">
        <f t="shared" ref="M154:M159" si="24">IF(U154&gt;99994,"y","n")</f>
        <v>y</v>
      </c>
      <c r="N154" s="5">
        <v>1967786.6666666667</v>
      </c>
      <c r="O154" s="5">
        <v>16103.666666666666</v>
      </c>
      <c r="P154" s="5">
        <v>15162.4</v>
      </c>
      <c r="Q154" s="5">
        <v>14414.9</v>
      </c>
      <c r="R154" s="5">
        <v>42426.044444444444</v>
      </c>
      <c r="S154" s="5">
        <v>81075.199999999997</v>
      </c>
      <c r="T154" s="5">
        <v>36482.666666666664</v>
      </c>
      <c r="U154" s="5">
        <v>1967786.6666666667</v>
      </c>
      <c r="V154" s="5">
        <f>AVERAGE(U154:U154)</f>
        <v>1967786.6666666667</v>
      </c>
      <c r="W154" s="6">
        <f>SUM(U154:U154)</f>
        <v>1967786.6666666667</v>
      </c>
    </row>
    <row r="155" spans="1:23" x14ac:dyDescent="0.3">
      <c r="A155" t="s">
        <v>373</v>
      </c>
      <c r="B155" t="s">
        <v>374</v>
      </c>
      <c r="C155" t="s">
        <v>274</v>
      </c>
      <c r="D155" t="s">
        <v>375</v>
      </c>
      <c r="E155" t="s">
        <v>376</v>
      </c>
      <c r="F155">
        <v>2.5623828970018856</v>
      </c>
      <c r="G155">
        <v>1.0956959402420494</v>
      </c>
      <c r="H155">
        <v>1.7264266056086115</v>
      </c>
      <c r="I155">
        <v>3.3274163526869729</v>
      </c>
      <c r="J155">
        <v>4.7014947349918987</v>
      </c>
      <c r="K155">
        <v>11.101709816706071</v>
      </c>
      <c r="L155">
        <v>75.484873652762516</v>
      </c>
      <c r="M155" s="10" t="str">
        <f t="shared" si="24"/>
        <v>y</v>
      </c>
      <c r="N155" s="5">
        <v>2360753.3333333335</v>
      </c>
      <c r="O155" s="5">
        <v>34267.366666666669</v>
      </c>
      <c r="P155" s="5">
        <v>53993.166666666664</v>
      </c>
      <c r="Q155" s="5">
        <v>80137.3</v>
      </c>
      <c r="R155" s="5">
        <v>104063.35555555556</v>
      </c>
      <c r="S155" s="5">
        <v>347200.66666666669</v>
      </c>
      <c r="T155" s="5">
        <v>147037</v>
      </c>
      <c r="U155" s="5">
        <v>2360753.3333333335</v>
      </c>
      <c r="V155" s="5">
        <f>AVERAGE(U155:U155)</f>
        <v>2360753.3333333335</v>
      </c>
      <c r="W155" s="6">
        <f>SUM(U155:U155)</f>
        <v>2360753.3333333335</v>
      </c>
    </row>
    <row r="156" spans="1:23" x14ac:dyDescent="0.3">
      <c r="A156" t="s">
        <v>377</v>
      </c>
      <c r="B156" t="s">
        <v>378</v>
      </c>
      <c r="C156" t="s">
        <v>274</v>
      </c>
      <c r="D156" t="s">
        <v>379</v>
      </c>
      <c r="E156" t="s">
        <v>380</v>
      </c>
      <c r="F156">
        <v>13.876609189387201</v>
      </c>
      <c r="G156">
        <v>16.162746373674473</v>
      </c>
      <c r="H156">
        <v>12.259650378926636</v>
      </c>
      <c r="I156">
        <v>12.979569360463181</v>
      </c>
      <c r="J156">
        <v>10.270740464987941</v>
      </c>
      <c r="K156">
        <v>14.73183447590141</v>
      </c>
      <c r="L156">
        <v>19.718849756659168</v>
      </c>
      <c r="M156" s="10" t="str">
        <f t="shared" si="24"/>
        <v>y</v>
      </c>
      <c r="N156" s="5">
        <v>736868</v>
      </c>
      <c r="O156" s="5">
        <v>603981</v>
      </c>
      <c r="P156" s="5">
        <v>458127.33333333331</v>
      </c>
      <c r="Q156" s="5">
        <v>518551</v>
      </c>
      <c r="R156" s="5">
        <v>485029.77777777775</v>
      </c>
      <c r="S156" s="5">
        <v>550509.66666666663</v>
      </c>
      <c r="T156" s="5">
        <v>383804.33333333331</v>
      </c>
      <c r="U156" s="5">
        <v>736868</v>
      </c>
      <c r="V156" s="5">
        <f>AVERAGE(U156:U156)</f>
        <v>736868</v>
      </c>
      <c r="W156" s="6">
        <f>SUM(U156:U156)</f>
        <v>736868</v>
      </c>
    </row>
    <row r="157" spans="1:23" x14ac:dyDescent="0.3">
      <c r="A157" t="s">
        <v>381</v>
      </c>
      <c r="B157" t="s">
        <v>382</v>
      </c>
      <c r="C157" t="s">
        <v>274</v>
      </c>
      <c r="D157" t="s">
        <v>383</v>
      </c>
      <c r="E157" t="s">
        <v>384</v>
      </c>
      <c r="F157">
        <v>12.689446798025324</v>
      </c>
      <c r="G157">
        <v>15.897299099469214</v>
      </c>
      <c r="H157">
        <v>15.733267487005371</v>
      </c>
      <c r="I157">
        <v>16.371412262487244</v>
      </c>
      <c r="J157">
        <v>9.078693145638244</v>
      </c>
      <c r="K157">
        <v>14.853422257392534</v>
      </c>
      <c r="L157">
        <v>15.376458949982061</v>
      </c>
      <c r="M157" s="10" t="str">
        <f t="shared" si="24"/>
        <v>y</v>
      </c>
      <c r="N157" s="5">
        <v>296346</v>
      </c>
      <c r="O157" s="5">
        <v>306384</v>
      </c>
      <c r="P157" s="5">
        <v>303222.66666666669</v>
      </c>
      <c r="Q157" s="5">
        <v>244560</v>
      </c>
      <c r="R157" s="5">
        <v>315521.44444444444</v>
      </c>
      <c r="S157" s="5">
        <v>286265.66666666669</v>
      </c>
      <c r="T157" s="5">
        <v>174971</v>
      </c>
      <c r="U157" s="5">
        <v>296346</v>
      </c>
      <c r="V157" s="5">
        <v>275324.39682539686</v>
      </c>
      <c r="W157" s="6">
        <v>1927270.777777778</v>
      </c>
    </row>
    <row r="158" spans="1:23" x14ac:dyDescent="0.3">
      <c r="A158" t="s">
        <v>385</v>
      </c>
      <c r="B158" t="s">
        <v>386</v>
      </c>
      <c r="C158" t="s">
        <v>274</v>
      </c>
      <c r="D158" t="s">
        <v>383</v>
      </c>
      <c r="E158" t="s">
        <v>384</v>
      </c>
      <c r="F158">
        <v>5.364911847660025</v>
      </c>
      <c r="G158">
        <v>6.480575510901966</v>
      </c>
      <c r="H158">
        <v>12.39471542454079</v>
      </c>
      <c r="I158">
        <v>8.3361901193166705</v>
      </c>
      <c r="J158">
        <v>7.1209126611443381</v>
      </c>
      <c r="K158">
        <v>3.1158835839768408</v>
      </c>
      <c r="L158">
        <v>57.186810852459359</v>
      </c>
      <c r="M158" s="10" t="str">
        <f t="shared" si="24"/>
        <v>n</v>
      </c>
      <c r="N158" s="5">
        <v>67995.933333333334</v>
      </c>
      <c r="O158" s="5">
        <v>7705.4966666666669</v>
      </c>
      <c r="P158" s="5">
        <v>14737.493333333332</v>
      </c>
      <c r="Q158" s="5">
        <v>6378.956666666666</v>
      </c>
      <c r="R158" s="5">
        <v>9911.8488888888896</v>
      </c>
      <c r="S158" s="5">
        <v>3704.83</v>
      </c>
      <c r="T158" s="5">
        <v>8466.8666666666668</v>
      </c>
      <c r="U158" s="5">
        <v>67995.933333333334</v>
      </c>
      <c r="V158" s="5">
        <v>16985.91793650794</v>
      </c>
      <c r="W158" s="6">
        <v>118901.42555555557</v>
      </c>
    </row>
    <row r="159" spans="1:23" x14ac:dyDescent="0.3">
      <c r="A159" t="s">
        <v>387</v>
      </c>
      <c r="B159" t="s">
        <v>388</v>
      </c>
      <c r="C159" t="s">
        <v>274</v>
      </c>
      <c r="D159" t="s">
        <v>389</v>
      </c>
      <c r="E159" t="s">
        <v>390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s="10" t="str">
        <f t="shared" si="24"/>
        <v>n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6">
        <v>0</v>
      </c>
    </row>
    <row r="160" spans="1:23" x14ac:dyDescent="0.3">
      <c r="F160"/>
      <c r="G160"/>
      <c r="H160"/>
      <c r="I160"/>
      <c r="J160"/>
      <c r="K160"/>
      <c r="L160"/>
      <c r="M160" s="10"/>
      <c r="N160" s="5"/>
      <c r="O160" s="5"/>
      <c r="P160" s="5"/>
      <c r="Q160" s="5"/>
      <c r="R160" s="5"/>
      <c r="S160" s="5"/>
      <c r="T160" s="5"/>
      <c r="U160" s="5"/>
      <c r="V160" s="5"/>
      <c r="W160" s="6"/>
    </row>
    <row r="161" spans="1:23" ht="21" x14ac:dyDescent="0.4">
      <c r="A161" s="1" t="s">
        <v>391</v>
      </c>
      <c r="M161" s="10"/>
    </row>
    <row r="162" spans="1:23" x14ac:dyDescent="0.3">
      <c r="A162" t="s">
        <v>1</v>
      </c>
      <c r="B162" t="s">
        <v>578</v>
      </c>
      <c r="C162" t="s">
        <v>2</v>
      </c>
      <c r="D162" t="s">
        <v>3</v>
      </c>
      <c r="F162" s="4" t="s">
        <v>4</v>
      </c>
      <c r="G162" s="4" t="s">
        <v>5</v>
      </c>
      <c r="H162" s="4" t="s">
        <v>6</v>
      </c>
      <c r="I162" s="4" t="s">
        <v>576</v>
      </c>
      <c r="J162" s="4" t="s">
        <v>575</v>
      </c>
      <c r="K162" s="4" t="s">
        <v>577</v>
      </c>
      <c r="L162" s="4" t="s">
        <v>7</v>
      </c>
      <c r="M162" s="10"/>
      <c r="N162" s="4" t="s">
        <v>7</v>
      </c>
      <c r="O162" s="4" t="s">
        <v>5</v>
      </c>
      <c r="P162" s="4" t="s">
        <v>6</v>
      </c>
      <c r="Q162" s="4" t="s">
        <v>4</v>
      </c>
      <c r="R162" s="4" t="s">
        <v>576</v>
      </c>
      <c r="S162" s="4" t="s">
        <v>577</v>
      </c>
      <c r="T162" s="4" t="s">
        <v>575</v>
      </c>
      <c r="U162" s="4" t="s">
        <v>7</v>
      </c>
      <c r="V162" s="4" t="s">
        <v>9</v>
      </c>
      <c r="W162" s="4" t="s">
        <v>10</v>
      </c>
    </row>
    <row r="163" spans="1:23" x14ac:dyDescent="0.3">
      <c r="A163" t="s">
        <v>392</v>
      </c>
      <c r="B163" t="s">
        <v>393</v>
      </c>
      <c r="C163" t="s">
        <v>394</v>
      </c>
      <c r="D163" t="s">
        <v>395</v>
      </c>
      <c r="E163" t="s">
        <v>396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100</v>
      </c>
      <c r="M163" s="10" t="str">
        <f t="shared" ref="M163:M218" si="25">IF(U163&gt;99994,"y","n")</f>
        <v>y</v>
      </c>
      <c r="N163" s="5">
        <v>306559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306559</v>
      </c>
      <c r="V163" s="5">
        <v>43794.142857142855</v>
      </c>
      <c r="W163" s="6">
        <v>306559</v>
      </c>
    </row>
    <row r="164" spans="1:23" x14ac:dyDescent="0.3">
      <c r="A164" t="s">
        <v>397</v>
      </c>
      <c r="B164" t="s">
        <v>398</v>
      </c>
      <c r="C164" t="s">
        <v>394</v>
      </c>
      <c r="D164" t="s">
        <v>399</v>
      </c>
      <c r="E164" t="s">
        <v>400</v>
      </c>
      <c r="F164">
        <v>0.13996336133032145</v>
      </c>
      <c r="G164">
        <v>0.37929438953708516</v>
      </c>
      <c r="H164">
        <v>0.17330743069078369</v>
      </c>
      <c r="I164">
        <v>0.46873968361076823</v>
      </c>
      <c r="J164">
        <v>0</v>
      </c>
      <c r="K164">
        <v>3.8027173902466136</v>
      </c>
      <c r="L164">
        <v>95.035977744584443</v>
      </c>
      <c r="M164" s="10" t="str">
        <f t="shared" si="25"/>
        <v>y</v>
      </c>
      <c r="N164" s="5">
        <v>26938300</v>
      </c>
      <c r="O164" s="5">
        <v>107512.40000000001</v>
      </c>
      <c r="P164" s="5">
        <v>49124.633333333339</v>
      </c>
      <c r="Q164" s="5">
        <v>39673.133333333339</v>
      </c>
      <c r="R164" s="5">
        <v>132866</v>
      </c>
      <c r="S164" s="5">
        <v>1077894.3333333333</v>
      </c>
      <c r="T164" s="5">
        <v>0</v>
      </c>
      <c r="U164" s="5">
        <v>26938300</v>
      </c>
      <c r="V164" s="5">
        <v>4049338.6428571423</v>
      </c>
      <c r="W164" s="6">
        <v>28345370.499999996</v>
      </c>
    </row>
    <row r="165" spans="1:23" x14ac:dyDescent="0.3">
      <c r="A165" t="s">
        <v>401</v>
      </c>
      <c r="B165" t="s">
        <v>402</v>
      </c>
      <c r="C165" t="s">
        <v>394</v>
      </c>
      <c r="D165" t="s">
        <v>403</v>
      </c>
      <c r="E165" t="s">
        <v>404</v>
      </c>
      <c r="F165">
        <v>0.19020651715879561</v>
      </c>
      <c r="G165">
        <v>0.58748945278711429</v>
      </c>
      <c r="H165">
        <v>0.21454635554686075</v>
      </c>
      <c r="I165">
        <v>1.3398085260850796</v>
      </c>
      <c r="J165">
        <v>0.34461157833404965</v>
      </c>
      <c r="K165">
        <v>3.1178351201674981</v>
      </c>
      <c r="L165">
        <v>94.205502449920601</v>
      </c>
      <c r="M165" s="10" t="str">
        <f t="shared" si="25"/>
        <v>y</v>
      </c>
      <c r="N165" s="5">
        <v>5761423.333333333</v>
      </c>
      <c r="O165" s="5">
        <v>35929.699999999997</v>
      </c>
      <c r="P165" s="5">
        <v>13121.233333333332</v>
      </c>
      <c r="Q165" s="5">
        <v>11632.656666666668</v>
      </c>
      <c r="R165" s="5">
        <v>81940.055555555562</v>
      </c>
      <c r="S165" s="5">
        <v>190680.66666666666</v>
      </c>
      <c r="T165" s="5">
        <v>21075.766666666666</v>
      </c>
      <c r="U165" s="5">
        <v>5761423.333333333</v>
      </c>
      <c r="V165" s="5">
        <v>873686.20174603176</v>
      </c>
      <c r="W165" s="6">
        <v>6115803.4122222224</v>
      </c>
    </row>
    <row r="166" spans="1:23" x14ac:dyDescent="0.3">
      <c r="A166" t="s">
        <v>405</v>
      </c>
      <c r="B166" t="s">
        <v>406</v>
      </c>
      <c r="C166" t="s">
        <v>394</v>
      </c>
      <c r="D166" t="s">
        <v>407</v>
      </c>
      <c r="E166" t="s">
        <v>408</v>
      </c>
      <c r="F166">
        <v>0.83881629162340232</v>
      </c>
      <c r="G166">
        <v>1.2584491939838125</v>
      </c>
      <c r="H166">
        <v>1.0696776729129864</v>
      </c>
      <c r="I166">
        <v>2.0945833035931782</v>
      </c>
      <c r="J166">
        <v>3.5960175799151499</v>
      </c>
      <c r="K166">
        <v>2.1414786521154303</v>
      </c>
      <c r="L166">
        <v>89.000977305856026</v>
      </c>
      <c r="M166" s="10" t="str">
        <f t="shared" si="25"/>
        <v>y</v>
      </c>
      <c r="N166" s="5">
        <v>1360880</v>
      </c>
      <c r="O166" s="5">
        <v>19242.466666666664</v>
      </c>
      <c r="P166" s="5">
        <v>16356.033333333335</v>
      </c>
      <c r="Q166" s="5">
        <v>12826.020000000002</v>
      </c>
      <c r="R166" s="5">
        <v>32027.474444444448</v>
      </c>
      <c r="S166" s="5">
        <v>32744.533333333336</v>
      </c>
      <c r="T166" s="5">
        <v>54985.333333333336</v>
      </c>
      <c r="U166" s="5">
        <v>1360880</v>
      </c>
      <c r="V166" s="5">
        <v>218437.40873015876</v>
      </c>
      <c r="W166" s="6">
        <v>1529061.8611111112</v>
      </c>
    </row>
    <row r="167" spans="1:23" x14ac:dyDescent="0.3">
      <c r="A167" t="s">
        <v>409</v>
      </c>
      <c r="B167" t="s">
        <v>410</v>
      </c>
      <c r="C167" t="s">
        <v>394</v>
      </c>
      <c r="D167" t="s">
        <v>403</v>
      </c>
      <c r="E167" t="s">
        <v>404</v>
      </c>
      <c r="F167">
        <v>1.3786655951919942</v>
      </c>
      <c r="G167">
        <v>1.9871656987365129</v>
      </c>
      <c r="H167">
        <v>1.6463980548872981</v>
      </c>
      <c r="I167">
        <v>4.9687284629411028</v>
      </c>
      <c r="J167">
        <v>5.4283534512898468</v>
      </c>
      <c r="K167">
        <v>3.3084563680025747</v>
      </c>
      <c r="L167">
        <v>81.282232368950659</v>
      </c>
      <c r="M167" s="10" t="str">
        <f t="shared" si="25"/>
        <v>y</v>
      </c>
      <c r="N167" s="5">
        <v>1785826.6666666667</v>
      </c>
      <c r="O167" s="5">
        <v>43659.4</v>
      </c>
      <c r="P167" s="5">
        <v>36172.5</v>
      </c>
      <c r="Q167" s="5">
        <v>30290.233333333337</v>
      </c>
      <c r="R167" s="5">
        <v>109166.38888888891</v>
      </c>
      <c r="S167" s="5">
        <v>72689.066666666666</v>
      </c>
      <c r="T167" s="5">
        <v>119264.66666666667</v>
      </c>
      <c r="U167" s="5">
        <v>1785826.6666666667</v>
      </c>
      <c r="V167" s="5">
        <v>313866.98888888897</v>
      </c>
      <c r="W167" s="6">
        <v>2197068.9222222227</v>
      </c>
    </row>
    <row r="168" spans="1:23" x14ac:dyDescent="0.3">
      <c r="A168" t="s">
        <v>411</v>
      </c>
      <c r="B168" t="s">
        <v>412</v>
      </c>
      <c r="C168" t="s">
        <v>394</v>
      </c>
      <c r="D168" t="s">
        <v>413</v>
      </c>
      <c r="E168" t="s">
        <v>414</v>
      </c>
      <c r="F168">
        <v>1.498449737160537</v>
      </c>
      <c r="G168">
        <v>1.7154087939551987</v>
      </c>
      <c r="H168">
        <v>2.606401868877426</v>
      </c>
      <c r="I168">
        <v>4.2729904570456974</v>
      </c>
      <c r="J168">
        <v>2.9320901323269632</v>
      </c>
      <c r="K168">
        <v>8.6728012560502492</v>
      </c>
      <c r="L168">
        <v>78.301857754583921</v>
      </c>
      <c r="M168" s="10" t="str">
        <f t="shared" si="25"/>
        <v>y</v>
      </c>
      <c r="N168" s="5">
        <v>3219740</v>
      </c>
      <c r="O168" s="5">
        <v>70536.900000000009</v>
      </c>
      <c r="P168" s="5">
        <v>107174.16666666667</v>
      </c>
      <c r="Q168" s="5">
        <v>61615.633333333339</v>
      </c>
      <c r="R168" s="5">
        <v>175703.6</v>
      </c>
      <c r="S168" s="5">
        <v>356622</v>
      </c>
      <c r="T168" s="5">
        <v>120566.33333333333</v>
      </c>
      <c r="U168" s="5">
        <v>3219740</v>
      </c>
      <c r="V168" s="5">
        <v>587422.66190476192</v>
      </c>
      <c r="W168" s="6">
        <v>4111958.6333333333</v>
      </c>
    </row>
    <row r="169" spans="1:23" x14ac:dyDescent="0.3">
      <c r="A169" t="s">
        <v>415</v>
      </c>
      <c r="B169" t="s">
        <v>416</v>
      </c>
      <c r="C169" t="s">
        <v>394</v>
      </c>
      <c r="D169" t="s">
        <v>417</v>
      </c>
      <c r="E169" t="s">
        <v>418</v>
      </c>
      <c r="F169">
        <v>2.1409615903063126</v>
      </c>
      <c r="G169">
        <v>1.6947145801555301</v>
      </c>
      <c r="H169">
        <v>8.1124062975594704</v>
      </c>
      <c r="I169">
        <v>3.7392093824624961</v>
      </c>
      <c r="J169">
        <v>1.4345197144115525</v>
      </c>
      <c r="K169">
        <v>11.482328353796794</v>
      </c>
      <c r="L169">
        <v>71.395860081307845</v>
      </c>
      <c r="M169" s="10" t="str">
        <f t="shared" si="25"/>
        <v>y</v>
      </c>
      <c r="N169" s="5">
        <v>2027880</v>
      </c>
      <c r="O169" s="5">
        <v>48135.533333333333</v>
      </c>
      <c r="P169" s="5">
        <v>230419.33333333334</v>
      </c>
      <c r="Q169" s="5">
        <v>60810.433333333342</v>
      </c>
      <c r="R169" s="5">
        <v>106205.98888888888</v>
      </c>
      <c r="S169" s="5">
        <v>326136.33333333331</v>
      </c>
      <c r="T169" s="5">
        <v>40745.133333333331</v>
      </c>
      <c r="U169" s="5">
        <v>2027880</v>
      </c>
      <c r="V169" s="5">
        <v>405761.82222222222</v>
      </c>
      <c r="W169" s="6">
        <v>2840332.7555555557</v>
      </c>
    </row>
    <row r="170" spans="1:23" x14ac:dyDescent="0.3">
      <c r="A170" t="s">
        <v>419</v>
      </c>
      <c r="B170" t="s">
        <v>420</v>
      </c>
      <c r="C170" t="s">
        <v>394</v>
      </c>
      <c r="D170" t="s">
        <v>399</v>
      </c>
      <c r="E170" t="s">
        <v>400</v>
      </c>
      <c r="F170">
        <v>7.6677614690175044</v>
      </c>
      <c r="G170">
        <v>9.852731328771716</v>
      </c>
      <c r="H170">
        <v>8.1196330130764753</v>
      </c>
      <c r="I170">
        <v>3.0799050453414658</v>
      </c>
      <c r="J170">
        <v>3.8692535836007735</v>
      </c>
      <c r="K170">
        <v>8.0076184901043312</v>
      </c>
      <c r="L170">
        <v>59.403097070087739</v>
      </c>
      <c r="M170" s="10" t="str">
        <f t="shared" si="25"/>
        <v>y</v>
      </c>
      <c r="N170" s="5">
        <v>6589176.666666667</v>
      </c>
      <c r="O170" s="5">
        <v>1092895.6666666667</v>
      </c>
      <c r="P170" s="5">
        <v>900655</v>
      </c>
      <c r="Q170" s="5">
        <v>850532</v>
      </c>
      <c r="R170" s="5">
        <v>341632.66666666669</v>
      </c>
      <c r="S170" s="5">
        <v>888230</v>
      </c>
      <c r="T170" s="5">
        <v>429189.66666666669</v>
      </c>
      <c r="U170" s="5">
        <v>6589176.666666667</v>
      </c>
      <c r="V170" s="5">
        <v>1584615.9523809522</v>
      </c>
      <c r="W170" s="6">
        <v>11092311.666666666</v>
      </c>
    </row>
    <row r="171" spans="1:23" x14ac:dyDescent="0.3">
      <c r="A171" t="s">
        <v>421</v>
      </c>
      <c r="B171" t="s">
        <v>422</v>
      </c>
      <c r="C171" t="s">
        <v>394</v>
      </c>
      <c r="D171" t="s">
        <v>423</v>
      </c>
      <c r="E171" t="s">
        <v>424</v>
      </c>
      <c r="F171">
        <v>5.8682180892054028</v>
      </c>
      <c r="G171">
        <v>9.2848024888704419</v>
      </c>
      <c r="H171">
        <v>6.7804115852471565</v>
      </c>
      <c r="I171">
        <v>9.6533181581542049</v>
      </c>
      <c r="J171">
        <v>3.0219221732617831</v>
      </c>
      <c r="K171">
        <v>6.2439962103744948</v>
      </c>
      <c r="L171">
        <v>59.14733129488652</v>
      </c>
      <c r="M171" s="10" t="str">
        <f t="shared" si="25"/>
        <v>y</v>
      </c>
      <c r="N171" s="5">
        <v>106346</v>
      </c>
      <c r="O171" s="5">
        <v>16693.933333333334</v>
      </c>
      <c r="P171" s="5">
        <v>12191.076666666666</v>
      </c>
      <c r="Q171" s="5">
        <v>10550.966666666665</v>
      </c>
      <c r="R171" s="5">
        <v>17356.518888888892</v>
      </c>
      <c r="S171" s="5">
        <v>11226.61</v>
      </c>
      <c r="T171" s="5">
        <v>5433.37</v>
      </c>
      <c r="U171" s="5">
        <v>106346</v>
      </c>
      <c r="V171" s="5">
        <v>25685.496507936507</v>
      </c>
      <c r="W171" s="6">
        <v>179798.47555555555</v>
      </c>
    </row>
    <row r="172" spans="1:23" x14ac:dyDescent="0.3">
      <c r="A172" t="s">
        <v>425</v>
      </c>
      <c r="B172" t="s">
        <v>426</v>
      </c>
      <c r="C172" t="s">
        <v>394</v>
      </c>
      <c r="D172" t="s">
        <v>427</v>
      </c>
      <c r="E172" t="s">
        <v>428</v>
      </c>
      <c r="F172">
        <v>5.8901502504257959</v>
      </c>
      <c r="G172">
        <v>8.3921110888888304</v>
      </c>
      <c r="H172">
        <v>5.6522082002106258</v>
      </c>
      <c r="I172">
        <v>16.626371284522524</v>
      </c>
      <c r="J172">
        <v>0.5566656610640619</v>
      </c>
      <c r="K172">
        <v>4.1511197569845475</v>
      </c>
      <c r="L172">
        <v>58.731373757903619</v>
      </c>
      <c r="M172" s="10" t="str">
        <f t="shared" si="25"/>
        <v>y</v>
      </c>
      <c r="N172" s="5">
        <v>271225.66666666669</v>
      </c>
      <c r="O172" s="5">
        <v>38755.366666666669</v>
      </c>
      <c r="P172" s="5">
        <v>26102.3</v>
      </c>
      <c r="Q172" s="5">
        <v>27201.133333333331</v>
      </c>
      <c r="R172" s="5">
        <v>76781.766666666663</v>
      </c>
      <c r="S172" s="5">
        <v>19170.166666666668</v>
      </c>
      <c r="T172" s="5">
        <v>2570.7216666666668</v>
      </c>
      <c r="U172" s="5">
        <v>271225.66666666669</v>
      </c>
      <c r="V172" s="5">
        <v>65972.445952380964</v>
      </c>
      <c r="W172" s="6">
        <v>461807.1216666667</v>
      </c>
    </row>
    <row r="173" spans="1:23" x14ac:dyDescent="0.3">
      <c r="A173" t="s">
        <v>429</v>
      </c>
      <c r="B173" t="s">
        <v>430</v>
      </c>
      <c r="C173" t="s">
        <v>394</v>
      </c>
      <c r="D173" t="s">
        <v>431</v>
      </c>
      <c r="E173" t="s">
        <v>432</v>
      </c>
      <c r="F173">
        <v>4.8221411099053828</v>
      </c>
      <c r="G173">
        <v>5.462044085971681</v>
      </c>
      <c r="H173">
        <v>5.9288630812541028</v>
      </c>
      <c r="I173">
        <v>5.9724236283113177</v>
      </c>
      <c r="J173">
        <v>4.8596799738424323</v>
      </c>
      <c r="K173">
        <v>16.300384253572432</v>
      </c>
      <c r="L173">
        <v>56.65446386714266</v>
      </c>
      <c r="M173" s="10" t="str">
        <f t="shared" si="25"/>
        <v>y</v>
      </c>
      <c r="N173" s="5">
        <v>758736</v>
      </c>
      <c r="O173" s="5">
        <v>73149.566666666666</v>
      </c>
      <c r="P173" s="5">
        <v>79401.366666666683</v>
      </c>
      <c r="Q173" s="5">
        <v>64579.766666666663</v>
      </c>
      <c r="R173" s="5">
        <v>79984.744444444426</v>
      </c>
      <c r="S173" s="5">
        <v>218300.33333333334</v>
      </c>
      <c r="T173" s="5">
        <v>65082.5</v>
      </c>
      <c r="U173" s="5">
        <v>758736</v>
      </c>
      <c r="V173" s="5">
        <v>191319.18253968254</v>
      </c>
      <c r="W173" s="6">
        <v>1339234.2777777778</v>
      </c>
    </row>
    <row r="174" spans="1:23" x14ac:dyDescent="0.3">
      <c r="A174" t="s">
        <v>433</v>
      </c>
      <c r="B174" t="s">
        <v>434</v>
      </c>
      <c r="C174" t="s">
        <v>394</v>
      </c>
      <c r="D174" t="s">
        <v>435</v>
      </c>
      <c r="E174" t="s">
        <v>436</v>
      </c>
      <c r="F174">
        <v>3.0987496934259413</v>
      </c>
      <c r="G174">
        <v>3.3870488716607876</v>
      </c>
      <c r="H174">
        <v>1.5875740411354602</v>
      </c>
      <c r="I174">
        <v>2.5363290815507886</v>
      </c>
      <c r="J174">
        <v>29.19533543402309</v>
      </c>
      <c r="K174">
        <v>14.005063950081967</v>
      </c>
      <c r="L174">
        <v>46.189898928121977</v>
      </c>
      <c r="M174" s="10" t="str">
        <f t="shared" si="25"/>
        <v>y</v>
      </c>
      <c r="N174" s="5">
        <v>173201.66666666666</v>
      </c>
      <c r="O174" s="5">
        <v>12700.666666666666</v>
      </c>
      <c r="P174" s="5">
        <v>5953.0433333333322</v>
      </c>
      <c r="Q174" s="5">
        <v>11619.61</v>
      </c>
      <c r="R174" s="5">
        <v>9510.66</v>
      </c>
      <c r="S174" s="5">
        <v>52515.820000000007</v>
      </c>
      <c r="T174" s="5">
        <v>109475.90000000001</v>
      </c>
      <c r="U174" s="5">
        <v>173201.66666666666</v>
      </c>
      <c r="V174" s="5">
        <v>53568.195238095235</v>
      </c>
      <c r="W174" s="6">
        <v>374977.36666666664</v>
      </c>
    </row>
    <row r="175" spans="1:23" x14ac:dyDescent="0.3">
      <c r="A175" t="s">
        <v>437</v>
      </c>
      <c r="B175" t="s">
        <v>438</v>
      </c>
      <c r="C175" t="s">
        <v>394</v>
      </c>
      <c r="D175" t="s">
        <v>439</v>
      </c>
      <c r="E175" t="s">
        <v>440</v>
      </c>
      <c r="F175">
        <v>11.322778905342325</v>
      </c>
      <c r="G175">
        <v>11.137462594602166</v>
      </c>
      <c r="H175">
        <v>12.808383286383446</v>
      </c>
      <c r="I175">
        <v>8.1272907746861591</v>
      </c>
      <c r="J175">
        <v>9.8889742222614174</v>
      </c>
      <c r="K175">
        <v>8.9908084448995513</v>
      </c>
      <c r="L175">
        <v>37.724301771824933</v>
      </c>
      <c r="M175" s="10" t="str">
        <f t="shared" si="25"/>
        <v>y</v>
      </c>
      <c r="N175" s="5">
        <v>1239520</v>
      </c>
      <c r="O175" s="5">
        <v>365947.33333333331</v>
      </c>
      <c r="P175" s="5">
        <v>420849.33333333331</v>
      </c>
      <c r="Q175" s="5">
        <v>372036.33333333331</v>
      </c>
      <c r="R175" s="5">
        <v>267041.11111111112</v>
      </c>
      <c r="S175" s="5">
        <v>295414</v>
      </c>
      <c r="T175" s="5">
        <v>324925.33333333331</v>
      </c>
      <c r="U175" s="5">
        <v>1239520</v>
      </c>
      <c r="V175" s="5">
        <v>469390.49206349207</v>
      </c>
      <c r="W175" s="6">
        <v>3285733.4444444445</v>
      </c>
    </row>
    <row r="176" spans="1:23" x14ac:dyDescent="0.3">
      <c r="A176" t="s">
        <v>441</v>
      </c>
      <c r="B176" t="s">
        <v>442</v>
      </c>
      <c r="C176" t="s">
        <v>394</v>
      </c>
      <c r="D176" t="s">
        <v>423</v>
      </c>
      <c r="E176" t="s">
        <v>424</v>
      </c>
      <c r="F176">
        <v>8.3452383878679779</v>
      </c>
      <c r="G176">
        <v>8.5832144558566075</v>
      </c>
      <c r="H176">
        <v>8.0041410619393378</v>
      </c>
      <c r="I176">
        <v>9.4544697843423453</v>
      </c>
      <c r="J176">
        <v>9.7379158866050695</v>
      </c>
      <c r="K176">
        <v>18.520561187449523</v>
      </c>
      <c r="L176">
        <v>37.354459235939139</v>
      </c>
      <c r="M176" s="10" t="str">
        <f t="shared" si="25"/>
        <v>y</v>
      </c>
      <c r="N176" s="5">
        <v>535593.33333333337</v>
      </c>
      <c r="O176" s="5">
        <v>123067.3</v>
      </c>
      <c r="P176" s="5">
        <v>114764.46666666667</v>
      </c>
      <c r="Q176" s="5">
        <v>119655.16666666667</v>
      </c>
      <c r="R176" s="5">
        <v>135559.47777777779</v>
      </c>
      <c r="S176" s="5">
        <v>265550.33333333331</v>
      </c>
      <c r="T176" s="5">
        <v>139623.56666666668</v>
      </c>
      <c r="U176" s="5">
        <v>535593.33333333337</v>
      </c>
      <c r="V176" s="5">
        <v>204830.52063492063</v>
      </c>
      <c r="W176" s="6">
        <v>1433813.6444444444</v>
      </c>
    </row>
    <row r="177" spans="1:23" x14ac:dyDescent="0.3">
      <c r="A177" t="s">
        <v>443</v>
      </c>
      <c r="B177" t="s">
        <v>444</v>
      </c>
      <c r="C177" t="s">
        <v>394</v>
      </c>
      <c r="D177" t="s">
        <v>445</v>
      </c>
      <c r="E177" t="s">
        <v>446</v>
      </c>
      <c r="F177">
        <v>3.2225577096103781</v>
      </c>
      <c r="G177">
        <v>5.4579397791895206</v>
      </c>
      <c r="H177">
        <v>5.3881703946420521</v>
      </c>
      <c r="I177">
        <v>4.9467963171890474</v>
      </c>
      <c r="J177">
        <v>0.84262720348217779</v>
      </c>
      <c r="K177">
        <v>45.555549414088389</v>
      </c>
      <c r="L177">
        <v>34.586359181798429</v>
      </c>
      <c r="M177" s="10" t="str">
        <f t="shared" si="25"/>
        <v>y</v>
      </c>
      <c r="N177" s="5">
        <v>12160110</v>
      </c>
      <c r="O177" s="5">
        <v>1918940</v>
      </c>
      <c r="P177" s="5">
        <v>1894410</v>
      </c>
      <c r="Q177" s="5">
        <v>1133009</v>
      </c>
      <c r="R177" s="5">
        <v>1739228.6666666667</v>
      </c>
      <c r="S177" s="5">
        <v>16016733.333333334</v>
      </c>
      <c r="T177" s="5">
        <v>296256.66666666669</v>
      </c>
      <c r="U177" s="5">
        <v>12160110</v>
      </c>
      <c r="V177" s="5">
        <v>5022669.666666667</v>
      </c>
      <c r="W177" s="6">
        <v>35158687.666666672</v>
      </c>
    </row>
    <row r="178" spans="1:23" x14ac:dyDescent="0.3">
      <c r="A178" t="s">
        <v>447</v>
      </c>
      <c r="B178" t="s">
        <v>448</v>
      </c>
      <c r="C178" t="s">
        <v>394</v>
      </c>
      <c r="D178" t="s">
        <v>431</v>
      </c>
      <c r="E178" t="s">
        <v>432</v>
      </c>
      <c r="F178">
        <v>11.303655518136132</v>
      </c>
      <c r="G178">
        <v>15.20978308669439</v>
      </c>
      <c r="H178">
        <v>13.892080693958899</v>
      </c>
      <c r="I178">
        <v>7.2404392075012449</v>
      </c>
      <c r="J178">
        <v>0.99480775631419038</v>
      </c>
      <c r="K178">
        <v>21.282387079360966</v>
      </c>
      <c r="L178">
        <v>30.076846658034189</v>
      </c>
      <c r="M178" s="10" t="str">
        <f t="shared" si="25"/>
        <v>y</v>
      </c>
      <c r="N178" s="5">
        <v>2796013.3333333335</v>
      </c>
      <c r="O178" s="5">
        <v>1413936.6666666667</v>
      </c>
      <c r="P178" s="5">
        <v>1291440</v>
      </c>
      <c r="Q178" s="5">
        <v>1050814</v>
      </c>
      <c r="R178" s="5">
        <v>673088</v>
      </c>
      <c r="S178" s="5">
        <v>1978460</v>
      </c>
      <c r="T178" s="5">
        <v>92479.633333333346</v>
      </c>
      <c r="U178" s="5">
        <v>2796013.3333333335</v>
      </c>
      <c r="V178" s="5">
        <v>1328033.0904761904</v>
      </c>
      <c r="W178" s="6">
        <v>9296231.6333333328</v>
      </c>
    </row>
    <row r="179" spans="1:23" x14ac:dyDescent="0.3">
      <c r="A179" t="s">
        <v>449</v>
      </c>
      <c r="B179" t="s">
        <v>450</v>
      </c>
      <c r="C179" t="s">
        <v>394</v>
      </c>
      <c r="D179" t="s">
        <v>451</v>
      </c>
      <c r="E179" t="s">
        <v>452</v>
      </c>
      <c r="F179">
        <v>9.6463056225166035</v>
      </c>
      <c r="G179">
        <v>17.042374458452517</v>
      </c>
      <c r="H179">
        <v>13.691959889625267</v>
      </c>
      <c r="I179">
        <v>15.080234531869866</v>
      </c>
      <c r="J179">
        <v>3.0442726013519241</v>
      </c>
      <c r="K179">
        <v>16.480597680717839</v>
      </c>
      <c r="L179">
        <v>25.014255215465987</v>
      </c>
      <c r="M179" s="10" t="str">
        <f t="shared" si="25"/>
        <v>y</v>
      </c>
      <c r="N179" s="5">
        <v>516855</v>
      </c>
      <c r="O179" s="5">
        <v>352136.66666666669</v>
      </c>
      <c r="P179" s="5">
        <v>282909</v>
      </c>
      <c r="Q179" s="5">
        <v>199316</v>
      </c>
      <c r="R179" s="5">
        <v>311594.11111111112</v>
      </c>
      <c r="S179" s="5">
        <v>340529</v>
      </c>
      <c r="T179" s="5">
        <v>62902.033333333333</v>
      </c>
      <c r="U179" s="5">
        <v>516855</v>
      </c>
      <c r="V179" s="5">
        <v>295177.40158730157</v>
      </c>
      <c r="W179" s="6">
        <v>2066241.8111111112</v>
      </c>
    </row>
    <row r="180" spans="1:23" x14ac:dyDescent="0.3">
      <c r="A180" t="s">
        <v>453</v>
      </c>
      <c r="B180" t="s">
        <v>454</v>
      </c>
      <c r="C180" t="s">
        <v>394</v>
      </c>
      <c r="D180" t="s">
        <v>455</v>
      </c>
      <c r="E180" t="s">
        <v>456</v>
      </c>
      <c r="F180">
        <v>9.5613426538870527</v>
      </c>
      <c r="G180">
        <v>13.169535787123946</v>
      </c>
      <c r="H180">
        <v>11.292614854034804</v>
      </c>
      <c r="I180">
        <v>12.239946569152069</v>
      </c>
      <c r="J180">
        <v>10.432591893324233</v>
      </c>
      <c r="K180">
        <v>19.263908536629508</v>
      </c>
      <c r="L180">
        <v>24.040059705848403</v>
      </c>
      <c r="M180" s="10" t="str">
        <f t="shared" si="25"/>
        <v>y</v>
      </c>
      <c r="N180" s="5">
        <v>224348.33333333334</v>
      </c>
      <c r="O180" s="5">
        <v>122901.66666666667</v>
      </c>
      <c r="P180" s="5">
        <v>105385.73333333334</v>
      </c>
      <c r="Q180" s="5">
        <v>89229.033333333326</v>
      </c>
      <c r="R180" s="5">
        <v>114226.4888888889</v>
      </c>
      <c r="S180" s="5">
        <v>179776</v>
      </c>
      <c r="T180" s="5">
        <v>97359.766666666663</v>
      </c>
      <c r="U180" s="5">
        <v>224348.33333333334</v>
      </c>
      <c r="V180" s="5">
        <v>133318.146031746</v>
      </c>
      <c r="W180" s="6">
        <v>933227.02222222206</v>
      </c>
    </row>
    <row r="181" spans="1:23" x14ac:dyDescent="0.3">
      <c r="A181" t="s">
        <v>457</v>
      </c>
      <c r="B181" t="s">
        <v>458</v>
      </c>
      <c r="C181" t="s">
        <v>394</v>
      </c>
      <c r="D181" t="s">
        <v>439</v>
      </c>
      <c r="E181" t="s">
        <v>440</v>
      </c>
      <c r="F181">
        <v>12.55895633213755</v>
      </c>
      <c r="G181">
        <v>11.958992752573621</v>
      </c>
      <c r="H181">
        <v>16.430989584115885</v>
      </c>
      <c r="I181">
        <v>17.515393043215912</v>
      </c>
      <c r="J181">
        <v>1.9662708298149951</v>
      </c>
      <c r="K181">
        <v>16.257235256184114</v>
      </c>
      <c r="L181">
        <v>23.312162201957928</v>
      </c>
      <c r="M181" s="10" t="str">
        <f t="shared" si="25"/>
        <v>y</v>
      </c>
      <c r="N181" s="5">
        <v>430990.33333333331</v>
      </c>
      <c r="O181" s="5">
        <v>221095.33333333334</v>
      </c>
      <c r="P181" s="5">
        <v>303772.66666666669</v>
      </c>
      <c r="Q181" s="5">
        <v>232187.33333333334</v>
      </c>
      <c r="R181" s="5">
        <v>323820.88888888888</v>
      </c>
      <c r="S181" s="5">
        <v>300560.33333333331</v>
      </c>
      <c r="T181" s="5">
        <v>36352</v>
      </c>
      <c r="U181" s="5">
        <v>430990.33333333331</v>
      </c>
      <c r="V181" s="5">
        <v>264111.26984126982</v>
      </c>
      <c r="W181" s="6">
        <v>1848778.8888888888</v>
      </c>
    </row>
    <row r="182" spans="1:23" x14ac:dyDescent="0.3">
      <c r="A182" t="s">
        <v>459</v>
      </c>
      <c r="B182" t="s">
        <v>460</v>
      </c>
      <c r="C182" t="s">
        <v>394</v>
      </c>
      <c r="D182" t="s">
        <v>461</v>
      </c>
      <c r="E182" t="s">
        <v>462</v>
      </c>
      <c r="F182">
        <v>5.0610411178143826</v>
      </c>
      <c r="G182">
        <v>3.0766169548956142</v>
      </c>
      <c r="H182">
        <v>9.7888547916145008</v>
      </c>
      <c r="I182">
        <v>8.2022485203046163</v>
      </c>
      <c r="J182">
        <v>2.6901100526860819</v>
      </c>
      <c r="K182">
        <v>48.522201389644174</v>
      </c>
      <c r="L182">
        <v>22.658927173040631</v>
      </c>
      <c r="M182" s="10" t="str">
        <f t="shared" si="25"/>
        <v>y</v>
      </c>
      <c r="N182" s="5">
        <v>227001.26666666669</v>
      </c>
      <c r="O182" s="5">
        <v>30822.11</v>
      </c>
      <c r="P182" s="5">
        <v>98066.533333333326</v>
      </c>
      <c r="Q182" s="5">
        <v>50702.433333333327</v>
      </c>
      <c r="R182" s="5">
        <v>82171.622222222228</v>
      </c>
      <c r="S182" s="5">
        <v>486104.26666666666</v>
      </c>
      <c r="T182" s="5">
        <v>26950.013333333336</v>
      </c>
      <c r="U182" s="5">
        <v>227001.26666666669</v>
      </c>
      <c r="V182" s="5">
        <v>143116.89222222223</v>
      </c>
      <c r="W182" s="6">
        <v>1001818.2455555556</v>
      </c>
    </row>
    <row r="183" spans="1:23" x14ac:dyDescent="0.3">
      <c r="A183" t="s">
        <v>463</v>
      </c>
      <c r="B183" t="s">
        <v>464</v>
      </c>
      <c r="C183" t="s">
        <v>394</v>
      </c>
      <c r="D183" t="s">
        <v>465</v>
      </c>
      <c r="E183" t="s">
        <v>466</v>
      </c>
      <c r="F183">
        <v>15.559732640104535</v>
      </c>
      <c r="G183">
        <v>11.274390380126443</v>
      </c>
      <c r="H183">
        <v>17.723539168804546</v>
      </c>
      <c r="I183">
        <v>13.150172590316977</v>
      </c>
      <c r="J183">
        <v>6.4541348250675892</v>
      </c>
      <c r="K183">
        <v>16.67743038016458</v>
      </c>
      <c r="L183">
        <v>19.160600015415323</v>
      </c>
      <c r="M183" s="10" t="str">
        <f t="shared" si="25"/>
        <v>y</v>
      </c>
      <c r="N183" s="5">
        <v>392995.66666666669</v>
      </c>
      <c r="O183" s="5">
        <v>231244.66666666666</v>
      </c>
      <c r="P183" s="5">
        <v>363520.66666666669</v>
      </c>
      <c r="Q183" s="5">
        <v>319139.66666666669</v>
      </c>
      <c r="R183" s="5">
        <v>269718.11111111112</v>
      </c>
      <c r="S183" s="5">
        <v>342064.33333333331</v>
      </c>
      <c r="T183" s="5">
        <v>132378.26666666666</v>
      </c>
      <c r="U183" s="5">
        <v>392995.66666666669</v>
      </c>
      <c r="V183" s="5">
        <v>293008.76825396827</v>
      </c>
      <c r="W183" s="6">
        <v>2051061.3777777778</v>
      </c>
    </row>
    <row r="184" spans="1:23" x14ac:dyDescent="0.3">
      <c r="A184" t="s">
        <v>467</v>
      </c>
      <c r="B184" t="s">
        <v>468</v>
      </c>
      <c r="C184" t="s">
        <v>394</v>
      </c>
      <c r="D184" t="s">
        <v>469</v>
      </c>
      <c r="E184" t="s">
        <v>470</v>
      </c>
      <c r="F184">
        <v>16.415760118044396</v>
      </c>
      <c r="G184">
        <v>11.660717129566239</v>
      </c>
      <c r="H184">
        <v>16.699590915040247</v>
      </c>
      <c r="I184">
        <v>11.837213803757731</v>
      </c>
      <c r="J184">
        <v>0</v>
      </c>
      <c r="K184">
        <v>25.273435916277169</v>
      </c>
      <c r="L184">
        <v>18.113282117314213</v>
      </c>
      <c r="M184" s="10" t="str">
        <f t="shared" si="25"/>
        <v>y</v>
      </c>
      <c r="N184" s="5">
        <v>800203.66666666663</v>
      </c>
      <c r="O184" s="5">
        <v>515144</v>
      </c>
      <c r="P184" s="5">
        <v>737750</v>
      </c>
      <c r="Q184" s="5">
        <v>725211</v>
      </c>
      <c r="R184" s="5">
        <v>522941.22222222225</v>
      </c>
      <c r="S184" s="5">
        <v>1116523</v>
      </c>
      <c r="T184" s="5">
        <v>0</v>
      </c>
      <c r="U184" s="5">
        <v>800203.66666666663</v>
      </c>
      <c r="V184" s="5">
        <v>631110.41269841266</v>
      </c>
      <c r="W184" s="6">
        <v>4417772.888888889</v>
      </c>
    </row>
    <row r="185" spans="1:23" x14ac:dyDescent="0.3">
      <c r="A185" t="s">
        <v>471</v>
      </c>
      <c r="B185" t="s">
        <v>472</v>
      </c>
      <c r="C185" t="s">
        <v>394</v>
      </c>
      <c r="D185" t="s">
        <v>473</v>
      </c>
      <c r="E185" t="s">
        <v>474</v>
      </c>
      <c r="F185">
        <v>11.761102456364839</v>
      </c>
      <c r="G185">
        <v>16.770403629773035</v>
      </c>
      <c r="H185">
        <v>12.87108366558582</v>
      </c>
      <c r="I185">
        <v>14.686503481418232</v>
      </c>
      <c r="J185">
        <v>11.877761542783311</v>
      </c>
      <c r="K185">
        <v>14.087271307082183</v>
      </c>
      <c r="L185">
        <v>17.945873916992596</v>
      </c>
      <c r="M185" s="10" t="str">
        <f t="shared" si="25"/>
        <v>y</v>
      </c>
      <c r="N185" s="5">
        <v>224338</v>
      </c>
      <c r="O185" s="5">
        <v>209643.66666666666</v>
      </c>
      <c r="P185" s="5">
        <v>160899</v>
      </c>
      <c r="Q185" s="5">
        <v>147023.33333333334</v>
      </c>
      <c r="R185" s="5">
        <v>183593.22222222222</v>
      </c>
      <c r="S185" s="5">
        <v>176102.33333333334</v>
      </c>
      <c r="T185" s="5">
        <v>148481.66666666666</v>
      </c>
      <c r="U185" s="5">
        <v>224338</v>
      </c>
      <c r="V185" s="5">
        <v>178583.03174603172</v>
      </c>
      <c r="W185" s="6">
        <v>1250081.222222222</v>
      </c>
    </row>
    <row r="186" spans="1:23" x14ac:dyDescent="0.3">
      <c r="A186" t="s">
        <v>475</v>
      </c>
      <c r="B186" t="s">
        <v>476</v>
      </c>
      <c r="C186" t="s">
        <v>394</v>
      </c>
      <c r="D186" t="s">
        <v>477</v>
      </c>
      <c r="E186" t="s">
        <v>478</v>
      </c>
      <c r="F186">
        <v>13.754282612178855</v>
      </c>
      <c r="G186">
        <v>11.637710731432751</v>
      </c>
      <c r="H186">
        <v>17.193234888853659</v>
      </c>
      <c r="I186">
        <v>15.93199423297639</v>
      </c>
      <c r="J186">
        <v>3.3533159340822594</v>
      </c>
      <c r="K186">
        <v>23.496185281107326</v>
      </c>
      <c r="L186">
        <v>14.633276319368749</v>
      </c>
      <c r="M186" s="10" t="str">
        <f t="shared" si="25"/>
        <v>y</v>
      </c>
      <c r="N186" s="5">
        <v>894711.66666666663</v>
      </c>
      <c r="O186" s="5">
        <v>711556</v>
      </c>
      <c r="P186" s="5">
        <v>1051233.3333333333</v>
      </c>
      <c r="Q186" s="5">
        <v>840968</v>
      </c>
      <c r="R186" s="5">
        <v>974118.22222222225</v>
      </c>
      <c r="S186" s="5">
        <v>1436610</v>
      </c>
      <c r="T186" s="5">
        <v>205029.33333333334</v>
      </c>
      <c r="U186" s="5">
        <v>894711.66666666663</v>
      </c>
      <c r="V186" s="5">
        <v>873460.93650793657</v>
      </c>
      <c r="W186" s="6">
        <v>6114226.555555556</v>
      </c>
    </row>
    <row r="187" spans="1:23" x14ac:dyDescent="0.3">
      <c r="A187" t="s">
        <v>479</v>
      </c>
      <c r="B187" t="s">
        <v>480</v>
      </c>
      <c r="C187" t="s">
        <v>394</v>
      </c>
      <c r="D187" t="s">
        <v>481</v>
      </c>
      <c r="E187" t="s">
        <v>482</v>
      </c>
      <c r="F187">
        <v>8.5916118972194351</v>
      </c>
      <c r="G187">
        <v>9.3529784532949787</v>
      </c>
      <c r="H187">
        <v>33.317787749469652</v>
      </c>
      <c r="I187">
        <v>4.357947879346991</v>
      </c>
      <c r="J187">
        <v>1.4238971387407193</v>
      </c>
      <c r="K187">
        <v>28.527278509059002</v>
      </c>
      <c r="L187">
        <v>14.42849837286923</v>
      </c>
      <c r="M187" s="10" t="str">
        <f t="shared" si="25"/>
        <v>y</v>
      </c>
      <c r="N187" s="5">
        <v>611036.66666666663</v>
      </c>
      <c r="O187" s="5">
        <v>396092</v>
      </c>
      <c r="P187" s="5">
        <v>1410984.6666666667</v>
      </c>
      <c r="Q187" s="5">
        <v>363848.66666666669</v>
      </c>
      <c r="R187" s="5">
        <v>184556</v>
      </c>
      <c r="S187" s="5">
        <v>1208110</v>
      </c>
      <c r="T187" s="5">
        <v>60301.033333333333</v>
      </c>
      <c r="U187" s="5">
        <v>611036.66666666663</v>
      </c>
      <c r="V187" s="5">
        <v>604989.86190476187</v>
      </c>
      <c r="W187" s="6">
        <v>4234929.0333333332</v>
      </c>
    </row>
    <row r="188" spans="1:23" x14ac:dyDescent="0.3">
      <c r="A188" t="s">
        <v>483</v>
      </c>
      <c r="B188" t="s">
        <v>484</v>
      </c>
      <c r="C188" t="s">
        <v>394</v>
      </c>
      <c r="D188" t="s">
        <v>485</v>
      </c>
      <c r="E188" t="s">
        <v>486</v>
      </c>
      <c r="F188">
        <v>14.487818854511406</v>
      </c>
      <c r="G188">
        <v>16.645444036619299</v>
      </c>
      <c r="H188">
        <v>15.348913493440284</v>
      </c>
      <c r="I188">
        <v>19.506506374455036</v>
      </c>
      <c r="J188">
        <v>5.4556037245995226</v>
      </c>
      <c r="K188">
        <v>15.049235011094966</v>
      </c>
      <c r="L188">
        <v>13.506478505279491</v>
      </c>
      <c r="M188" s="10" t="str">
        <f t="shared" si="25"/>
        <v>y</v>
      </c>
      <c r="N188" s="5">
        <v>150345.66666666666</v>
      </c>
      <c r="O188" s="5">
        <v>185286.66666666666</v>
      </c>
      <c r="P188" s="5">
        <v>170854.5</v>
      </c>
      <c r="Q188" s="5">
        <v>161269.33333333334</v>
      </c>
      <c r="R188" s="5">
        <v>217134.22222222222</v>
      </c>
      <c r="S188" s="5">
        <v>167518.66666666666</v>
      </c>
      <c r="T188" s="5">
        <v>60728.366666666669</v>
      </c>
      <c r="U188" s="5">
        <v>150345.66666666666</v>
      </c>
      <c r="V188" s="5">
        <v>159019.63174603175</v>
      </c>
      <c r="W188" s="6">
        <v>1113137.4222222222</v>
      </c>
    </row>
    <row r="189" spans="1:23" x14ac:dyDescent="0.3">
      <c r="A189" t="s">
        <v>487</v>
      </c>
      <c r="B189" t="s">
        <v>488</v>
      </c>
      <c r="C189" t="s">
        <v>394</v>
      </c>
      <c r="D189" t="s">
        <v>489</v>
      </c>
      <c r="E189" t="s">
        <v>490</v>
      </c>
      <c r="F189">
        <v>18.438987878952435</v>
      </c>
      <c r="G189">
        <v>25.822960273182758</v>
      </c>
      <c r="H189">
        <v>19.580477031661029</v>
      </c>
      <c r="I189">
        <v>11.07818466988553</v>
      </c>
      <c r="J189">
        <v>0</v>
      </c>
      <c r="K189">
        <v>12.976041405460142</v>
      </c>
      <c r="L189">
        <v>12.103348740858106</v>
      </c>
      <c r="M189" s="10" t="str">
        <f t="shared" si="25"/>
        <v>y</v>
      </c>
      <c r="N189" s="5">
        <v>404155.66666666669</v>
      </c>
      <c r="O189" s="5">
        <v>862281.66666666663</v>
      </c>
      <c r="P189" s="5">
        <v>653832.33333333337</v>
      </c>
      <c r="Q189" s="5">
        <v>615715.66666666663</v>
      </c>
      <c r="R189" s="5">
        <v>369923.33333333331</v>
      </c>
      <c r="S189" s="5">
        <v>433296.66666666669</v>
      </c>
      <c r="T189" s="5">
        <v>0</v>
      </c>
      <c r="U189" s="5">
        <v>404155.66666666669</v>
      </c>
      <c r="V189" s="5">
        <v>477029.33333333331</v>
      </c>
      <c r="W189" s="6">
        <v>3339205.333333333</v>
      </c>
    </row>
    <row r="190" spans="1:23" x14ac:dyDescent="0.3">
      <c r="A190" t="s">
        <v>491</v>
      </c>
      <c r="B190" t="s">
        <v>492</v>
      </c>
      <c r="C190" t="s">
        <v>394</v>
      </c>
      <c r="D190" t="s">
        <v>477</v>
      </c>
      <c r="E190" t="s">
        <v>478</v>
      </c>
      <c r="F190">
        <v>15.265049873899109</v>
      </c>
      <c r="G190">
        <v>12.703056553057642</v>
      </c>
      <c r="H190">
        <v>16.487472842665735</v>
      </c>
      <c r="I190">
        <v>20.744548262358549</v>
      </c>
      <c r="J190">
        <v>2.2362252598498955</v>
      </c>
      <c r="K190">
        <v>20.477324598257756</v>
      </c>
      <c r="L190">
        <v>12.086322609911319</v>
      </c>
      <c r="M190" s="10" t="str">
        <f t="shared" si="25"/>
        <v>y</v>
      </c>
      <c r="N190" s="5">
        <v>169614.66666666666</v>
      </c>
      <c r="O190" s="5">
        <v>178269.66666666666</v>
      </c>
      <c r="P190" s="5">
        <v>231378.66666666666</v>
      </c>
      <c r="Q190" s="5">
        <v>214223.66666666666</v>
      </c>
      <c r="R190" s="5">
        <v>291120.77777777775</v>
      </c>
      <c r="S190" s="5">
        <v>287370.66666666669</v>
      </c>
      <c r="T190" s="5">
        <v>31382.300000000003</v>
      </c>
      <c r="U190" s="5">
        <v>169614.66666666666</v>
      </c>
      <c r="V190" s="5">
        <v>200480.05873015872</v>
      </c>
      <c r="W190" s="6">
        <v>1403360.4111111111</v>
      </c>
    </row>
    <row r="191" spans="1:23" x14ac:dyDescent="0.3">
      <c r="A191" t="s">
        <v>493</v>
      </c>
      <c r="B191" t="s">
        <v>494</v>
      </c>
      <c r="C191" t="s">
        <v>394</v>
      </c>
      <c r="D191" t="s">
        <v>495</v>
      </c>
      <c r="E191" t="s">
        <v>496</v>
      </c>
      <c r="F191">
        <v>11.544573052015227</v>
      </c>
      <c r="G191">
        <v>13.537389048195939</v>
      </c>
      <c r="H191">
        <v>20.181277762794966</v>
      </c>
      <c r="I191">
        <v>28.355512992136976</v>
      </c>
      <c r="J191">
        <v>2.4970131202553154</v>
      </c>
      <c r="K191">
        <v>12.641539164970144</v>
      </c>
      <c r="L191">
        <v>11.242694859631431</v>
      </c>
      <c r="M191" s="10" t="str">
        <f t="shared" si="25"/>
        <v>y</v>
      </c>
      <c r="N191" s="5">
        <v>367682.66666666669</v>
      </c>
      <c r="O191" s="5">
        <v>442728.66666666669</v>
      </c>
      <c r="P191" s="5">
        <v>660011.33333333337</v>
      </c>
      <c r="Q191" s="5">
        <v>377555.33333333331</v>
      </c>
      <c r="R191" s="5">
        <v>927342.66666666663</v>
      </c>
      <c r="S191" s="5">
        <v>413430.66666666669</v>
      </c>
      <c r="T191" s="5">
        <v>81662.666666666672</v>
      </c>
      <c r="U191" s="5">
        <v>367682.66666666669</v>
      </c>
      <c r="V191" s="5">
        <v>467202</v>
      </c>
      <c r="W191" s="6">
        <v>3270414</v>
      </c>
    </row>
    <row r="192" spans="1:23" x14ac:dyDescent="0.3">
      <c r="A192" t="s">
        <v>497</v>
      </c>
      <c r="B192" t="s">
        <v>498</v>
      </c>
      <c r="C192" t="s">
        <v>394</v>
      </c>
      <c r="D192" t="s">
        <v>427</v>
      </c>
      <c r="E192" t="s">
        <v>428</v>
      </c>
      <c r="F192">
        <v>6.5276902360277109</v>
      </c>
      <c r="G192">
        <v>9.0660418322097023</v>
      </c>
      <c r="H192">
        <v>54.140972012626854</v>
      </c>
      <c r="I192">
        <v>12.154029061891721</v>
      </c>
      <c r="J192">
        <v>2.1287703965933722</v>
      </c>
      <c r="K192">
        <v>5.2876832507723712</v>
      </c>
      <c r="L192">
        <v>10.694813209878262</v>
      </c>
      <c r="M192" s="10" t="str">
        <f t="shared" si="25"/>
        <v>y</v>
      </c>
      <c r="N192" s="5">
        <v>184713.33333333334</v>
      </c>
      <c r="O192" s="5">
        <v>156582.33333333334</v>
      </c>
      <c r="P192" s="5">
        <v>935085</v>
      </c>
      <c r="Q192" s="5">
        <v>112741.7</v>
      </c>
      <c r="R192" s="5">
        <v>209915.88888888888</v>
      </c>
      <c r="S192" s="5">
        <v>91325.166666666672</v>
      </c>
      <c r="T192" s="5">
        <v>36766.633333333339</v>
      </c>
      <c r="U192" s="5">
        <v>184713.33333333334</v>
      </c>
      <c r="V192" s="5">
        <v>246732.86507936512</v>
      </c>
      <c r="W192" s="6">
        <v>1727130.0555555557</v>
      </c>
    </row>
    <row r="193" spans="1:23" x14ac:dyDescent="0.3">
      <c r="A193" t="s">
        <v>499</v>
      </c>
      <c r="B193" t="s">
        <v>500</v>
      </c>
      <c r="C193" t="s">
        <v>394</v>
      </c>
      <c r="D193" t="s">
        <v>461</v>
      </c>
      <c r="E193" t="s">
        <v>462</v>
      </c>
      <c r="F193">
        <v>8.4158775472158407</v>
      </c>
      <c r="G193">
        <v>7.2125395693336873</v>
      </c>
      <c r="H193">
        <v>22.059859353608342</v>
      </c>
      <c r="I193">
        <v>13.419518661416092</v>
      </c>
      <c r="J193">
        <v>0.82165773452200119</v>
      </c>
      <c r="K193">
        <v>37.626516187474706</v>
      </c>
      <c r="L193">
        <v>10.44403094642934</v>
      </c>
      <c r="M193" s="10" t="str">
        <f t="shared" si="25"/>
        <v>y</v>
      </c>
      <c r="N193" s="5">
        <v>287311</v>
      </c>
      <c r="O193" s="5">
        <v>198414</v>
      </c>
      <c r="P193" s="5">
        <v>606857.66666666663</v>
      </c>
      <c r="Q193" s="5">
        <v>231517.33333333334</v>
      </c>
      <c r="R193" s="5">
        <v>369165.44444444444</v>
      </c>
      <c r="S193" s="5">
        <v>1035090</v>
      </c>
      <c r="T193" s="5">
        <v>22603.466666666664</v>
      </c>
      <c r="U193" s="5">
        <v>287311</v>
      </c>
      <c r="V193" s="5">
        <v>392994.13015873014</v>
      </c>
      <c r="W193" s="6">
        <v>2750958.9111111108</v>
      </c>
    </row>
    <row r="194" spans="1:23" x14ac:dyDescent="0.3">
      <c r="A194" t="s">
        <v>501</v>
      </c>
      <c r="B194" t="s">
        <v>502</v>
      </c>
      <c r="C194" t="s">
        <v>394</v>
      </c>
      <c r="D194" t="s">
        <v>503</v>
      </c>
      <c r="E194" t="s">
        <v>504</v>
      </c>
      <c r="F194">
        <v>17.126883802497431</v>
      </c>
      <c r="G194">
        <v>31.306615439085522</v>
      </c>
      <c r="H194">
        <v>16.62850632285728</v>
      </c>
      <c r="I194">
        <v>18.57037899643721</v>
      </c>
      <c r="J194">
        <v>1.2292926534790678</v>
      </c>
      <c r="K194">
        <v>8.78342015474324</v>
      </c>
      <c r="L194">
        <v>6.354902630900253</v>
      </c>
      <c r="M194" s="10" t="str">
        <f t="shared" si="25"/>
        <v>y</v>
      </c>
      <c r="N194" s="5">
        <v>247832</v>
      </c>
      <c r="O194" s="5">
        <v>1220912.6666666667</v>
      </c>
      <c r="P194" s="5">
        <v>648487.66666666663</v>
      </c>
      <c r="Q194" s="5">
        <v>667923.66666666663</v>
      </c>
      <c r="R194" s="5">
        <v>724217.88888888888</v>
      </c>
      <c r="S194" s="5">
        <v>342540.66666666669</v>
      </c>
      <c r="T194" s="5">
        <v>47940.633333333331</v>
      </c>
      <c r="U194" s="5">
        <v>247832</v>
      </c>
      <c r="V194" s="5">
        <v>557122.16984126985</v>
      </c>
      <c r="W194" s="6">
        <v>3899855.1888888888</v>
      </c>
    </row>
    <row r="195" spans="1:23" x14ac:dyDescent="0.3">
      <c r="A195" t="s">
        <v>505</v>
      </c>
      <c r="B195" t="s">
        <v>506</v>
      </c>
      <c r="C195" t="s">
        <v>394</v>
      </c>
      <c r="D195" t="s">
        <v>507</v>
      </c>
      <c r="E195" t="s">
        <v>508</v>
      </c>
      <c r="F195">
        <v>11.781032303835104</v>
      </c>
      <c r="G195">
        <v>13.936141759740117</v>
      </c>
      <c r="H195">
        <v>48.449430381358567</v>
      </c>
      <c r="I195">
        <v>16.669122900082336</v>
      </c>
      <c r="J195">
        <v>2.1643901183634018</v>
      </c>
      <c r="K195">
        <v>4.5561705713075433</v>
      </c>
      <c r="L195">
        <v>2.4437119653129269</v>
      </c>
      <c r="M195" s="10" t="str">
        <f t="shared" si="25"/>
        <v>y</v>
      </c>
      <c r="N195" s="5">
        <v>115506.3</v>
      </c>
      <c r="O195" s="5">
        <v>658716</v>
      </c>
      <c r="P195" s="5">
        <v>2290046.6666666665</v>
      </c>
      <c r="Q195" s="5">
        <v>556851</v>
      </c>
      <c r="R195" s="5">
        <v>787895.11111111112</v>
      </c>
      <c r="S195" s="5">
        <v>215355.33333333334</v>
      </c>
      <c r="T195" s="5">
        <v>102303.66666666667</v>
      </c>
      <c r="U195" s="5">
        <v>115506.3</v>
      </c>
      <c r="V195" s="5">
        <v>675239.15396825399</v>
      </c>
      <c r="W195" s="6">
        <v>4726674.0777777778</v>
      </c>
    </row>
    <row r="196" spans="1:23" x14ac:dyDescent="0.3">
      <c r="A196" t="s">
        <v>509</v>
      </c>
      <c r="B196" t="s">
        <v>510</v>
      </c>
      <c r="C196" t="s">
        <v>394</v>
      </c>
      <c r="D196" t="s">
        <v>427</v>
      </c>
      <c r="E196" t="s">
        <v>428</v>
      </c>
      <c r="F196">
        <v>0</v>
      </c>
      <c r="G196">
        <v>0</v>
      </c>
      <c r="H196">
        <v>0</v>
      </c>
      <c r="I196">
        <v>0</v>
      </c>
      <c r="J196">
        <v>62.154304621486467</v>
      </c>
      <c r="K196">
        <v>0</v>
      </c>
      <c r="L196">
        <v>37.84569537851354</v>
      </c>
      <c r="M196" s="10" t="str">
        <f t="shared" si="25"/>
        <v>n</v>
      </c>
      <c r="N196" s="5">
        <v>1872.7866666666666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3075.6933333333332</v>
      </c>
      <c r="U196" s="5">
        <v>1872.7866666666666</v>
      </c>
      <c r="V196" s="5">
        <v>706.92571428571421</v>
      </c>
      <c r="W196" s="6">
        <v>4948.4799999999996</v>
      </c>
    </row>
    <row r="197" spans="1:23" x14ac:dyDescent="0.3">
      <c r="A197" t="s">
        <v>511</v>
      </c>
      <c r="B197" t="s">
        <v>512</v>
      </c>
      <c r="C197" t="s">
        <v>394</v>
      </c>
      <c r="D197" t="s">
        <v>513</v>
      </c>
      <c r="E197" t="s">
        <v>514</v>
      </c>
      <c r="F197">
        <v>13.943309813904142</v>
      </c>
      <c r="G197">
        <v>17.772978671475308</v>
      </c>
      <c r="H197">
        <v>8.7118822964873601</v>
      </c>
      <c r="I197">
        <v>13.429221830243876</v>
      </c>
      <c r="J197">
        <v>0.28648590929975315</v>
      </c>
      <c r="K197">
        <v>24.740367444664095</v>
      </c>
      <c r="L197">
        <v>21.115754033925462</v>
      </c>
      <c r="M197" s="10" t="str">
        <f t="shared" si="25"/>
        <v>n</v>
      </c>
      <c r="N197" s="5">
        <v>90165.633333333346</v>
      </c>
      <c r="O197" s="5">
        <v>75891.766666666663</v>
      </c>
      <c r="P197" s="5">
        <v>37200.299999999996</v>
      </c>
      <c r="Q197" s="5">
        <v>59538.833333333336</v>
      </c>
      <c r="R197" s="5">
        <v>57343.644444444435</v>
      </c>
      <c r="S197" s="5">
        <v>105642.96666666667</v>
      </c>
      <c r="T197" s="5">
        <v>1223.3133333333333</v>
      </c>
      <c r="U197" s="5">
        <v>90165.633333333346</v>
      </c>
      <c r="V197" s="5">
        <v>61000.922539682542</v>
      </c>
      <c r="W197" s="6">
        <v>427006.4577777778</v>
      </c>
    </row>
    <row r="198" spans="1:23" x14ac:dyDescent="0.3">
      <c r="A198" t="s">
        <v>515</v>
      </c>
      <c r="B198" t="s">
        <v>516</v>
      </c>
      <c r="C198" t="s">
        <v>394</v>
      </c>
      <c r="D198" t="s">
        <v>517</v>
      </c>
      <c r="E198" t="s">
        <v>518</v>
      </c>
      <c r="F198">
        <v>7.0149286004732065</v>
      </c>
      <c r="G198">
        <v>19.122694110694034</v>
      </c>
      <c r="H198">
        <v>5.9461272888652879</v>
      </c>
      <c r="I198">
        <v>8.9040156829654968</v>
      </c>
      <c r="J198">
        <v>13.403399344544717</v>
      </c>
      <c r="K198">
        <v>24.923084873390092</v>
      </c>
      <c r="L198">
        <v>20.685750099067164</v>
      </c>
      <c r="M198" s="10" t="str">
        <f t="shared" si="25"/>
        <v>n</v>
      </c>
      <c r="N198" s="5">
        <v>26499.133333333331</v>
      </c>
      <c r="O198" s="5">
        <v>24496.806666666667</v>
      </c>
      <c r="P198" s="5">
        <v>7617.1866666666674</v>
      </c>
      <c r="Q198" s="5">
        <v>8986.3566666666666</v>
      </c>
      <c r="R198" s="5">
        <v>11406.339999999998</v>
      </c>
      <c r="S198" s="5">
        <v>31927.3</v>
      </c>
      <c r="T198" s="5">
        <v>17170.2</v>
      </c>
      <c r="U198" s="5">
        <v>26499.133333333331</v>
      </c>
      <c r="V198" s="5">
        <v>18300.474761904763</v>
      </c>
      <c r="W198" s="6">
        <v>128103.32333333333</v>
      </c>
    </row>
    <row r="199" spans="1:23" x14ac:dyDescent="0.3">
      <c r="A199" t="s">
        <v>519</v>
      </c>
      <c r="B199" t="s">
        <v>520</v>
      </c>
      <c r="C199" t="s">
        <v>394</v>
      </c>
      <c r="D199" t="s">
        <v>521</v>
      </c>
      <c r="E199" t="s">
        <v>522</v>
      </c>
      <c r="F199">
        <v>19.732984328678974</v>
      </c>
      <c r="G199">
        <v>16.122441709593872</v>
      </c>
      <c r="H199">
        <v>13.447209764258359</v>
      </c>
      <c r="I199">
        <v>16.591722405617627</v>
      </c>
      <c r="J199">
        <v>3.0160803590411933</v>
      </c>
      <c r="K199">
        <v>16.879129909913669</v>
      </c>
      <c r="L199">
        <v>14.210431522896316</v>
      </c>
      <c r="M199" s="10" t="str">
        <f t="shared" si="25"/>
        <v>n</v>
      </c>
      <c r="N199" s="5">
        <v>98309.599999999991</v>
      </c>
      <c r="O199" s="5">
        <v>111537.13333333335</v>
      </c>
      <c r="P199" s="5">
        <v>93029.533333333326</v>
      </c>
      <c r="Q199" s="5">
        <v>136515.33333333334</v>
      </c>
      <c r="R199" s="5">
        <v>114783.67777777778</v>
      </c>
      <c r="S199" s="5">
        <v>116772</v>
      </c>
      <c r="T199" s="5">
        <v>20865.633333333331</v>
      </c>
      <c r="U199" s="5">
        <v>98309.599999999991</v>
      </c>
      <c r="V199" s="5">
        <v>98830.415873015867</v>
      </c>
      <c r="W199" s="6">
        <v>691812.91111111105</v>
      </c>
    </row>
    <row r="200" spans="1:23" x14ac:dyDescent="0.3">
      <c r="A200" t="s">
        <v>523</v>
      </c>
      <c r="B200" t="s">
        <v>524</v>
      </c>
      <c r="C200" t="s">
        <v>394</v>
      </c>
      <c r="D200" t="s">
        <v>525</v>
      </c>
      <c r="E200" t="s">
        <v>526</v>
      </c>
      <c r="F200">
        <v>5.7656606641830876</v>
      </c>
      <c r="G200">
        <v>2.1215407268592084</v>
      </c>
      <c r="H200">
        <v>1.9277164354729692</v>
      </c>
      <c r="I200">
        <v>34.028821840552787</v>
      </c>
      <c r="J200">
        <v>3.8208937817374862</v>
      </c>
      <c r="K200">
        <v>41.198286318694421</v>
      </c>
      <c r="L200">
        <v>11.137080232500043</v>
      </c>
      <c r="M200" s="10" t="str">
        <f t="shared" si="25"/>
        <v>n</v>
      </c>
      <c r="N200" s="5">
        <v>15164.756666666668</v>
      </c>
      <c r="O200" s="5">
        <v>2888.7866666666669</v>
      </c>
      <c r="P200" s="5">
        <v>2624.8666666666668</v>
      </c>
      <c r="Q200" s="5">
        <v>7850.7866666666669</v>
      </c>
      <c r="R200" s="5">
        <v>46335.196666666663</v>
      </c>
      <c r="S200" s="5">
        <v>56097.466666666667</v>
      </c>
      <c r="T200" s="5">
        <v>5202.7033333333338</v>
      </c>
      <c r="U200" s="5">
        <v>15164.756666666668</v>
      </c>
      <c r="V200" s="5">
        <v>19452.080476190476</v>
      </c>
      <c r="W200" s="6">
        <v>136164.56333333332</v>
      </c>
    </row>
    <row r="201" spans="1:23" x14ac:dyDescent="0.3">
      <c r="A201" t="s">
        <v>527</v>
      </c>
      <c r="B201" t="s">
        <v>528</v>
      </c>
      <c r="C201" t="s">
        <v>394</v>
      </c>
      <c r="D201" t="s">
        <v>529</v>
      </c>
      <c r="E201" t="s">
        <v>530</v>
      </c>
      <c r="F201">
        <v>18.046990451800554</v>
      </c>
      <c r="G201">
        <v>27.790169173663067</v>
      </c>
      <c r="H201">
        <v>3.9291352006918321</v>
      </c>
      <c r="I201">
        <v>44.740318638406009</v>
      </c>
      <c r="J201">
        <v>0</v>
      </c>
      <c r="K201">
        <v>0</v>
      </c>
      <c r="L201">
        <v>5.4933865354385434</v>
      </c>
      <c r="M201" s="10" t="str">
        <f t="shared" si="25"/>
        <v>n</v>
      </c>
      <c r="N201" s="5">
        <v>2846.5966666666668</v>
      </c>
      <c r="O201" s="5">
        <v>14400.480000000001</v>
      </c>
      <c r="P201" s="5">
        <v>2036.0233333333333</v>
      </c>
      <c r="Q201" s="5">
        <v>9351.6999999999989</v>
      </c>
      <c r="R201" s="5">
        <v>23183.812222222219</v>
      </c>
      <c r="S201" s="5">
        <v>0</v>
      </c>
      <c r="T201" s="5">
        <v>0</v>
      </c>
      <c r="U201" s="5">
        <v>2846.5966666666668</v>
      </c>
      <c r="V201" s="5">
        <v>7402.6588888888882</v>
      </c>
      <c r="W201" s="6">
        <v>51818.612222222218</v>
      </c>
    </row>
    <row r="202" spans="1:23" x14ac:dyDescent="0.3">
      <c r="A202" t="s">
        <v>531</v>
      </c>
      <c r="B202" t="s">
        <v>532</v>
      </c>
      <c r="C202" t="s">
        <v>394</v>
      </c>
      <c r="D202" t="s">
        <v>525</v>
      </c>
      <c r="E202" t="s">
        <v>526</v>
      </c>
      <c r="F202">
        <v>10.510204788032285</v>
      </c>
      <c r="G202">
        <v>1.2271422623247974</v>
      </c>
      <c r="H202">
        <v>3.4856397801325345</v>
      </c>
      <c r="I202">
        <v>18.519909920292008</v>
      </c>
      <c r="J202">
        <v>5.8576884102729734</v>
      </c>
      <c r="K202">
        <v>57.356493865900504</v>
      </c>
      <c r="L202">
        <v>3.0429209730448847</v>
      </c>
      <c r="M202" s="10" t="str">
        <f t="shared" si="25"/>
        <v>n</v>
      </c>
      <c r="N202" s="5">
        <v>746.75666666666666</v>
      </c>
      <c r="O202" s="5">
        <v>301.15033333333332</v>
      </c>
      <c r="P202" s="5">
        <v>855.40333333333331</v>
      </c>
      <c r="Q202" s="5">
        <v>2579.2866666666664</v>
      </c>
      <c r="R202" s="5">
        <v>4544.9311111111119</v>
      </c>
      <c r="S202" s="5">
        <v>14075.733333333332</v>
      </c>
      <c r="T202" s="5">
        <v>1437.522666666667</v>
      </c>
      <c r="U202" s="5">
        <v>746.75666666666666</v>
      </c>
      <c r="V202" s="5">
        <v>3505.8263015873017</v>
      </c>
      <c r="W202" s="6">
        <v>24540.784111111112</v>
      </c>
    </row>
    <row r="203" spans="1:23" x14ac:dyDescent="0.3">
      <c r="A203" t="s">
        <v>533</v>
      </c>
      <c r="B203" t="s">
        <v>534</v>
      </c>
      <c r="C203" t="s">
        <v>394</v>
      </c>
      <c r="D203" t="s">
        <v>503</v>
      </c>
      <c r="E203" t="s">
        <v>504</v>
      </c>
      <c r="F203">
        <v>19.448291717771049</v>
      </c>
      <c r="G203">
        <v>27.401731507934297</v>
      </c>
      <c r="H203">
        <v>34.323159797154453</v>
      </c>
      <c r="I203">
        <v>12.114509378400177</v>
      </c>
      <c r="J203">
        <v>0.98795896578074993</v>
      </c>
      <c r="K203">
        <v>3.5130608276557362</v>
      </c>
      <c r="L203">
        <v>2.2112878053035341</v>
      </c>
      <c r="M203" s="10" t="str">
        <f t="shared" si="25"/>
        <v>n</v>
      </c>
      <c r="N203" s="5">
        <v>92815.2</v>
      </c>
      <c r="O203" s="5">
        <v>1150143</v>
      </c>
      <c r="P203" s="5">
        <v>1440658.6666666667</v>
      </c>
      <c r="Q203" s="5">
        <v>816310.33333333337</v>
      </c>
      <c r="R203" s="5">
        <v>508486.77777777775</v>
      </c>
      <c r="S203" s="5">
        <v>147455</v>
      </c>
      <c r="T203" s="5">
        <v>41467.966666666667</v>
      </c>
      <c r="U203" s="5">
        <v>92815.2</v>
      </c>
      <c r="V203" s="5">
        <v>599619.56349206355</v>
      </c>
      <c r="W203" s="6">
        <v>4197336.944444445</v>
      </c>
    </row>
    <row r="204" spans="1:23" x14ac:dyDescent="0.3">
      <c r="A204" t="s">
        <v>535</v>
      </c>
      <c r="B204" t="s">
        <v>536</v>
      </c>
      <c r="C204" t="s">
        <v>394</v>
      </c>
      <c r="D204" t="s">
        <v>481</v>
      </c>
      <c r="E204" t="s">
        <v>482</v>
      </c>
      <c r="F204">
        <v>27.500829792813768</v>
      </c>
      <c r="G204">
        <v>6.7353977183261113</v>
      </c>
      <c r="H204">
        <v>21.623657670537348</v>
      </c>
      <c r="I204">
        <v>18.989070051931055</v>
      </c>
      <c r="J204">
        <v>4.139606337580366</v>
      </c>
      <c r="K204">
        <v>18.986389993211365</v>
      </c>
      <c r="L204">
        <v>2.0250484356000014</v>
      </c>
      <c r="M204" s="10" t="str">
        <f t="shared" si="25"/>
        <v>n</v>
      </c>
      <c r="N204" s="5">
        <v>12014.016666666668</v>
      </c>
      <c r="O204" s="5">
        <v>39959.133333333339</v>
      </c>
      <c r="P204" s="5">
        <v>128286.8</v>
      </c>
      <c r="Q204" s="5">
        <v>163154.33333333334</v>
      </c>
      <c r="R204" s="5">
        <v>112656.56666666667</v>
      </c>
      <c r="S204" s="5">
        <v>112640.66666666667</v>
      </c>
      <c r="T204" s="5">
        <v>24559.066666666666</v>
      </c>
      <c r="U204" s="5">
        <v>12014.016666666668</v>
      </c>
      <c r="V204" s="5">
        <v>84752.940476190459</v>
      </c>
      <c r="W204" s="6">
        <v>593270.58333333326</v>
      </c>
    </row>
    <row r="205" spans="1:23" x14ac:dyDescent="0.3">
      <c r="A205" t="s">
        <v>537</v>
      </c>
      <c r="B205" t="s">
        <v>538</v>
      </c>
      <c r="C205" t="s">
        <v>394</v>
      </c>
      <c r="D205" t="s">
        <v>435</v>
      </c>
      <c r="E205" t="s">
        <v>436</v>
      </c>
      <c r="F205">
        <v>20.60838520754384</v>
      </c>
      <c r="G205">
        <v>14.117290938800769</v>
      </c>
      <c r="H205">
        <v>26.309589701384073</v>
      </c>
      <c r="I205">
        <v>38.918039263512931</v>
      </c>
      <c r="J205">
        <v>0</v>
      </c>
      <c r="K205">
        <v>0</v>
      </c>
      <c r="L205">
        <v>4.6694888758395767E-2</v>
      </c>
      <c r="M205" s="10" t="str">
        <f t="shared" si="25"/>
        <v>n</v>
      </c>
      <c r="N205" s="5">
        <v>232.14933333333332</v>
      </c>
      <c r="O205" s="5">
        <v>70185.833333333343</v>
      </c>
      <c r="P205" s="5">
        <v>130801.33333333333</v>
      </c>
      <c r="Q205" s="5">
        <v>102457.09999999999</v>
      </c>
      <c r="R205" s="5">
        <v>193485.77777777778</v>
      </c>
      <c r="S205" s="5">
        <v>0</v>
      </c>
      <c r="T205" s="5">
        <v>0</v>
      </c>
      <c r="U205" s="5">
        <v>232.14933333333332</v>
      </c>
      <c r="V205" s="5">
        <v>71023.170539682527</v>
      </c>
      <c r="W205" s="6">
        <v>497162.19377777772</v>
      </c>
    </row>
    <row r="206" spans="1:23" x14ac:dyDescent="0.3">
      <c r="A206" t="s">
        <v>539</v>
      </c>
      <c r="B206" t="s">
        <v>540</v>
      </c>
      <c r="C206" t="s">
        <v>394</v>
      </c>
      <c r="D206" t="s">
        <v>435</v>
      </c>
      <c r="E206" t="s">
        <v>436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s="10" t="str">
        <f t="shared" si="25"/>
        <v>n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6">
        <v>0</v>
      </c>
    </row>
    <row r="207" spans="1:23" x14ac:dyDescent="0.3">
      <c r="A207" t="s">
        <v>541</v>
      </c>
      <c r="B207" t="s">
        <v>542</v>
      </c>
      <c r="C207" t="s">
        <v>394</v>
      </c>
      <c r="D207" t="s">
        <v>461</v>
      </c>
      <c r="E207" t="s">
        <v>462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s="10" t="str">
        <f t="shared" si="25"/>
        <v>n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6">
        <v>0</v>
      </c>
    </row>
    <row r="208" spans="1:23" x14ac:dyDescent="0.3">
      <c r="A208" t="s">
        <v>543</v>
      </c>
      <c r="B208" t="s">
        <v>544</v>
      </c>
      <c r="C208" t="s">
        <v>394</v>
      </c>
      <c r="D208" t="s">
        <v>545</v>
      </c>
      <c r="E208" t="s">
        <v>546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s="10" t="str">
        <f t="shared" si="25"/>
        <v>n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6">
        <v>0</v>
      </c>
    </row>
    <row r="209" spans="1:25" x14ac:dyDescent="0.3">
      <c r="A209" t="s">
        <v>547</v>
      </c>
      <c r="B209" t="s">
        <v>548</v>
      </c>
      <c r="C209" t="s">
        <v>394</v>
      </c>
      <c r="D209" t="s">
        <v>549</v>
      </c>
      <c r="E209" t="s">
        <v>550</v>
      </c>
      <c r="F209">
        <v>0</v>
      </c>
      <c r="G209">
        <v>0</v>
      </c>
      <c r="H209">
        <v>0</v>
      </c>
      <c r="I209">
        <v>0</v>
      </c>
      <c r="J209">
        <v>100</v>
      </c>
      <c r="K209">
        <v>0</v>
      </c>
      <c r="L209">
        <v>0</v>
      </c>
      <c r="M209" s="10" t="str">
        <f t="shared" si="25"/>
        <v>n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524.05666666666673</v>
      </c>
      <c r="U209" s="5">
        <v>0</v>
      </c>
      <c r="V209" s="5">
        <v>74.865238095238098</v>
      </c>
      <c r="W209" s="6">
        <v>524.05666666666673</v>
      </c>
    </row>
    <row r="210" spans="1:25" x14ac:dyDescent="0.3">
      <c r="A210" t="s">
        <v>551</v>
      </c>
      <c r="B210" t="s">
        <v>552</v>
      </c>
      <c r="C210" t="s">
        <v>394</v>
      </c>
      <c r="D210" t="s">
        <v>461</v>
      </c>
      <c r="E210" t="s">
        <v>462</v>
      </c>
      <c r="F210">
        <v>0</v>
      </c>
      <c r="G210">
        <v>0</v>
      </c>
      <c r="H210">
        <v>0</v>
      </c>
      <c r="I210">
        <v>0</v>
      </c>
      <c r="J210">
        <v>100</v>
      </c>
      <c r="K210">
        <v>0</v>
      </c>
      <c r="L210">
        <v>0</v>
      </c>
      <c r="M210" s="10" t="str">
        <f t="shared" si="25"/>
        <v>n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5340.1733333333332</v>
      </c>
      <c r="U210" s="5">
        <v>0</v>
      </c>
      <c r="V210" s="5">
        <v>762.88190476190471</v>
      </c>
      <c r="W210" s="6">
        <v>5340.1733333333332</v>
      </c>
    </row>
    <row r="211" spans="1:25" x14ac:dyDescent="0.3">
      <c r="A211" t="s">
        <v>553</v>
      </c>
      <c r="B211" t="s">
        <v>554</v>
      </c>
      <c r="C211" t="s">
        <v>394</v>
      </c>
      <c r="D211" t="s">
        <v>461</v>
      </c>
      <c r="E211" t="s">
        <v>462</v>
      </c>
      <c r="F211">
        <v>0</v>
      </c>
      <c r="G211">
        <v>0</v>
      </c>
      <c r="H211">
        <v>0</v>
      </c>
      <c r="I211">
        <v>100</v>
      </c>
      <c r="J211">
        <v>0</v>
      </c>
      <c r="K211">
        <v>0</v>
      </c>
      <c r="L211">
        <v>0</v>
      </c>
      <c r="M211" s="10" t="str">
        <f t="shared" si="25"/>
        <v>n</v>
      </c>
      <c r="N211" s="5">
        <v>0</v>
      </c>
      <c r="O211" s="5">
        <v>0</v>
      </c>
      <c r="P211" s="5">
        <v>0</v>
      </c>
      <c r="Q211" s="5">
        <v>0</v>
      </c>
      <c r="R211" s="5">
        <v>5928.4233333333332</v>
      </c>
      <c r="S211" s="5">
        <v>0</v>
      </c>
      <c r="T211" s="5">
        <v>0</v>
      </c>
      <c r="U211" s="5">
        <v>0</v>
      </c>
      <c r="V211" s="5">
        <v>846.91761904761904</v>
      </c>
      <c r="W211" s="6">
        <v>5928.4233333333332</v>
      </c>
    </row>
    <row r="212" spans="1:25" x14ac:dyDescent="0.3">
      <c r="A212" t="s">
        <v>555</v>
      </c>
      <c r="B212" t="s">
        <v>556</v>
      </c>
      <c r="C212" t="s">
        <v>394</v>
      </c>
      <c r="D212" t="s">
        <v>461</v>
      </c>
      <c r="E212" t="s">
        <v>462</v>
      </c>
      <c r="F212">
        <v>0</v>
      </c>
      <c r="G212">
        <v>3.4297908178950549</v>
      </c>
      <c r="H212">
        <v>0</v>
      </c>
      <c r="I212">
        <v>0</v>
      </c>
      <c r="J212">
        <v>66.911147336848558</v>
      </c>
      <c r="K212">
        <v>29.659061845256389</v>
      </c>
      <c r="L212">
        <v>0</v>
      </c>
      <c r="M212" s="10" t="str">
        <f t="shared" si="25"/>
        <v>n</v>
      </c>
      <c r="N212" s="5">
        <v>0</v>
      </c>
      <c r="O212" s="5">
        <v>309.77333333333337</v>
      </c>
      <c r="P212" s="5">
        <v>0</v>
      </c>
      <c r="Q212" s="5">
        <v>0</v>
      </c>
      <c r="R212" s="5">
        <v>0</v>
      </c>
      <c r="S212" s="5">
        <v>2678.7599999999998</v>
      </c>
      <c r="T212" s="5">
        <v>6043.31</v>
      </c>
      <c r="U212" s="5">
        <v>0</v>
      </c>
      <c r="V212" s="5">
        <v>1290.2633333333335</v>
      </c>
      <c r="W212" s="6">
        <v>9031.8433333333342</v>
      </c>
    </row>
    <row r="213" spans="1:25" x14ac:dyDescent="0.3">
      <c r="A213" t="s">
        <v>557</v>
      </c>
      <c r="B213" t="s">
        <v>558</v>
      </c>
      <c r="C213" t="s">
        <v>394</v>
      </c>
      <c r="D213" t="s">
        <v>435</v>
      </c>
      <c r="E213" t="s">
        <v>436</v>
      </c>
      <c r="F213">
        <v>0</v>
      </c>
      <c r="G213">
        <v>0</v>
      </c>
      <c r="H213">
        <v>0</v>
      </c>
      <c r="I213">
        <v>9.3090425893349238</v>
      </c>
      <c r="J213">
        <v>74.875194600267264</v>
      </c>
      <c r="K213">
        <v>15.815762810397811</v>
      </c>
      <c r="L213">
        <v>0</v>
      </c>
      <c r="M213" s="10" t="str">
        <f t="shared" si="25"/>
        <v>n</v>
      </c>
      <c r="N213" s="5">
        <v>0</v>
      </c>
      <c r="O213" s="5">
        <v>0</v>
      </c>
      <c r="P213" s="5">
        <v>0</v>
      </c>
      <c r="Q213" s="5">
        <v>0</v>
      </c>
      <c r="R213" s="5">
        <v>1712.4888888888888</v>
      </c>
      <c r="S213" s="5">
        <v>2909.4633333333331</v>
      </c>
      <c r="T213" s="5">
        <v>13774.019999999999</v>
      </c>
      <c r="U213" s="5">
        <v>0</v>
      </c>
      <c r="V213" s="5">
        <v>2627.9960317460313</v>
      </c>
      <c r="W213" s="6">
        <v>18395.972222222219</v>
      </c>
    </row>
    <row r="214" spans="1:25" x14ac:dyDescent="0.3">
      <c r="A214" t="s">
        <v>559</v>
      </c>
      <c r="B214" t="s">
        <v>560</v>
      </c>
      <c r="C214" t="s">
        <v>394</v>
      </c>
      <c r="D214" t="s">
        <v>435</v>
      </c>
      <c r="E214" t="s">
        <v>436</v>
      </c>
      <c r="F214">
        <v>10.257005374568658</v>
      </c>
      <c r="G214">
        <v>36.753764766120398</v>
      </c>
      <c r="H214">
        <v>30.147039486515219</v>
      </c>
      <c r="I214">
        <v>22.842190372795727</v>
      </c>
      <c r="J214">
        <v>0</v>
      </c>
      <c r="K214">
        <v>0</v>
      </c>
      <c r="L214">
        <v>0</v>
      </c>
      <c r="M214" s="10" t="str">
        <f t="shared" si="25"/>
        <v>n</v>
      </c>
      <c r="N214" s="5">
        <v>0</v>
      </c>
      <c r="O214" s="5">
        <v>6941.2633333333333</v>
      </c>
      <c r="P214" s="5">
        <v>5693.5266666666676</v>
      </c>
      <c r="Q214" s="5">
        <v>1937.1233333333332</v>
      </c>
      <c r="R214" s="5">
        <v>4313.9433333333336</v>
      </c>
      <c r="S214" s="5">
        <v>0</v>
      </c>
      <c r="T214" s="5">
        <v>0</v>
      </c>
      <c r="U214" s="5">
        <v>0</v>
      </c>
      <c r="V214" s="5">
        <v>2697.9795238095239</v>
      </c>
      <c r="W214" s="6">
        <v>18885.856666666667</v>
      </c>
    </row>
    <row r="215" spans="1:25" x14ac:dyDescent="0.3">
      <c r="A215" t="s">
        <v>561</v>
      </c>
      <c r="B215" t="s">
        <v>562</v>
      </c>
      <c r="C215" t="s">
        <v>394</v>
      </c>
      <c r="D215" t="s">
        <v>461</v>
      </c>
      <c r="E215" t="s">
        <v>462</v>
      </c>
      <c r="F215">
        <v>0</v>
      </c>
      <c r="G215">
        <v>1.5174245482767672</v>
      </c>
      <c r="H215">
        <v>17.086861542495633</v>
      </c>
      <c r="I215">
        <v>7.0581356404066042</v>
      </c>
      <c r="J215">
        <v>74.337578268820991</v>
      </c>
      <c r="K215">
        <v>0</v>
      </c>
      <c r="L215">
        <v>0</v>
      </c>
      <c r="M215" s="10" t="str">
        <f t="shared" si="25"/>
        <v>n</v>
      </c>
      <c r="N215" s="5">
        <v>0</v>
      </c>
      <c r="O215" s="5">
        <v>313.18799999999999</v>
      </c>
      <c r="P215" s="5">
        <v>3526.6333333333332</v>
      </c>
      <c r="Q215" s="5">
        <v>0</v>
      </c>
      <c r="R215" s="5">
        <v>1456.76</v>
      </c>
      <c r="S215" s="5">
        <v>0</v>
      </c>
      <c r="T215" s="5">
        <v>15342.863333333333</v>
      </c>
      <c r="U215" s="5">
        <v>0</v>
      </c>
      <c r="V215" s="5">
        <v>2948.4920952380953</v>
      </c>
      <c r="W215" s="6">
        <v>20639.444666666666</v>
      </c>
    </row>
    <row r="216" spans="1:25" x14ac:dyDescent="0.3">
      <c r="A216" t="s">
        <v>563</v>
      </c>
      <c r="B216" t="s">
        <v>564</v>
      </c>
      <c r="C216" t="s">
        <v>394</v>
      </c>
      <c r="D216" t="s">
        <v>399</v>
      </c>
      <c r="E216" t="s">
        <v>400</v>
      </c>
      <c r="F216">
        <v>0</v>
      </c>
      <c r="G216">
        <v>0.73732320774642701</v>
      </c>
      <c r="H216">
        <v>1.2264280976236543</v>
      </c>
      <c r="I216">
        <v>6.9383006431168113</v>
      </c>
      <c r="J216">
        <v>91.097948051513114</v>
      </c>
      <c r="K216">
        <v>0</v>
      </c>
      <c r="L216">
        <v>0</v>
      </c>
      <c r="M216" s="10" t="str">
        <f t="shared" si="25"/>
        <v>n</v>
      </c>
      <c r="N216" s="5">
        <v>0</v>
      </c>
      <c r="O216" s="5">
        <v>488.75</v>
      </c>
      <c r="P216" s="5">
        <v>812.96333333333325</v>
      </c>
      <c r="Q216" s="5">
        <v>0</v>
      </c>
      <c r="R216" s="5">
        <v>4599.1966666666667</v>
      </c>
      <c r="S216" s="5">
        <v>0</v>
      </c>
      <c r="T216" s="5">
        <v>60386.166666666664</v>
      </c>
      <c r="U216" s="5">
        <v>0</v>
      </c>
      <c r="V216" s="5">
        <v>9469.5823809523808</v>
      </c>
      <c r="W216" s="6">
        <v>66287.07666666666</v>
      </c>
    </row>
    <row r="217" spans="1:25" x14ac:dyDescent="0.3">
      <c r="A217" t="s">
        <v>565</v>
      </c>
      <c r="B217" t="s">
        <v>566</v>
      </c>
      <c r="C217" t="s">
        <v>394</v>
      </c>
      <c r="D217" t="s">
        <v>435</v>
      </c>
      <c r="E217" t="s">
        <v>436</v>
      </c>
      <c r="F217">
        <v>11.350175662672809</v>
      </c>
      <c r="G217">
        <v>7.0408235348870534</v>
      </c>
      <c r="H217">
        <v>23.87093438719452</v>
      </c>
      <c r="I217">
        <v>57.738066415245626</v>
      </c>
      <c r="J217">
        <v>0</v>
      </c>
      <c r="K217">
        <v>0</v>
      </c>
      <c r="L217">
        <v>0</v>
      </c>
      <c r="M217" s="10" t="str">
        <f t="shared" si="25"/>
        <v>n</v>
      </c>
      <c r="N217" s="5">
        <v>0</v>
      </c>
      <c r="O217" s="5">
        <v>9309.1066666666666</v>
      </c>
      <c r="P217" s="5">
        <v>31561.233333333334</v>
      </c>
      <c r="Q217" s="5">
        <v>15006.766666666668</v>
      </c>
      <c r="R217" s="5">
        <v>76339.055555555562</v>
      </c>
      <c r="S217" s="5">
        <v>0</v>
      </c>
      <c r="T217" s="5">
        <v>0</v>
      </c>
      <c r="U217" s="5">
        <v>0</v>
      </c>
      <c r="V217" s="5">
        <v>18888.023174603175</v>
      </c>
      <c r="W217" s="6">
        <v>132216.16222222222</v>
      </c>
    </row>
    <row r="218" spans="1:25" x14ac:dyDescent="0.3">
      <c r="A218" t="s">
        <v>567</v>
      </c>
      <c r="B218" t="s">
        <v>568</v>
      </c>
      <c r="C218" t="s">
        <v>394</v>
      </c>
      <c r="D218" t="s">
        <v>569</v>
      </c>
      <c r="E218" t="s">
        <v>570</v>
      </c>
      <c r="F218">
        <v>25.092776427715656</v>
      </c>
      <c r="G218">
        <v>13.1244769130611</v>
      </c>
      <c r="H218">
        <v>33.585900286685003</v>
      </c>
      <c r="I218">
        <v>27.968466246137275</v>
      </c>
      <c r="J218">
        <v>0.22838012640097319</v>
      </c>
      <c r="K218">
        <v>0</v>
      </c>
      <c r="L218">
        <v>0</v>
      </c>
      <c r="M218" s="10" t="str">
        <f t="shared" si="25"/>
        <v>n</v>
      </c>
      <c r="N218" s="5">
        <v>0</v>
      </c>
      <c r="O218" s="5">
        <v>101609.03333333333</v>
      </c>
      <c r="P218" s="5">
        <v>260020.33333333334</v>
      </c>
      <c r="Q218" s="5">
        <v>194267</v>
      </c>
      <c r="R218" s="5">
        <v>216530.44444444444</v>
      </c>
      <c r="S218" s="5">
        <v>0</v>
      </c>
      <c r="T218" s="5">
        <v>1768.1073333333334</v>
      </c>
      <c r="U218" s="5">
        <v>0</v>
      </c>
      <c r="V218" s="5">
        <v>110599.27406349206</v>
      </c>
      <c r="W218" s="6">
        <v>774194.91844444443</v>
      </c>
    </row>
    <row r="219" spans="1:25" x14ac:dyDescent="0.3">
      <c r="F219"/>
      <c r="G219"/>
      <c r="H219"/>
      <c r="I219"/>
      <c r="J219"/>
      <c r="K219"/>
      <c r="L219"/>
      <c r="M219" s="10"/>
      <c r="N219" s="5"/>
      <c r="O219" s="5"/>
      <c r="P219" s="5"/>
      <c r="Q219" s="5"/>
      <c r="R219" s="5"/>
      <c r="S219" s="5"/>
      <c r="T219" s="5"/>
      <c r="U219" s="5"/>
      <c r="V219" s="5"/>
      <c r="W219" s="6"/>
      <c r="X219" s="5"/>
      <c r="Y219" s="6"/>
    </row>
    <row r="220" spans="1:25" x14ac:dyDescent="0.3">
      <c r="V220" s="5"/>
      <c r="W220" s="6"/>
    </row>
  </sheetData>
  <conditionalFormatting sqref="F24:L26">
    <cfRule type="colorScale" priority="56">
      <colorScale>
        <cfvo type="min"/>
        <cfvo type="max"/>
        <color theme="0"/>
        <color rgb="FFFF0000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5 M148:M219 M108:M145 M57:M106">
    <cfRule type="containsText" dxfId="4" priority="45" operator="containsText" text="y">
      <formula>NOT(ISERROR(SEARCH("y",M4)))</formula>
    </cfRule>
    <cfRule type="containsText" dxfId="3" priority="46" operator="containsText" text="y">
      <formula>NOT(ISERROR(SEARCH("y",M4)))</formula>
    </cfRule>
  </conditionalFormatting>
  <conditionalFormatting sqref="N4:N21">
    <cfRule type="colorScale" priority="44">
      <colorScale>
        <cfvo type="min"/>
        <cfvo type="max"/>
        <color theme="0"/>
        <color rgb="FFFF0000"/>
      </colorScale>
    </cfRule>
  </conditionalFormatting>
  <conditionalFormatting sqref="N25:N26">
    <cfRule type="colorScale" priority="43">
      <colorScale>
        <cfvo type="min"/>
        <cfvo type="max"/>
        <color theme="0"/>
        <color rgb="FFFF0000"/>
      </colorScale>
    </cfRule>
  </conditionalFormatting>
  <conditionalFormatting sqref="N30:N37">
    <cfRule type="colorScale" priority="42">
      <colorScale>
        <cfvo type="min"/>
        <cfvo type="max"/>
        <color theme="0"/>
        <color rgb="FFFF0000"/>
      </colorScale>
    </cfRule>
  </conditionalFormatting>
  <conditionalFormatting sqref="N41:N48">
    <cfRule type="colorScale" priority="41">
      <colorScale>
        <cfvo type="min"/>
        <cfvo type="max"/>
        <color theme="0"/>
        <color rgb="FFFF0000"/>
      </colorScale>
    </cfRule>
  </conditionalFormatting>
  <conditionalFormatting sqref="N52:N55">
    <cfRule type="colorScale" priority="40">
      <colorScale>
        <cfvo type="min"/>
        <cfvo type="max"/>
        <color theme="0"/>
        <color rgb="FFFF0000"/>
      </colorScale>
    </cfRule>
  </conditionalFormatting>
  <conditionalFormatting sqref="N59:N79">
    <cfRule type="colorScale" priority="39">
      <colorScale>
        <cfvo type="min"/>
        <cfvo type="max"/>
        <color theme="0"/>
        <color rgb="FFFF0000"/>
      </colorScale>
    </cfRule>
  </conditionalFormatting>
  <conditionalFormatting sqref="N83:N84">
    <cfRule type="colorScale" priority="38">
      <colorScale>
        <cfvo type="min"/>
        <cfvo type="max"/>
        <color theme="0"/>
        <color rgb="FFFF0000"/>
      </colorScale>
    </cfRule>
  </conditionalFormatting>
  <conditionalFormatting sqref="N88:N93">
    <cfRule type="colorScale" priority="37">
      <colorScale>
        <cfvo type="min"/>
        <cfvo type="max"/>
        <color theme="0"/>
        <color rgb="FFFF0000"/>
      </colorScale>
    </cfRule>
  </conditionalFormatting>
  <conditionalFormatting sqref="N97:N101">
    <cfRule type="colorScale" priority="36">
      <colorScale>
        <cfvo type="min"/>
        <cfvo type="max"/>
        <color theme="0"/>
        <color rgb="FFFF0000"/>
      </colorScale>
    </cfRule>
  </conditionalFormatting>
  <conditionalFormatting sqref="N105:N106">
    <cfRule type="colorScale" priority="35">
      <colorScale>
        <cfvo type="min"/>
        <cfvo type="max"/>
        <color theme="0"/>
        <color rgb="FFFF0000"/>
      </colorScale>
    </cfRule>
  </conditionalFormatting>
  <conditionalFormatting sqref="N110:N120">
    <cfRule type="colorScale" priority="34">
      <colorScale>
        <cfvo type="min"/>
        <cfvo type="max"/>
        <color theme="0"/>
        <color rgb="FFFF0000"/>
      </colorScale>
    </cfRule>
  </conditionalFormatting>
  <conditionalFormatting sqref="N124:N125">
    <cfRule type="colorScale" priority="33">
      <colorScale>
        <cfvo type="min"/>
        <cfvo type="max"/>
        <color theme="0"/>
        <color rgb="FFFF0000"/>
      </colorScale>
    </cfRule>
  </conditionalFormatting>
  <conditionalFormatting sqref="N154:N158">
    <cfRule type="colorScale" priority="32">
      <colorScale>
        <cfvo type="min"/>
        <cfvo type="max"/>
        <color theme="0"/>
        <color rgb="FFFF0000"/>
      </colorScale>
    </cfRule>
  </conditionalFormatting>
  <conditionalFormatting sqref="N150">
    <cfRule type="colorScale" priority="31">
      <colorScale>
        <cfvo type="min"/>
        <cfvo type="max"/>
        <color theme="0"/>
        <color rgb="FFFF0000"/>
      </colorScale>
    </cfRule>
  </conditionalFormatting>
  <conditionalFormatting sqref="N145">
    <cfRule type="colorScale" priority="30">
      <colorScale>
        <cfvo type="min"/>
        <cfvo type="max"/>
        <color theme="0"/>
        <color rgb="FFFF0000"/>
      </colorScale>
    </cfRule>
  </conditionalFormatting>
  <conditionalFormatting sqref="N163:N218">
    <cfRule type="colorScale" priority="29">
      <colorScale>
        <cfvo type="min"/>
        <cfvo type="max"/>
        <color theme="0"/>
        <color rgb="FFFF0000"/>
      </colorScale>
    </cfRule>
  </conditionalFormatting>
  <conditionalFormatting sqref="F4:L21">
    <cfRule type="colorScale" priority="22">
      <colorScale>
        <cfvo type="num" val="0"/>
        <cfvo type="num" val="100"/>
        <color rgb="FFFFFF00"/>
        <color rgb="FF0000FF"/>
      </colorScale>
    </cfRule>
    <cfRule type="colorScale" priority="23">
      <colorScale>
        <cfvo type="min"/>
        <cfvo type="max"/>
        <color rgb="FFFFFF00"/>
        <color rgb="FF0000FF"/>
      </colorScale>
    </cfRule>
  </conditionalFormatting>
  <conditionalFormatting sqref="F57:L105 F1:L55 F108:L1048576">
    <cfRule type="colorScale" priority="21">
      <colorScale>
        <cfvo type="num" val="0"/>
        <cfvo type="num" val="100"/>
        <color rgb="FFFFFF00"/>
        <color rgb="FF0000FF"/>
      </colorScale>
    </cfRule>
  </conditionalFormatting>
  <conditionalFormatting sqref="F56:L56">
    <cfRule type="colorScale" priority="15">
      <colorScale>
        <cfvo type="min"/>
        <cfvo type="max"/>
        <color theme="0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6:N147">
    <cfRule type="colorScale" priority="13">
      <colorScale>
        <cfvo type="min"/>
        <cfvo type="max"/>
        <color theme="0"/>
        <color rgb="FFFF0000"/>
      </colorScale>
    </cfRule>
  </conditionalFormatting>
  <conditionalFormatting sqref="M146:M147">
    <cfRule type="containsText" dxfId="2" priority="11" operator="containsText" text="y">
      <formula>NOT(ISERROR(SEARCH("y",M146)))</formula>
    </cfRule>
    <cfRule type="containsText" dxfId="1" priority="12" operator="containsText" text="y">
      <formula>NOT(ISERROR(SEARCH("y",M146)))</formula>
    </cfRule>
  </conditionalFormatting>
  <conditionalFormatting sqref="N134:N140">
    <cfRule type="colorScale" priority="60">
      <colorScale>
        <cfvo type="min"/>
        <cfvo type="max"/>
        <color theme="0"/>
        <color rgb="FFFF0000"/>
      </colorScale>
    </cfRule>
  </conditionalFormatting>
  <conditionalFormatting sqref="N129:N131">
    <cfRule type="colorScale" priority="61">
      <colorScale>
        <cfvo type="min"/>
        <cfvo type="max"/>
        <color theme="0"/>
        <color rgb="FFFF0000"/>
      </colorScale>
    </cfRule>
  </conditionalFormatting>
  <conditionalFormatting sqref="F107:L107">
    <cfRule type="colorScale" priority="4">
      <colorScale>
        <cfvo type="min"/>
        <cfvo type="max"/>
        <color theme="0"/>
        <color rgb="FFFF0000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6:L106">
    <cfRule type="colorScale" priority="3">
      <colorScale>
        <cfvo type="num" val="0"/>
        <cfvo type="num" val="100"/>
        <color rgb="FFFFFF00"/>
        <color rgb="FF0000FF"/>
      </colorScale>
    </cfRule>
  </conditionalFormatting>
  <conditionalFormatting sqref="N1:N2">
    <cfRule type="colorScale" priority="2">
      <colorScale>
        <cfvo type="num" val="0"/>
        <cfvo type="num" val="100"/>
        <color rgb="FFFFFF00"/>
        <color rgb="FF0000FF"/>
      </colorScale>
    </cfRule>
  </conditionalFormatting>
  <conditionalFormatting sqref="M1">
    <cfRule type="containsText" dxfId="0" priority="1" operator="containsText" text="y">
      <formula>NOT(ISERROR(SEARCH("y",M1)))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expression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ZanderMyburg</cp:lastModifiedBy>
  <dcterms:created xsi:type="dcterms:W3CDTF">2013-03-18T04:01:05Z</dcterms:created>
  <dcterms:modified xsi:type="dcterms:W3CDTF">2014-03-27T19:50:00Z</dcterms:modified>
</cp:coreProperties>
</file>