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ảng phân công" sheetId="1" r:id="rId4"/>
  </sheets>
  <definedNames>
    <definedName localSheetId="0" name="prevWBS">'Bảng phân công'!$A$1048606</definedName>
  </definedNames>
  <calcPr/>
</workbook>
</file>

<file path=xl/sharedStrings.xml><?xml version="1.0" encoding="utf-8"?>
<sst xmlns="http://schemas.openxmlformats.org/spreadsheetml/2006/main" count="115" uniqueCount="75">
  <si>
    <t>[Project Name] Web TOEIC</t>
  </si>
  <si>
    <t>Thành viên: Nguyễn Công Vũ, Phạm Tấn Tài, Trần Ngô Tường Nguyên</t>
  </si>
  <si>
    <t xml:space="preserve">Project Start Date </t>
  </si>
  <si>
    <t xml:space="preserve">Display Week </t>
  </si>
  <si>
    <t xml:space="preserve">Project Lead </t>
  </si>
  <si>
    <t>Nguyễn Công Vũ</t>
  </si>
  <si>
    <t>WBS</t>
  </si>
  <si>
    <t>TASK</t>
  </si>
  <si>
    <t>PREDECESSOR</t>
  </si>
  <si>
    <t>START</t>
  </si>
  <si>
    <t>END</t>
  </si>
  <si>
    <t>PATICIPATE</t>
  </si>
  <si>
    <t>DONE</t>
  </si>
  <si>
    <t>WORK DAYS</t>
  </si>
  <si>
    <t>Phase 1: Khảo sát dự án, thu thập, mô tả yêu cầu dự án. Phân tích, thiết kế hệ thống cho dự án. Thiết kế prototype</t>
  </si>
  <si>
    <t>Khảo sát và thu thập yêu cầu</t>
  </si>
  <si>
    <t>member</t>
  </si>
  <si>
    <t>Viết tài liệu đặc tả yêu cầu dự án</t>
  </si>
  <si>
    <t>Viết Use case các chức năng của người dùng và admin</t>
  </si>
  <si>
    <t>Nguyên</t>
  </si>
  <si>
    <t>Viết đặc tả các chức năng của người dùng</t>
  </si>
  <si>
    <t>Vũ</t>
  </si>
  <si>
    <t>Viết đặc tả các chức năng của admin</t>
  </si>
  <si>
    <t>Tài</t>
  </si>
  <si>
    <t>Thiết kế prototye giao diện</t>
  </si>
  <si>
    <t>Thiết kế giao diện trang admin</t>
  </si>
  <si>
    <t>Thiết kế giao diện các trang người dùng</t>
  </si>
  <si>
    <t>Thiết kế giao diện đăng nhập, đăng ký</t>
  </si>
  <si>
    <t>Tìm hiểu Github để quản lí dự án</t>
  </si>
  <si>
    <t xml:space="preserve">Tìm hiểu kiến trúc hệ thống và viết tài liệu kiến trúc dự án </t>
  </si>
  <si>
    <t>Vũ, Tài</t>
  </si>
  <si>
    <t>Phase 2: Hiện thực giao diện HTML</t>
  </si>
  <si>
    <t>Hiện thực giao diện bằng các file HTML</t>
  </si>
  <si>
    <t>Giao diện trang đăng nhập, đăng ký</t>
  </si>
  <si>
    <t>Giao diện luyện bài nghe, luyện bài đọc</t>
  </si>
  <si>
    <t>Giao diện quản lý tài khoản, ql từ vựng, ql ngữ pháp</t>
  </si>
  <si>
    <t>Nghĩ lễ</t>
  </si>
  <si>
    <t>Giao diện thông tin cá nhân</t>
  </si>
  <si>
    <t>Giao diện bài ngữ pháp, bài từ vựng</t>
  </si>
  <si>
    <t>Giao diện quản lý đề thì, listening, reading</t>
  </si>
  <si>
    <t>Giao diện bài thi thử</t>
  </si>
  <si>
    <t>Giao diện thêm, xóa, sửa của quản lý</t>
  </si>
  <si>
    <t>Phase 3: Viết tài liệu detail và hiện thực các chức năng</t>
  </si>
  <si>
    <t>Viết tài liệu detail</t>
  </si>
  <si>
    <t>Vẽ class diagram</t>
  </si>
  <si>
    <t>Thiết kế database</t>
  </si>
  <si>
    <t>Vẽ sequencediagram</t>
  </si>
  <si>
    <t>Thu thập dữ liệu</t>
  </si>
  <si>
    <t>Bài thi thử</t>
  </si>
  <si>
    <t>Bài nghe, bài đọc</t>
  </si>
  <si>
    <t>Bài ngữ pháp, từ vựng</t>
  </si>
  <si>
    <t xml:space="preserve">Hiện thực các chức năng </t>
  </si>
  <si>
    <t>Chức năng đang nhập , đăng ký</t>
  </si>
  <si>
    <t>Mô tả màn hình đăng nhập, đăng ký</t>
  </si>
  <si>
    <t>Luyện bài đọc</t>
  </si>
  <si>
    <t>Luyện bài nghe</t>
  </si>
  <si>
    <t>Bài ngữ pháp</t>
  </si>
  <si>
    <t>Bài từ vựng</t>
  </si>
  <si>
    <t>Thông tin cá nhân</t>
  </si>
  <si>
    <t xml:space="preserve">Mô tả màn hình </t>
  </si>
  <si>
    <t>Quản lý tài khoản</t>
  </si>
  <si>
    <t>Quản lý bài đọc</t>
  </si>
  <si>
    <t>Quản lý bài nghe</t>
  </si>
  <si>
    <t>Quản lý bài ngữ pháp</t>
  </si>
  <si>
    <t>Quản lý bài từ vựng</t>
  </si>
  <si>
    <t>Quản lý bài thi</t>
  </si>
  <si>
    <t>Thi thử, làm bài, chấm điểm</t>
  </si>
  <si>
    <t>[Task Category]</t>
  </si>
  <si>
    <t>[Task]</t>
  </si>
  <si>
    <t>TEMPLATE ROWS</t>
  </si>
  <si>
    <t>See the Help worksheet to learn how to use these rows. You can hide these rows before printing.</t>
  </si>
  <si>
    <t>[ Level 1 Task or Phase ]</t>
  </si>
  <si>
    <t xml:space="preserve"> . [ Level 2 Task ]</t>
  </si>
  <si>
    <t xml:space="preserve"> . . [ Level 3 Task ]</t>
  </si>
  <si>
    <t xml:space="preserve"> . . . [ Level 4 Task 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</si>
</sst>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.m"/>
    <numFmt numFmtId="169" formatCode="d/m/yyyy"/>
  </numFmts>
  <fonts count="24">
    <font>
      <sz val="10.0"/>
      <color rgb="FF000000"/>
      <name val="Arial"/>
      <scheme val="minor"/>
    </font>
    <font>
      <sz val="16.0"/>
      <color rgb="FF366092"/>
      <name val="Arial"/>
    </font>
    <font>
      <sz val="14.0"/>
      <color rgb="FF003366"/>
      <name val="Arial"/>
    </font>
    <font>
      <sz val="10.0"/>
      <color theme="1"/>
      <name val="Arial"/>
    </font>
    <font>
      <i/>
      <sz val="8.0"/>
      <color rgb="FF595959"/>
      <name val="Arial"/>
    </font>
    <font>
      <sz val="11.0"/>
      <color theme="1"/>
      <name val="Arial"/>
    </font>
    <font>
      <sz val="9.0"/>
      <color theme="1"/>
      <name val="Arial"/>
    </font>
    <font>
      <u/>
      <sz val="8.0"/>
      <color rgb="FF0000FF"/>
      <name val="Arial"/>
    </font>
    <font>
      <sz val="7.0"/>
      <color rgb="FFC0C0C0"/>
      <name val="Arial"/>
    </font>
    <font>
      <u/>
      <sz val="10.0"/>
      <color rgb="FF0000FF"/>
      <name val="Arial"/>
    </font>
    <font/>
    <font>
      <sz val="8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b/>
      <sz val="11.0"/>
      <color theme="1"/>
      <name val="Arial"/>
    </font>
    <font>
      <sz val="9.0"/>
      <color rgb="FF000000"/>
      <name val="Arial"/>
    </font>
    <font>
      <sz val="14.0"/>
      <color theme="1"/>
      <name val="Arial"/>
    </font>
    <font>
      <sz val="14.0"/>
      <color rgb="FF000000"/>
      <name val="Arial"/>
    </font>
    <font>
      <i/>
      <sz val="9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u/>
      <sz val="10.0"/>
      <color rgb="FF0000FF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3EBD4"/>
        <bgColor rgb="FFD3EBD4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</fills>
  <borders count="24">
    <border/>
    <border>
      <left/>
      <right/>
      <top/>
      <bottom/>
    </border>
    <border>
      <bottom style="thin">
        <color rgb="FFBFBFBF"/>
      </bottom>
    </border>
    <border>
      <left style="medium">
        <color rgb="FFBFBFBF"/>
      </left>
    </border>
    <border>
      <right style="medium">
        <color rgb="FFBFBFBF"/>
      </right>
    </border>
    <border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medium">
        <color rgb="FFBFBFBF"/>
      </right>
    </border>
    <border>
      <bottom style="medium">
        <color rgb="FFA5A5A5"/>
      </bottom>
    </border>
    <border>
      <left style="medium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medium">
        <color rgb="FFBFBFBF"/>
      </right>
      <bottom style="medium">
        <color rgb="FFA5A5A5"/>
      </bottom>
    </border>
    <border>
      <left/>
      <top/>
      <bottom style="thin">
        <color rgb="FFEAEAEA"/>
      </bottom>
    </border>
    <border>
      <top/>
      <bottom style="thin">
        <color rgb="FFEAEAEA"/>
      </bottom>
    </border>
    <border>
      <right/>
      <top/>
      <bottom style="thin">
        <color rgb="FFEAEAEA"/>
      </bottom>
    </border>
    <border>
      <left/>
      <right/>
      <top/>
      <bottom style="thin">
        <color rgb="FFEAEAEA"/>
      </bottom>
    </border>
    <border>
      <left/>
      <right/>
      <top style="thin">
        <color rgb="FFEFEFEF"/>
      </top>
      <bottom style="thin">
        <color rgb="FFEFEFEF"/>
      </bottom>
    </border>
    <border>
      <top style="thin">
        <color rgb="FFEAEAEA"/>
      </top>
      <bottom style="thin">
        <color rgb="FFEAEAEA"/>
      </bottom>
    </border>
    <border>
      <top style="thin">
        <color rgb="FFEFEFEF"/>
      </top>
      <bottom style="thin">
        <color rgb="FFEFEFEF"/>
      </bottom>
    </border>
    <border>
      <bottom style="thin">
        <color rgb="FFEAEAEA"/>
      </bottom>
    </border>
    <border>
      <left/>
      <right/>
    </border>
    <border>
      <left/>
      <right/>
      <top style="thin">
        <color rgb="FFEAEAEA"/>
      </top>
      <bottom style="thin">
        <color rgb="FFEAEAEA"/>
      </bottom>
    </border>
    <border>
      <left/>
      <right/>
      <top/>
      <bottom style="thin">
        <color rgb="FFEFEFEF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left" vertical="center"/>
    </xf>
    <xf borderId="0" fillId="2" fontId="3" numFmtId="0" xfId="0" applyFill="1" applyFont="1"/>
    <xf borderId="0" fillId="0" fontId="5" numFmtId="0" xfId="0" applyAlignment="1" applyFont="1">
      <alignment readingOrder="0" vertical="center"/>
    </xf>
    <xf borderId="0" fillId="0" fontId="6" numFmtId="0" xfId="0" applyFont="1"/>
    <xf borderId="1" fillId="3" fontId="7" numFmtId="0" xfId="0" applyAlignment="1" applyBorder="1" applyFill="1" applyFont="1">
      <alignment horizontal="right"/>
    </xf>
    <xf borderId="0" fillId="0" fontId="8" numFmtId="0" xfId="0" applyFont="1"/>
    <xf borderId="1" fillId="3" fontId="3" numFmtId="0" xfId="0" applyBorder="1" applyFont="1"/>
    <xf borderId="0" fillId="0" fontId="5" numFmtId="0" xfId="0" applyAlignment="1" applyFont="1">
      <alignment vertical="center"/>
    </xf>
    <xf borderId="0" fillId="0" fontId="9" numFmtId="0" xfId="0" applyAlignment="1" applyFont="1">
      <alignment horizontal="left"/>
    </xf>
    <xf borderId="2" fillId="0" fontId="3" numFmtId="164" xfId="0" applyAlignment="1" applyBorder="1" applyFont="1" applyNumberFormat="1">
      <alignment horizontal="center" readingOrder="0" shrinkToFit="1" vertical="center" wrapText="0"/>
    </xf>
    <xf borderId="2" fillId="0" fontId="10" numFmtId="0" xfId="0" applyBorder="1" applyFont="1"/>
    <xf borderId="2" fillId="0" fontId="3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10" numFmtId="0" xfId="0" applyBorder="1" applyFont="1"/>
    <xf borderId="0" fillId="0" fontId="5" numFmtId="0" xfId="0" applyAlignment="1" applyFont="1">
      <alignment horizontal="center" vertical="center"/>
    </xf>
    <xf borderId="5" fillId="0" fontId="3" numFmtId="0" xfId="0" applyAlignment="1" applyBorder="1" applyFont="1">
      <alignment horizontal="center" readingOrder="0" shrinkToFit="1" vertical="center" wrapText="0"/>
    </xf>
    <xf borderId="5" fillId="0" fontId="10" numFmtId="0" xfId="0" applyBorder="1" applyFont="1"/>
    <xf borderId="3" fillId="0" fontId="3" numFmtId="165" xfId="0" applyAlignment="1" applyBorder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6" fillId="0" fontId="11" numFmtId="166" xfId="0" applyAlignment="1" applyBorder="1" applyFont="1" applyNumberFormat="1">
      <alignment horizontal="center" shrinkToFit="1" vertical="center" wrapText="0"/>
    </xf>
    <xf borderId="7" fillId="0" fontId="11" numFmtId="166" xfId="0" applyAlignment="1" applyBorder="1" applyFont="1" applyNumberFormat="1">
      <alignment horizontal="center" shrinkToFit="1" vertical="center" wrapText="0"/>
    </xf>
    <xf borderId="8" fillId="0" fontId="11" numFmtId="166" xfId="0" applyAlignment="1" applyBorder="1" applyFont="1" applyNumberFormat="1">
      <alignment horizontal="center" shrinkToFit="1" vertical="center" wrapText="0"/>
    </xf>
    <xf borderId="7" fillId="2" fontId="11" numFmtId="166" xfId="0" applyAlignment="1" applyBorder="1" applyFont="1" applyNumberFormat="1">
      <alignment horizontal="center" shrinkToFit="1" vertical="center" wrapText="0"/>
    </xf>
    <xf borderId="0" fillId="0" fontId="11" numFmtId="166" xfId="0" applyAlignment="1" applyFont="1" applyNumberFormat="1">
      <alignment horizontal="center" shrinkToFit="1" vertical="center" wrapText="0"/>
    </xf>
    <xf borderId="9" fillId="0" fontId="12" numFmtId="0" xfId="0" applyAlignment="1" applyBorder="1" applyFont="1">
      <alignment horizontal="left" vertical="center"/>
    </xf>
    <xf borderId="9" fillId="0" fontId="12" numFmtId="0" xfId="0" applyAlignment="1" applyBorder="1" applyFont="1">
      <alignment horizontal="center" shrinkToFit="0" vertical="center" wrapText="1"/>
    </xf>
    <xf borderId="9" fillId="0" fontId="13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readingOrder="0" vertical="center"/>
    </xf>
    <xf borderId="9" fillId="0" fontId="12" numFmtId="0" xfId="0" applyAlignment="1" applyBorder="1" applyFont="1">
      <alignment horizontal="center" vertical="center"/>
    </xf>
    <xf borderId="9" fillId="0" fontId="12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shrinkToFit="1" vertical="center" wrapText="0"/>
    </xf>
    <xf borderId="11" fillId="0" fontId="6" numFmtId="0" xfId="0" applyAlignment="1" applyBorder="1" applyFont="1">
      <alignment horizontal="center" shrinkToFit="1" vertical="center" wrapText="0"/>
    </xf>
    <xf borderId="12" fillId="0" fontId="6" numFmtId="0" xfId="0" applyAlignment="1" applyBorder="1" applyFont="1">
      <alignment horizontal="center" shrinkToFit="1" vertical="center" wrapText="0"/>
    </xf>
    <xf borderId="7" fillId="0" fontId="6" numFmtId="0" xfId="0" applyAlignment="1" applyBorder="1" applyFont="1">
      <alignment horizontal="center" shrinkToFit="1" vertical="center" wrapText="0"/>
    </xf>
    <xf borderId="0" fillId="0" fontId="6" numFmtId="0" xfId="0" applyAlignment="1" applyFont="1">
      <alignment horizontal="center" shrinkToFit="1" vertical="center" wrapText="0"/>
    </xf>
    <xf borderId="13" fillId="4" fontId="14" numFmtId="0" xfId="0" applyAlignment="1" applyBorder="1" applyFill="1" applyFont="1">
      <alignment horizontal="left" readingOrder="0" shrinkToFit="0" vertical="center" wrapText="1"/>
    </xf>
    <xf borderId="14" fillId="0" fontId="10" numFmtId="0" xfId="0" applyBorder="1" applyFont="1"/>
    <xf borderId="15" fillId="0" fontId="10" numFmtId="0" xfId="0" applyBorder="1" applyFont="1"/>
    <xf borderId="16" fillId="4" fontId="6" numFmtId="0" xfId="0" applyAlignment="1" applyBorder="1" applyFont="1">
      <alignment horizontal="center" vertical="center"/>
    </xf>
    <xf borderId="17" fillId="5" fontId="15" numFmtId="167" xfId="0" applyAlignment="1" applyBorder="1" applyFill="1" applyFont="1" applyNumberFormat="1">
      <alignment horizontal="center" readingOrder="0" vertical="center"/>
    </xf>
    <xf borderId="16" fillId="4" fontId="6" numFmtId="1" xfId="0" applyAlignment="1" applyBorder="1" applyFont="1" applyNumberFormat="1">
      <alignment horizontal="center" vertical="center"/>
    </xf>
    <xf borderId="17" fillId="5" fontId="15" numFmtId="9" xfId="0" applyAlignment="1" applyBorder="1" applyFont="1" applyNumberFormat="1">
      <alignment horizontal="center" readingOrder="0" vertical="center"/>
    </xf>
    <xf borderId="16" fillId="4" fontId="16" numFmtId="1" xfId="0" applyAlignment="1" applyBorder="1" applyFont="1" applyNumberFormat="1">
      <alignment horizontal="center" vertical="center"/>
    </xf>
    <xf borderId="16" fillId="4" fontId="6" numFmtId="0" xfId="0" applyAlignment="1" applyBorder="1" applyFont="1">
      <alignment horizontal="left" vertical="center"/>
    </xf>
    <xf borderId="13" fillId="4" fontId="6" numFmtId="0" xfId="0" applyAlignment="1" applyBorder="1" applyFont="1">
      <alignment horizontal="left" vertical="center"/>
    </xf>
    <xf borderId="0" fillId="2" fontId="6" numFmtId="0" xfId="0" applyAlignment="1" applyFont="1">
      <alignment horizontal="left" vertical="center"/>
    </xf>
    <xf borderId="15" fillId="4" fontId="6" numFmtId="0" xfId="0" applyAlignment="1" applyBorder="1" applyFont="1">
      <alignment horizontal="left" vertical="center"/>
    </xf>
    <xf borderId="0" fillId="4" fontId="6" numFmtId="0" xfId="0" applyAlignment="1" applyFont="1">
      <alignment horizontal="left" vertical="center"/>
    </xf>
    <xf borderId="18" fillId="6" fontId="6" numFmtId="0" xfId="0" applyAlignment="1" applyBorder="1" applyFill="1" applyFont="1">
      <alignment horizontal="left" readingOrder="0" vertical="center"/>
    </xf>
    <xf borderId="18" fillId="6" fontId="6" numFmtId="0" xfId="0" applyAlignment="1" applyBorder="1" applyFont="1">
      <alignment readingOrder="0" shrinkToFit="0" vertical="center" wrapText="1"/>
    </xf>
    <xf borderId="18" fillId="0" fontId="10" numFmtId="0" xfId="0" applyBorder="1" applyFont="1"/>
    <xf borderId="19" fillId="0" fontId="15" numFmtId="0" xfId="0" applyAlignment="1" applyBorder="1" applyFont="1">
      <alignment horizontal="center" vertical="center"/>
    </xf>
    <xf borderId="19" fillId="5" fontId="15" numFmtId="167" xfId="0" applyAlignment="1" applyBorder="1" applyFont="1" applyNumberFormat="1">
      <alignment horizontal="center" readingOrder="0" vertical="center"/>
    </xf>
    <xf borderId="17" fillId="5" fontId="15" numFmtId="0" xfId="0" applyAlignment="1" applyBorder="1" applyFont="1">
      <alignment horizontal="center" readingOrder="0" vertical="center"/>
    </xf>
    <xf borderId="19" fillId="0" fontId="15" numFmtId="1" xfId="0" applyAlignment="1" applyBorder="1" applyFont="1" applyNumberFormat="1">
      <alignment horizontal="center" vertical="center"/>
    </xf>
    <xf borderId="19" fillId="0" fontId="17" numFmtId="1" xfId="0" applyAlignment="1" applyBorder="1" applyFont="1" applyNumberFormat="1">
      <alignment horizontal="center" vertical="center"/>
    </xf>
    <xf borderId="18" fillId="0" fontId="6" numFmtId="0" xfId="0" applyAlignment="1" applyBorder="1" applyFont="1">
      <alignment horizontal="left" vertical="center"/>
    </xf>
    <xf borderId="20" fillId="2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18" fillId="2" fontId="6" numFmtId="0" xfId="0" applyAlignment="1" applyBorder="1" applyFont="1">
      <alignment horizontal="left" vertical="center"/>
    </xf>
    <xf borderId="18" fillId="0" fontId="6" numFmtId="0" xfId="0" applyAlignment="1" applyBorder="1" applyFont="1">
      <alignment horizontal="left" readingOrder="0" vertical="center"/>
    </xf>
    <xf borderId="18" fillId="0" fontId="6" numFmtId="0" xfId="0" applyAlignment="1" applyBorder="1" applyFont="1">
      <alignment readingOrder="0" shrinkToFit="0" vertical="center" wrapText="1"/>
    </xf>
    <xf borderId="18" fillId="0" fontId="6" numFmtId="9" xfId="0" applyAlignment="1" applyBorder="1" applyFont="1" applyNumberFormat="1">
      <alignment horizontal="left" vertical="center"/>
    </xf>
    <xf borderId="0" fillId="3" fontId="15" numFmtId="0" xfId="0" applyAlignment="1" applyFont="1">
      <alignment horizontal="left" readingOrder="0"/>
    </xf>
    <xf borderId="18" fillId="7" fontId="6" numFmtId="168" xfId="0" applyAlignment="1" applyBorder="1" applyFill="1" applyFont="1" applyNumberFormat="1">
      <alignment horizontal="left" readingOrder="0" vertical="center"/>
    </xf>
    <xf borderId="0" fillId="7" fontId="15" numFmtId="0" xfId="0" applyAlignment="1" applyFont="1">
      <alignment horizontal="left" readingOrder="0"/>
    </xf>
    <xf borderId="18" fillId="7" fontId="6" numFmtId="0" xfId="0" applyAlignment="1" applyBorder="1" applyFont="1">
      <alignment readingOrder="0" shrinkToFit="0" vertical="center" wrapText="1"/>
    </xf>
    <xf borderId="18" fillId="4" fontId="14" numFmtId="0" xfId="0" applyAlignment="1" applyBorder="1" applyFont="1">
      <alignment horizontal="left" readingOrder="0" shrinkToFit="0" vertical="center" wrapText="1"/>
    </xf>
    <xf borderId="19" fillId="0" fontId="15" numFmtId="0" xfId="0" applyAlignment="1" applyBorder="1" applyFont="1">
      <alignment horizontal="center" shrinkToFit="0" vertical="center" wrapText="1"/>
    </xf>
    <xf borderId="17" fillId="5" fontId="15" numFmtId="167" xfId="0" applyAlignment="1" applyBorder="1" applyFont="1" applyNumberFormat="1">
      <alignment horizontal="center" readingOrder="0" shrinkToFit="0" vertical="center" wrapText="1"/>
    </xf>
    <xf borderId="17" fillId="4" fontId="15" numFmtId="0" xfId="0" applyAlignment="1" applyBorder="1" applyFont="1">
      <alignment horizontal="center" readingOrder="0" shrinkToFit="0" vertical="center" wrapText="1"/>
    </xf>
    <xf borderId="17" fillId="4" fontId="15" numFmtId="9" xfId="0" applyAlignment="1" applyBorder="1" applyFont="1" applyNumberFormat="1">
      <alignment horizontal="center" readingOrder="0" shrinkToFit="0" vertical="center" wrapText="1"/>
    </xf>
    <xf borderId="19" fillId="4" fontId="17" numFmtId="1" xfId="0" applyAlignment="1" applyBorder="1" applyFont="1" applyNumberFormat="1">
      <alignment horizontal="center" shrinkToFit="0" vertical="center" wrapText="1"/>
    </xf>
    <xf borderId="18" fillId="4" fontId="6" numFmtId="0" xfId="0" applyAlignment="1" applyBorder="1" applyFont="1">
      <alignment horizontal="left" shrinkToFit="0" vertical="center" wrapText="1"/>
    </xf>
    <xf borderId="0" fillId="4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17" fillId="5" fontId="15" numFmtId="169" xfId="0" applyAlignment="1" applyBorder="1" applyFont="1" applyNumberFormat="1">
      <alignment horizontal="center" readingOrder="0" vertical="center"/>
    </xf>
    <xf borderId="18" fillId="8" fontId="6" numFmtId="0" xfId="0" applyAlignment="1" applyBorder="1" applyFill="1" applyFont="1">
      <alignment horizontal="left" readingOrder="0" vertical="center"/>
    </xf>
    <xf borderId="18" fillId="8" fontId="6" numFmtId="0" xfId="0" applyAlignment="1" applyBorder="1" applyFont="1">
      <alignment readingOrder="0" shrinkToFit="0" vertical="center" wrapText="1"/>
    </xf>
    <xf borderId="0" fillId="2" fontId="6" numFmtId="0" xfId="0" applyAlignment="1" applyFont="1">
      <alignment horizontal="left" vertical="center"/>
    </xf>
    <xf borderId="17" fillId="4" fontId="15" numFmtId="0" xfId="0" applyAlignment="1" applyBorder="1" applyFont="1">
      <alignment horizontal="center" readingOrder="0" vertical="center"/>
    </xf>
    <xf borderId="17" fillId="4" fontId="15" numFmtId="9" xfId="0" applyAlignment="1" applyBorder="1" applyFont="1" applyNumberFormat="1">
      <alignment horizontal="center" readingOrder="0" vertical="center"/>
    </xf>
    <xf borderId="19" fillId="4" fontId="17" numFmtId="1" xfId="0" applyAlignment="1" applyBorder="1" applyFont="1" applyNumberFormat="1">
      <alignment horizontal="center" vertical="center"/>
    </xf>
    <xf borderId="18" fillId="4" fontId="6" numFmtId="0" xfId="0" applyAlignment="1" applyBorder="1" applyFont="1">
      <alignment horizontal="left" vertical="center"/>
    </xf>
    <xf borderId="18" fillId="0" fontId="6" numFmtId="0" xfId="0" applyAlignment="1" applyBorder="1" applyFont="1">
      <alignment horizontal="left" readingOrder="0" shrinkToFit="0" vertical="center" wrapText="1"/>
    </xf>
    <xf borderId="18" fillId="2" fontId="6" numFmtId="0" xfId="0" applyAlignment="1" applyBorder="1" applyFont="1">
      <alignment horizontal="left" readingOrder="0" vertical="center"/>
    </xf>
    <xf borderId="18" fillId="2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/>
    </xf>
    <xf borderId="17" fillId="5" fontId="15" numFmtId="1" xfId="0" applyAlignment="1" applyBorder="1" applyFont="1" applyNumberFormat="1">
      <alignment horizontal="center" readingOrder="0" vertical="center"/>
    </xf>
    <xf borderId="18" fillId="0" fontId="6" numFmtId="0" xfId="0" applyAlignment="1" applyBorder="1" applyFont="1">
      <alignment vertical="center"/>
    </xf>
    <xf borderId="0" fillId="0" fontId="15" numFmtId="0" xfId="0" applyAlignment="1" applyFont="1">
      <alignment horizontal="center" vertical="center"/>
    </xf>
    <xf borderId="21" fillId="5" fontId="15" numFmtId="0" xfId="0" applyAlignment="1" applyBorder="1" applyFont="1">
      <alignment horizontal="center" readingOrder="0" vertical="center"/>
    </xf>
    <xf borderId="21" fillId="5" fontId="15" numFmtId="9" xfId="0" applyAlignment="1" applyBorder="1" applyFont="1" applyNumberFormat="1">
      <alignment horizontal="center" readingOrder="0" vertical="center"/>
    </xf>
    <xf borderId="0" fillId="0" fontId="17" numFmtId="1" xfId="0" applyAlignment="1" applyFont="1" applyNumberFormat="1">
      <alignment horizontal="center" vertical="center"/>
    </xf>
    <xf borderId="21" fillId="5" fontId="15" numFmtId="167" xfId="0" applyAlignment="1" applyBorder="1" applyFont="1" applyNumberFormat="1">
      <alignment horizontal="center" readingOrder="0" vertical="center"/>
    </xf>
    <xf borderId="18" fillId="4" fontId="14" numFmtId="0" xfId="0" applyAlignment="1" applyBorder="1" applyFont="1">
      <alignment horizontal="left" vertical="center"/>
    </xf>
    <xf borderId="18" fillId="4" fontId="14" numFmtId="0" xfId="0" applyAlignment="1" applyBorder="1" applyFont="1">
      <alignment vertical="center"/>
    </xf>
    <xf borderId="18" fillId="4" fontId="6" numFmtId="0" xfId="0" applyAlignment="1" applyBorder="1" applyFont="1">
      <alignment vertical="center"/>
    </xf>
    <xf borderId="0" fillId="4" fontId="6" numFmtId="0" xfId="0" applyAlignment="1" applyFont="1">
      <alignment horizontal="center" vertical="center"/>
    </xf>
    <xf borderId="21" fillId="4" fontId="6" numFmtId="167" xfId="0" applyAlignment="1" applyBorder="1" applyFont="1" applyNumberFormat="1">
      <alignment horizontal="center" vertical="center"/>
    </xf>
    <xf borderId="21" fillId="4" fontId="6" numFmtId="1" xfId="0" applyAlignment="1" applyBorder="1" applyFont="1" applyNumberFormat="1">
      <alignment horizontal="center" vertical="center"/>
    </xf>
    <xf borderId="21" fillId="4" fontId="6" numFmtId="9" xfId="0" applyAlignment="1" applyBorder="1" applyFont="1" applyNumberFormat="1">
      <alignment horizontal="center" vertical="center"/>
    </xf>
    <xf borderId="0" fillId="4" fontId="6" numFmtId="1" xfId="0" applyAlignment="1" applyFont="1" applyNumberFormat="1">
      <alignment horizontal="center" vertical="center"/>
    </xf>
    <xf borderId="0" fillId="4" fontId="16" numFmtId="1" xfId="0" applyAlignment="1" applyFont="1" applyNumberFormat="1">
      <alignment horizontal="center" vertical="center"/>
    </xf>
    <xf borderId="22" fillId="4" fontId="14" numFmtId="0" xfId="0" applyAlignment="1" applyBorder="1" applyFont="1">
      <alignment horizontal="left" vertical="center"/>
    </xf>
    <xf borderId="22" fillId="4" fontId="14" numFmtId="0" xfId="0" applyAlignment="1" applyBorder="1" applyFont="1">
      <alignment vertical="center"/>
    </xf>
    <xf borderId="22" fillId="4" fontId="6" numFmtId="0" xfId="0" applyAlignment="1" applyBorder="1" applyFont="1">
      <alignment vertical="center"/>
    </xf>
    <xf borderId="22" fillId="4" fontId="6" numFmtId="0" xfId="0" applyAlignment="1" applyBorder="1" applyFont="1">
      <alignment horizontal="center" vertical="center"/>
    </xf>
    <xf borderId="22" fillId="4" fontId="6" numFmtId="167" xfId="0" applyAlignment="1" applyBorder="1" applyFont="1" applyNumberFormat="1">
      <alignment horizontal="center" vertical="center"/>
    </xf>
    <xf borderId="22" fillId="4" fontId="6" numFmtId="1" xfId="0" applyAlignment="1" applyBorder="1" applyFont="1" applyNumberFormat="1">
      <alignment horizontal="center" vertical="center"/>
    </xf>
    <xf borderId="22" fillId="4" fontId="6" numFmtId="9" xfId="0" applyAlignment="1" applyBorder="1" applyFont="1" applyNumberFormat="1">
      <alignment horizontal="center" vertical="center"/>
    </xf>
    <xf borderId="22" fillId="4" fontId="16" numFmtId="1" xfId="0" applyAlignment="1" applyBorder="1" applyFont="1" applyNumberFormat="1">
      <alignment horizontal="center" vertical="center"/>
    </xf>
    <xf borderId="22" fillId="4" fontId="6" numFmtId="0" xfId="0" applyAlignment="1" applyBorder="1" applyFont="1">
      <alignment horizontal="left" vertical="center"/>
    </xf>
    <xf borderId="22" fillId="2" fontId="6" numFmtId="0" xfId="0" applyAlignment="1" applyBorder="1" applyFont="1">
      <alignment horizontal="left" vertical="center"/>
    </xf>
    <xf borderId="18" fillId="0" fontId="6" numFmtId="0" xfId="0" applyAlignment="1" applyBorder="1" applyFont="1">
      <alignment shrinkToFit="0" vertical="center" wrapText="1"/>
    </xf>
    <xf borderId="17" fillId="5" fontId="15" numFmtId="167" xfId="0" applyAlignment="1" applyBorder="1" applyFont="1" applyNumberFormat="1">
      <alignment horizontal="center" vertical="center"/>
    </xf>
    <xf borderId="19" fillId="0" fontId="15" numFmtId="167" xfId="0" applyAlignment="1" applyBorder="1" applyFont="1" applyNumberFormat="1">
      <alignment horizontal="center" vertical="center"/>
    </xf>
    <xf borderId="17" fillId="5" fontId="15" numFmtId="1" xfId="0" applyAlignment="1" applyBorder="1" applyFont="1" applyNumberFormat="1">
      <alignment horizontal="center" vertical="center"/>
    </xf>
    <xf borderId="17" fillId="5" fontId="15" numFmtId="9" xfId="0" applyAlignment="1" applyBorder="1" applyFont="1" applyNumberFormat="1">
      <alignment horizontal="center" vertical="center"/>
    </xf>
    <xf borderId="18" fillId="0" fontId="18" numFmtId="0" xfId="0" applyAlignment="1" applyBorder="1" applyFont="1">
      <alignment vertical="center"/>
    </xf>
    <xf borderId="18" fillId="0" fontId="6" numFmtId="0" xfId="0" applyAlignment="1" applyBorder="1" applyFont="1">
      <alignment horizontal="center" vertical="center"/>
    </xf>
    <xf borderId="18" fillId="0" fontId="18" numFmtId="0" xfId="0" applyAlignment="1" applyBorder="1" applyFont="1">
      <alignment horizontal="center" vertical="center"/>
    </xf>
    <xf borderId="18" fillId="0" fontId="6" numFmtId="1" xfId="0" applyAlignment="1" applyBorder="1" applyFont="1" applyNumberFormat="1">
      <alignment horizontal="center" vertical="center"/>
    </xf>
    <xf borderId="18" fillId="0" fontId="6" numFmtId="9" xfId="0" applyAlignment="1" applyBorder="1" applyFont="1" applyNumberFormat="1">
      <alignment horizontal="center" vertical="center"/>
    </xf>
    <xf borderId="18" fillId="0" fontId="16" numFmtId="1" xfId="0" applyAlignment="1" applyBorder="1" applyFont="1" applyNumberFormat="1">
      <alignment horizontal="center" vertical="center"/>
    </xf>
    <xf borderId="1" fillId="4" fontId="19" numFmtId="0" xfId="0" applyAlignment="1" applyBorder="1" applyFont="1">
      <alignment vertical="center"/>
    </xf>
    <xf borderId="1" fillId="4" fontId="3" numFmtId="0" xfId="0" applyAlignment="1" applyBorder="1" applyFont="1">
      <alignment vertical="center"/>
    </xf>
    <xf borderId="1" fillId="4" fontId="20" numFmtId="0" xfId="0" applyAlignment="1" applyBorder="1" applyFont="1">
      <alignment vertical="center"/>
    </xf>
    <xf borderId="1" fillId="4" fontId="20" numFmtId="0" xfId="0" applyAlignment="1" applyBorder="1" applyFont="1">
      <alignment horizontal="center" vertical="center"/>
    </xf>
    <xf borderId="1" fillId="4" fontId="11" numFmtId="0" xfId="0" applyAlignment="1" applyBorder="1" applyFont="1">
      <alignment vertical="center"/>
    </xf>
    <xf borderId="1" fillId="4" fontId="16" numFmtId="0" xfId="0" applyAlignment="1" applyBorder="1" applyFont="1">
      <alignment vertical="center"/>
    </xf>
    <xf borderId="1" fillId="4" fontId="15" numFmtId="0" xfId="0" applyAlignment="1" applyBorder="1" applyFont="1">
      <alignment vertical="center"/>
    </xf>
    <xf borderId="1" fillId="4" fontId="6" numFmtId="0" xfId="0" applyAlignment="1" applyBorder="1" applyFont="1">
      <alignment vertical="center"/>
    </xf>
    <xf borderId="1" fillId="4" fontId="6" numFmtId="0" xfId="0" applyAlignment="1" applyBorder="1" applyFont="1">
      <alignment horizontal="center" vertical="center"/>
    </xf>
    <xf borderId="18" fillId="0" fontId="14" numFmtId="0" xfId="0" applyAlignment="1" applyBorder="1" applyFont="1">
      <alignment horizontal="left" vertical="center"/>
    </xf>
    <xf borderId="23" fillId="3" fontId="21" numFmtId="0" xfId="0" applyAlignment="1" applyBorder="1" applyFont="1">
      <alignment vertical="center"/>
    </xf>
    <xf borderId="23" fillId="3" fontId="15" numFmtId="0" xfId="0" applyAlignment="1" applyBorder="1" applyFont="1">
      <alignment vertical="center"/>
    </xf>
    <xf borderId="19" fillId="0" fontId="15" numFmtId="0" xfId="0" applyAlignment="1" applyBorder="1" applyFont="1">
      <alignment vertical="center"/>
    </xf>
    <xf borderId="19" fillId="0" fontId="15" numFmtId="0" xfId="0" applyAlignment="1" applyBorder="1" applyFont="1">
      <alignment horizontal="left" vertical="center"/>
    </xf>
    <xf borderId="0" fillId="0" fontId="22" numFmtId="0" xfId="0" applyFont="1"/>
    <xf borderId="0" fillId="2" fontId="23" numFmtId="0" xfId="0" applyFont="1"/>
  </cellXfs>
  <cellStyles count="1">
    <cellStyle xfId="0" name="Normal" builtinId="0"/>
  </cellStyles>
  <dxfs count="8">
    <dxf>
      <font>
        <color theme="0"/>
      </font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ảng phân công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L8" displayName="Table_1" id="1">
  <tableColumns count="1">
    <tableColumn name="Column1" id="1"/>
  </tableColumns>
  <tableStyleInfo name="Bảng phân cô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.0"/>
    <col customWidth="1" min="2" max="2" width="29.75"/>
    <col customWidth="1" min="3" max="3" width="6.75"/>
    <col customWidth="1" hidden="1" min="4" max="4" width="12.88"/>
    <col customWidth="1" min="5" max="6" width="10.38"/>
    <col customWidth="1" min="7" max="7" width="10.63"/>
    <col customWidth="1" min="8" max="8" width="8.0"/>
    <col customWidth="1" min="9" max="9" width="7.13"/>
    <col customWidth="1" min="10" max="10" width="1.63"/>
    <col customWidth="1" min="11" max="108" width="2.13"/>
  </cols>
  <sheetData>
    <row r="1" ht="30.0" customHeight="1">
      <c r="A1" s="1" t="s">
        <v>0</v>
      </c>
      <c r="B1" s="2"/>
      <c r="C1" s="2"/>
      <c r="D1" s="2"/>
      <c r="E1" s="2"/>
      <c r="F1" s="2"/>
      <c r="G1" s="3"/>
      <c r="H1" s="3"/>
      <c r="I1" s="4"/>
      <c r="J1" s="3"/>
      <c r="K1" s="5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6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</row>
    <row r="2" ht="18.0" customHeight="1">
      <c r="A2" s="7" t="s">
        <v>1</v>
      </c>
      <c r="B2" s="8"/>
      <c r="C2" s="8"/>
      <c r="D2" s="9"/>
      <c r="E2" s="10"/>
      <c r="F2" s="10"/>
      <c r="G2" s="3"/>
      <c r="H2" s="1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6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</row>
    <row r="3" ht="12.75" customHeight="1">
      <c r="A3" s="12"/>
      <c r="B3" s="3"/>
      <c r="C3" s="3"/>
      <c r="D3" s="3"/>
      <c r="E3" s="3"/>
      <c r="F3" s="3"/>
      <c r="G3" s="3"/>
      <c r="H3" s="11"/>
      <c r="I3" s="3"/>
      <c r="J3" s="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6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</row>
    <row r="4" ht="17.25" customHeight="1">
      <c r="A4" s="3"/>
      <c r="B4" s="4" t="s">
        <v>2</v>
      </c>
      <c r="C4" s="14">
        <v>44634.0</v>
      </c>
      <c r="D4" s="15"/>
      <c r="E4" s="15"/>
      <c r="F4" s="3"/>
      <c r="G4" s="4" t="s">
        <v>3</v>
      </c>
      <c r="H4" s="16">
        <v>1.0</v>
      </c>
      <c r="I4" s="3"/>
      <c r="J4" s="3"/>
      <c r="K4" s="17" t="str">
        <f>"Week "&amp;(K6-($C$4-WEEKDAY($C$4,1)+2))/7+1</f>
        <v>Week 1</v>
      </c>
      <c r="Q4" s="18"/>
      <c r="R4" s="17" t="str">
        <f>"Week "&amp;(R6-($C$4-WEEKDAY($C$4,1)+2))/7+1</f>
        <v>Week 2</v>
      </c>
      <c r="X4" s="18"/>
      <c r="Y4" s="17" t="str">
        <f>"Week "&amp;(Y6-($C$4-WEEKDAY($C$4,1)+2))/7+1</f>
        <v>Week 3</v>
      </c>
      <c r="AE4" s="18"/>
      <c r="AF4" s="17" t="str">
        <f>"Week "&amp;(AF6-($C$4-WEEKDAY($C$4,1)+2))/7+1</f>
        <v>Week 4</v>
      </c>
      <c r="AL4" s="18"/>
      <c r="AM4" s="17" t="str">
        <f>"Week "&amp;(AM6-($C$4-WEEKDAY($C$4,1)+2))/7+1</f>
        <v>Week 5</v>
      </c>
      <c r="AS4" s="18"/>
      <c r="AT4" s="17" t="str">
        <f>"Week "&amp;(AT6-($C$4-WEEKDAY($C$4,1)+2))/7+1</f>
        <v>Week 6</v>
      </c>
      <c r="AZ4" s="18"/>
      <c r="BA4" s="17" t="str">
        <f>"Week "&amp;(BA6-($C$4-WEEKDAY($C$4,1)+2))/7+1</f>
        <v>Week 7</v>
      </c>
      <c r="BG4" s="18"/>
      <c r="BH4" s="17" t="str">
        <f>"Week "&amp;(BH6-($C$4-WEEKDAY($C$4,1)+2))/7+1</f>
        <v>Week 8</v>
      </c>
      <c r="BN4" s="18"/>
      <c r="BO4" s="17" t="str">
        <f>"Week "&amp;(BO6-($C$4-WEEKDAY($C$4,1)+2))/7+1</f>
        <v>Week 9</v>
      </c>
      <c r="BU4" s="18"/>
      <c r="BV4" s="17" t="str">
        <f>"Week "&amp;(BV6-($C$4-WEEKDAY($C$4,1)+2))/7+1</f>
        <v>Week 10</v>
      </c>
      <c r="CB4" s="18"/>
      <c r="CC4" s="17" t="str">
        <f>"Week "&amp;(CC6-($C$4-WEEKDAY($C$4,1)+2))/7+1</f>
        <v>Week 11</v>
      </c>
      <c r="CI4" s="18"/>
      <c r="CJ4" s="17" t="str">
        <f>"Week "&amp;(CJ6-($C$4-WEEKDAY($C$4,1)+2))/7+1</f>
        <v>Week 12</v>
      </c>
      <c r="CP4" s="18"/>
      <c r="CQ4" s="17" t="str">
        <f>"Week "&amp;(CQ6-($C$4-WEEKDAY($C$4,1)+2))/7+1</f>
        <v>Week 13</v>
      </c>
      <c r="CW4" s="18"/>
      <c r="CX4" s="19"/>
    </row>
    <row r="5" ht="17.25" customHeight="1">
      <c r="A5" s="3"/>
      <c r="B5" s="4" t="s">
        <v>4</v>
      </c>
      <c r="C5" s="20" t="s">
        <v>5</v>
      </c>
      <c r="D5" s="21"/>
      <c r="E5" s="21"/>
      <c r="F5" s="3"/>
      <c r="G5" s="3"/>
      <c r="H5" s="3"/>
      <c r="I5" s="3"/>
      <c r="J5" s="3"/>
      <c r="K5" s="22">
        <f>K6</f>
        <v>44634</v>
      </c>
      <c r="Q5" s="18"/>
      <c r="R5" s="22">
        <f>R6</f>
        <v>44641</v>
      </c>
      <c r="X5" s="18"/>
      <c r="Y5" s="22">
        <f>Y6</f>
        <v>44648</v>
      </c>
      <c r="AE5" s="18"/>
      <c r="AF5" s="22">
        <f>AF6</f>
        <v>44655</v>
      </c>
      <c r="AL5" s="18"/>
      <c r="AM5" s="22">
        <f>AM6</f>
        <v>44662</v>
      </c>
      <c r="AS5" s="18"/>
      <c r="AT5" s="22">
        <f>AT6</f>
        <v>44669</v>
      </c>
      <c r="AZ5" s="18"/>
      <c r="BA5" s="22">
        <f>BA6</f>
        <v>44676</v>
      </c>
      <c r="BG5" s="18"/>
      <c r="BH5" s="22">
        <f>BH6</f>
        <v>44683</v>
      </c>
      <c r="BN5" s="18"/>
      <c r="BO5" s="22">
        <f>BO6</f>
        <v>44690</v>
      </c>
      <c r="BU5" s="18"/>
      <c r="BV5" s="22">
        <f>BV6</f>
        <v>44697</v>
      </c>
      <c r="CB5" s="18"/>
      <c r="CC5" s="22">
        <f>CC6</f>
        <v>44704</v>
      </c>
      <c r="CI5" s="18"/>
      <c r="CJ5" s="22">
        <f>CJ6</f>
        <v>44711</v>
      </c>
      <c r="CP5" s="18"/>
      <c r="CQ5" s="22">
        <f>CQ6</f>
        <v>44718</v>
      </c>
      <c r="CW5" s="18"/>
      <c r="CX5" s="2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24">
        <f>C4-WEEKDAY(C4,1)+2+7*(H4-1)</f>
        <v>44634</v>
      </c>
      <c r="L6" s="25">
        <f t="shared" ref="L6:CW6" si="1">K6+1</f>
        <v>44635</v>
      </c>
      <c r="M6" s="25">
        <f t="shared" si="1"/>
        <v>44636</v>
      </c>
      <c r="N6" s="25">
        <f t="shared" si="1"/>
        <v>44637</v>
      </c>
      <c r="O6" s="25">
        <f t="shared" si="1"/>
        <v>44638</v>
      </c>
      <c r="P6" s="25">
        <f t="shared" si="1"/>
        <v>44639</v>
      </c>
      <c r="Q6" s="26">
        <f t="shared" si="1"/>
        <v>44640</v>
      </c>
      <c r="R6" s="24">
        <f t="shared" si="1"/>
        <v>44641</v>
      </c>
      <c r="S6" s="25">
        <f t="shared" si="1"/>
        <v>44642</v>
      </c>
      <c r="T6" s="25">
        <f t="shared" si="1"/>
        <v>44643</v>
      </c>
      <c r="U6" s="25">
        <f t="shared" si="1"/>
        <v>44644</v>
      </c>
      <c r="V6" s="25">
        <f t="shared" si="1"/>
        <v>44645</v>
      </c>
      <c r="W6" s="25">
        <f t="shared" si="1"/>
        <v>44646</v>
      </c>
      <c r="X6" s="26">
        <f t="shared" si="1"/>
        <v>44647</v>
      </c>
      <c r="Y6" s="24">
        <f t="shared" si="1"/>
        <v>44648</v>
      </c>
      <c r="Z6" s="25">
        <f t="shared" si="1"/>
        <v>44649</v>
      </c>
      <c r="AA6" s="25">
        <f t="shared" si="1"/>
        <v>44650</v>
      </c>
      <c r="AB6" s="25">
        <f t="shared" si="1"/>
        <v>44651</v>
      </c>
      <c r="AC6" s="25">
        <f t="shared" si="1"/>
        <v>44652</v>
      </c>
      <c r="AD6" s="25">
        <f t="shared" si="1"/>
        <v>44653</v>
      </c>
      <c r="AE6" s="26">
        <f t="shared" si="1"/>
        <v>44654</v>
      </c>
      <c r="AF6" s="24">
        <f t="shared" si="1"/>
        <v>44655</v>
      </c>
      <c r="AG6" s="25">
        <f t="shared" si="1"/>
        <v>44656</v>
      </c>
      <c r="AH6" s="25">
        <f t="shared" si="1"/>
        <v>44657</v>
      </c>
      <c r="AI6" s="25">
        <f t="shared" si="1"/>
        <v>44658</v>
      </c>
      <c r="AJ6" s="25">
        <f t="shared" si="1"/>
        <v>44659</v>
      </c>
      <c r="AK6" s="25">
        <f t="shared" si="1"/>
        <v>44660</v>
      </c>
      <c r="AL6" s="26">
        <f t="shared" si="1"/>
        <v>44661</v>
      </c>
      <c r="AM6" s="24">
        <f t="shared" si="1"/>
        <v>44662</v>
      </c>
      <c r="AN6" s="25">
        <f t="shared" si="1"/>
        <v>44663</v>
      </c>
      <c r="AO6" s="25">
        <f t="shared" si="1"/>
        <v>44664</v>
      </c>
      <c r="AP6" s="25">
        <f t="shared" si="1"/>
        <v>44665</v>
      </c>
      <c r="AQ6" s="25">
        <f t="shared" si="1"/>
        <v>44666</v>
      </c>
      <c r="AR6" s="25">
        <f t="shared" si="1"/>
        <v>44667</v>
      </c>
      <c r="AS6" s="26">
        <f t="shared" si="1"/>
        <v>44668</v>
      </c>
      <c r="AT6" s="24">
        <f t="shared" si="1"/>
        <v>44669</v>
      </c>
      <c r="AU6" s="25">
        <f t="shared" si="1"/>
        <v>44670</v>
      </c>
      <c r="AV6" s="25">
        <f t="shared" si="1"/>
        <v>44671</v>
      </c>
      <c r="AW6" s="25">
        <f t="shared" si="1"/>
        <v>44672</v>
      </c>
      <c r="AX6" s="25">
        <f t="shared" si="1"/>
        <v>44673</v>
      </c>
      <c r="AY6" s="25">
        <f t="shared" si="1"/>
        <v>44674</v>
      </c>
      <c r="AZ6" s="26">
        <f t="shared" si="1"/>
        <v>44675</v>
      </c>
      <c r="BA6" s="24">
        <f t="shared" si="1"/>
        <v>44676</v>
      </c>
      <c r="BB6" s="25">
        <f t="shared" si="1"/>
        <v>44677</v>
      </c>
      <c r="BC6" s="25">
        <f t="shared" si="1"/>
        <v>44678</v>
      </c>
      <c r="BD6" s="25">
        <f t="shared" si="1"/>
        <v>44679</v>
      </c>
      <c r="BE6" s="25">
        <f t="shared" si="1"/>
        <v>44680</v>
      </c>
      <c r="BF6" s="25">
        <f t="shared" si="1"/>
        <v>44681</v>
      </c>
      <c r="BG6" s="26">
        <f t="shared" si="1"/>
        <v>44682</v>
      </c>
      <c r="BH6" s="24">
        <f t="shared" si="1"/>
        <v>44683</v>
      </c>
      <c r="BI6" s="25">
        <f t="shared" si="1"/>
        <v>44684</v>
      </c>
      <c r="BJ6" s="25">
        <f t="shared" si="1"/>
        <v>44685</v>
      </c>
      <c r="BK6" s="25">
        <f t="shared" si="1"/>
        <v>44686</v>
      </c>
      <c r="BL6" s="27">
        <f t="shared" si="1"/>
        <v>44687</v>
      </c>
      <c r="BM6" s="25">
        <f t="shared" si="1"/>
        <v>44688</v>
      </c>
      <c r="BN6" s="26">
        <f t="shared" si="1"/>
        <v>44689</v>
      </c>
      <c r="BO6" s="24">
        <f t="shared" si="1"/>
        <v>44690</v>
      </c>
      <c r="BP6" s="25">
        <f t="shared" si="1"/>
        <v>44691</v>
      </c>
      <c r="BQ6" s="25">
        <f t="shared" si="1"/>
        <v>44692</v>
      </c>
      <c r="BR6" s="25">
        <f t="shared" si="1"/>
        <v>44693</v>
      </c>
      <c r="BS6" s="27">
        <f t="shared" si="1"/>
        <v>44694</v>
      </c>
      <c r="BT6" s="25">
        <f t="shared" si="1"/>
        <v>44695</v>
      </c>
      <c r="BU6" s="26">
        <f t="shared" si="1"/>
        <v>44696</v>
      </c>
      <c r="BV6" s="24">
        <f t="shared" si="1"/>
        <v>44697</v>
      </c>
      <c r="BW6" s="25">
        <f t="shared" si="1"/>
        <v>44698</v>
      </c>
      <c r="BX6" s="25">
        <f t="shared" si="1"/>
        <v>44699</v>
      </c>
      <c r="BY6" s="25">
        <f t="shared" si="1"/>
        <v>44700</v>
      </c>
      <c r="BZ6" s="27">
        <f t="shared" si="1"/>
        <v>44701</v>
      </c>
      <c r="CA6" s="25">
        <f t="shared" si="1"/>
        <v>44702</v>
      </c>
      <c r="CB6" s="26">
        <f t="shared" si="1"/>
        <v>44703</v>
      </c>
      <c r="CC6" s="24">
        <f t="shared" si="1"/>
        <v>44704</v>
      </c>
      <c r="CD6" s="25">
        <f t="shared" si="1"/>
        <v>44705</v>
      </c>
      <c r="CE6" s="25">
        <f t="shared" si="1"/>
        <v>44706</v>
      </c>
      <c r="CF6" s="25">
        <f t="shared" si="1"/>
        <v>44707</v>
      </c>
      <c r="CG6" s="27">
        <f t="shared" si="1"/>
        <v>44708</v>
      </c>
      <c r="CH6" s="25">
        <f t="shared" si="1"/>
        <v>44709</v>
      </c>
      <c r="CI6" s="26">
        <f t="shared" si="1"/>
        <v>44710</v>
      </c>
      <c r="CJ6" s="24">
        <f t="shared" si="1"/>
        <v>44711</v>
      </c>
      <c r="CK6" s="25">
        <f t="shared" si="1"/>
        <v>44712</v>
      </c>
      <c r="CL6" s="25">
        <f t="shared" si="1"/>
        <v>44713</v>
      </c>
      <c r="CM6" s="25">
        <f t="shared" si="1"/>
        <v>44714</v>
      </c>
      <c r="CN6" s="27">
        <f t="shared" si="1"/>
        <v>44715</v>
      </c>
      <c r="CO6" s="24">
        <f t="shared" si="1"/>
        <v>44716</v>
      </c>
      <c r="CP6" s="25">
        <f t="shared" si="1"/>
        <v>44717</v>
      </c>
      <c r="CQ6" s="24">
        <f t="shared" si="1"/>
        <v>44718</v>
      </c>
      <c r="CR6" s="25">
        <f t="shared" si="1"/>
        <v>44719</v>
      </c>
      <c r="CS6" s="25">
        <f t="shared" si="1"/>
        <v>44720</v>
      </c>
      <c r="CT6" s="25">
        <f t="shared" si="1"/>
        <v>44721</v>
      </c>
      <c r="CU6" s="27">
        <f t="shared" si="1"/>
        <v>44722</v>
      </c>
      <c r="CV6" s="24">
        <f t="shared" si="1"/>
        <v>44723</v>
      </c>
      <c r="CW6" s="24">
        <f t="shared" si="1"/>
        <v>44724</v>
      </c>
      <c r="CX6" s="28"/>
      <c r="CY6" s="28"/>
      <c r="CZ6" s="28"/>
      <c r="DA6" s="28"/>
      <c r="DB6" s="28"/>
      <c r="DC6" s="28"/>
      <c r="DD6" s="28"/>
    </row>
    <row r="7" ht="29.25" customHeight="1">
      <c r="A7" s="29" t="s">
        <v>6</v>
      </c>
      <c r="B7" s="29" t="s">
        <v>7</v>
      </c>
      <c r="C7" s="30"/>
      <c r="D7" s="31" t="s">
        <v>8</v>
      </c>
      <c r="E7" s="32" t="s">
        <v>9</v>
      </c>
      <c r="F7" s="33" t="s">
        <v>10</v>
      </c>
      <c r="G7" s="34" t="s">
        <v>11</v>
      </c>
      <c r="H7" s="34" t="s">
        <v>12</v>
      </c>
      <c r="I7" s="30" t="s">
        <v>13</v>
      </c>
      <c r="J7" s="30"/>
      <c r="K7" s="35" t="str">
        <f t="shared" ref="K7:CW7" si="2">CHOOSE(WEEKDAY(K6,1),"S","M","T","W","T","F","S")</f>
        <v>M</v>
      </c>
      <c r="L7" s="36" t="str">
        <f t="shared" si="2"/>
        <v>T</v>
      </c>
      <c r="M7" s="36" t="str">
        <f t="shared" si="2"/>
        <v>W</v>
      </c>
      <c r="N7" s="36" t="str">
        <f t="shared" si="2"/>
        <v>T</v>
      </c>
      <c r="O7" s="36" t="str">
        <f t="shared" si="2"/>
        <v>F</v>
      </c>
      <c r="P7" s="36" t="str">
        <f t="shared" si="2"/>
        <v>S</v>
      </c>
      <c r="Q7" s="37" t="str">
        <f t="shared" si="2"/>
        <v>S</v>
      </c>
      <c r="R7" s="35" t="str">
        <f t="shared" si="2"/>
        <v>M</v>
      </c>
      <c r="S7" s="36" t="str">
        <f t="shared" si="2"/>
        <v>T</v>
      </c>
      <c r="T7" s="36" t="str">
        <f t="shared" si="2"/>
        <v>W</v>
      </c>
      <c r="U7" s="36" t="str">
        <f t="shared" si="2"/>
        <v>T</v>
      </c>
      <c r="V7" s="36" t="str">
        <f t="shared" si="2"/>
        <v>F</v>
      </c>
      <c r="W7" s="36" t="str">
        <f t="shared" si="2"/>
        <v>S</v>
      </c>
      <c r="X7" s="37" t="str">
        <f t="shared" si="2"/>
        <v>S</v>
      </c>
      <c r="Y7" s="35" t="str">
        <f t="shared" si="2"/>
        <v>M</v>
      </c>
      <c r="Z7" s="36" t="str">
        <f t="shared" si="2"/>
        <v>T</v>
      </c>
      <c r="AA7" s="36" t="str">
        <f t="shared" si="2"/>
        <v>W</v>
      </c>
      <c r="AB7" s="36" t="str">
        <f t="shared" si="2"/>
        <v>T</v>
      </c>
      <c r="AC7" s="36" t="str">
        <f t="shared" si="2"/>
        <v>F</v>
      </c>
      <c r="AD7" s="36" t="str">
        <f t="shared" si="2"/>
        <v>S</v>
      </c>
      <c r="AE7" s="37" t="str">
        <f t="shared" si="2"/>
        <v>S</v>
      </c>
      <c r="AF7" s="35" t="str">
        <f t="shared" si="2"/>
        <v>M</v>
      </c>
      <c r="AG7" s="36" t="str">
        <f t="shared" si="2"/>
        <v>T</v>
      </c>
      <c r="AH7" s="36" t="str">
        <f t="shared" si="2"/>
        <v>W</v>
      </c>
      <c r="AI7" s="36" t="str">
        <f t="shared" si="2"/>
        <v>T</v>
      </c>
      <c r="AJ7" s="36" t="str">
        <f t="shared" si="2"/>
        <v>F</v>
      </c>
      <c r="AK7" s="36" t="str">
        <f t="shared" si="2"/>
        <v>S</v>
      </c>
      <c r="AL7" s="37" t="str">
        <f t="shared" si="2"/>
        <v>S</v>
      </c>
      <c r="AM7" s="35" t="str">
        <f t="shared" si="2"/>
        <v>M</v>
      </c>
      <c r="AN7" s="36" t="str">
        <f t="shared" si="2"/>
        <v>T</v>
      </c>
      <c r="AO7" s="36" t="str">
        <f t="shared" si="2"/>
        <v>W</v>
      </c>
      <c r="AP7" s="36" t="str">
        <f t="shared" si="2"/>
        <v>T</v>
      </c>
      <c r="AQ7" s="36" t="str">
        <f t="shared" si="2"/>
        <v>F</v>
      </c>
      <c r="AR7" s="36" t="str">
        <f t="shared" si="2"/>
        <v>S</v>
      </c>
      <c r="AS7" s="37" t="str">
        <f t="shared" si="2"/>
        <v>S</v>
      </c>
      <c r="AT7" s="35" t="str">
        <f t="shared" si="2"/>
        <v>M</v>
      </c>
      <c r="AU7" s="36" t="str">
        <f t="shared" si="2"/>
        <v>T</v>
      </c>
      <c r="AV7" s="36" t="str">
        <f t="shared" si="2"/>
        <v>W</v>
      </c>
      <c r="AW7" s="36" t="str">
        <f t="shared" si="2"/>
        <v>T</v>
      </c>
      <c r="AX7" s="36" t="str">
        <f t="shared" si="2"/>
        <v>F</v>
      </c>
      <c r="AY7" s="36" t="str">
        <f t="shared" si="2"/>
        <v>S</v>
      </c>
      <c r="AZ7" s="37" t="str">
        <f t="shared" si="2"/>
        <v>S</v>
      </c>
      <c r="BA7" s="35" t="str">
        <f t="shared" si="2"/>
        <v>M</v>
      </c>
      <c r="BB7" s="36" t="str">
        <f t="shared" si="2"/>
        <v>T</v>
      </c>
      <c r="BC7" s="36" t="str">
        <f t="shared" si="2"/>
        <v>W</v>
      </c>
      <c r="BD7" s="36" t="str">
        <f t="shared" si="2"/>
        <v>T</v>
      </c>
      <c r="BE7" s="36" t="str">
        <f t="shared" si="2"/>
        <v>F</v>
      </c>
      <c r="BF7" s="36" t="str">
        <f t="shared" si="2"/>
        <v>S</v>
      </c>
      <c r="BG7" s="37" t="str">
        <f t="shared" si="2"/>
        <v>S</v>
      </c>
      <c r="BH7" s="35" t="str">
        <f t="shared" si="2"/>
        <v>M</v>
      </c>
      <c r="BI7" s="36" t="str">
        <f t="shared" si="2"/>
        <v>T</v>
      </c>
      <c r="BJ7" s="36" t="str">
        <f t="shared" si="2"/>
        <v>W</v>
      </c>
      <c r="BK7" s="36" t="str">
        <f t="shared" si="2"/>
        <v>T</v>
      </c>
      <c r="BL7" s="38" t="str">
        <f t="shared" si="2"/>
        <v>F</v>
      </c>
      <c r="BM7" s="36" t="str">
        <f t="shared" si="2"/>
        <v>S</v>
      </c>
      <c r="BN7" s="37" t="str">
        <f t="shared" si="2"/>
        <v>S</v>
      </c>
      <c r="BO7" s="37" t="str">
        <f t="shared" si="2"/>
        <v>M</v>
      </c>
      <c r="BP7" s="35" t="str">
        <f t="shared" si="2"/>
        <v>T</v>
      </c>
      <c r="BQ7" s="36" t="str">
        <f t="shared" si="2"/>
        <v>W</v>
      </c>
      <c r="BR7" s="36" t="str">
        <f t="shared" si="2"/>
        <v>T</v>
      </c>
      <c r="BS7" s="36" t="str">
        <f t="shared" si="2"/>
        <v>F</v>
      </c>
      <c r="BT7" s="38" t="str">
        <f t="shared" si="2"/>
        <v>S</v>
      </c>
      <c r="BU7" s="36" t="str">
        <f t="shared" si="2"/>
        <v>S</v>
      </c>
      <c r="BV7" s="37" t="str">
        <f t="shared" si="2"/>
        <v>M</v>
      </c>
      <c r="BW7" s="37" t="str">
        <f t="shared" si="2"/>
        <v>T</v>
      </c>
      <c r="BX7" s="35" t="str">
        <f t="shared" si="2"/>
        <v>W</v>
      </c>
      <c r="BY7" s="36" t="str">
        <f t="shared" si="2"/>
        <v>T</v>
      </c>
      <c r="BZ7" s="36" t="str">
        <f t="shared" si="2"/>
        <v>F</v>
      </c>
      <c r="CA7" s="36" t="str">
        <f t="shared" si="2"/>
        <v>S</v>
      </c>
      <c r="CB7" s="38" t="str">
        <f t="shared" si="2"/>
        <v>S</v>
      </c>
      <c r="CC7" s="36" t="str">
        <f t="shared" si="2"/>
        <v>M</v>
      </c>
      <c r="CD7" s="37" t="str">
        <f t="shared" si="2"/>
        <v>T</v>
      </c>
      <c r="CE7" s="37" t="str">
        <f t="shared" si="2"/>
        <v>W</v>
      </c>
      <c r="CF7" s="35" t="str">
        <f t="shared" si="2"/>
        <v>T</v>
      </c>
      <c r="CG7" s="36" t="str">
        <f t="shared" si="2"/>
        <v>F</v>
      </c>
      <c r="CH7" s="36" t="str">
        <f t="shared" si="2"/>
        <v>S</v>
      </c>
      <c r="CI7" s="36" t="str">
        <f t="shared" si="2"/>
        <v>S</v>
      </c>
      <c r="CJ7" s="38" t="str">
        <f t="shared" si="2"/>
        <v>M</v>
      </c>
      <c r="CK7" s="36" t="str">
        <f t="shared" si="2"/>
        <v>T</v>
      </c>
      <c r="CL7" s="37" t="str">
        <f t="shared" si="2"/>
        <v>W</v>
      </c>
      <c r="CM7" s="37" t="str">
        <f t="shared" si="2"/>
        <v>T</v>
      </c>
      <c r="CN7" s="35" t="str">
        <f t="shared" si="2"/>
        <v>F</v>
      </c>
      <c r="CO7" s="38" t="str">
        <f t="shared" si="2"/>
        <v>S</v>
      </c>
      <c r="CP7" s="36" t="str">
        <f t="shared" si="2"/>
        <v>S</v>
      </c>
      <c r="CQ7" s="38" t="str">
        <f t="shared" si="2"/>
        <v>M</v>
      </c>
      <c r="CR7" s="36" t="str">
        <f t="shared" si="2"/>
        <v>T</v>
      </c>
      <c r="CS7" s="37" t="str">
        <f t="shared" si="2"/>
        <v>W</v>
      </c>
      <c r="CT7" s="37" t="str">
        <f t="shared" si="2"/>
        <v>T</v>
      </c>
      <c r="CU7" s="35" t="str">
        <f t="shared" si="2"/>
        <v>F</v>
      </c>
      <c r="CV7" s="38" t="str">
        <f t="shared" si="2"/>
        <v>S</v>
      </c>
      <c r="CW7" s="36" t="str">
        <f t="shared" si="2"/>
        <v>S</v>
      </c>
      <c r="CX7" s="39"/>
      <c r="CY7" s="39"/>
      <c r="CZ7" s="39"/>
      <c r="DA7" s="39"/>
      <c r="DB7" s="39"/>
      <c r="DC7" s="39"/>
      <c r="DD7" s="39"/>
    </row>
    <row r="8">
      <c r="A8" s="40" t="s">
        <v>14</v>
      </c>
      <c r="B8" s="41"/>
      <c r="C8" s="42"/>
      <c r="D8" s="43"/>
      <c r="E8" s="44">
        <v>44634.0</v>
      </c>
      <c r="F8" s="44">
        <v>44668.0</v>
      </c>
      <c r="G8" s="45"/>
      <c r="H8" s="46">
        <v>1.0</v>
      </c>
      <c r="I8" s="45">
        <f>IF(OR(F8=0,E8=0)," - ",NETWORKDAYS(E8,F8))</f>
        <v>25</v>
      </c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9"/>
      <c r="BL8" s="50"/>
      <c r="BM8" s="51"/>
      <c r="BN8" s="48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</row>
    <row r="9">
      <c r="A9" s="53">
        <v>1.0</v>
      </c>
      <c r="B9" s="54" t="s">
        <v>15</v>
      </c>
      <c r="C9" s="55"/>
      <c r="D9" s="56"/>
      <c r="E9" s="44">
        <v>44634.0</v>
      </c>
      <c r="F9" s="57">
        <v>44640.0</v>
      </c>
      <c r="G9" s="58" t="s">
        <v>16</v>
      </c>
      <c r="H9" s="46">
        <v>1.0</v>
      </c>
      <c r="I9" s="59">
        <f t="shared" ref="I9:I58" si="3">IF(OR(F9=0,E9=0)," - ",DATEDIF(E9,F9,"d"))</f>
        <v>6</v>
      </c>
      <c r="J9" s="60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2"/>
      <c r="BM9" s="61"/>
      <c r="BN9" s="61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</row>
    <row r="10" ht="12.75" customHeight="1">
      <c r="A10" s="53">
        <v>2.0</v>
      </c>
      <c r="B10" s="54" t="s">
        <v>17</v>
      </c>
      <c r="C10" s="55"/>
      <c r="D10" s="56"/>
      <c r="E10" s="44">
        <v>44641.0</v>
      </c>
      <c r="F10" s="44">
        <v>44654.0</v>
      </c>
      <c r="G10" s="58" t="s">
        <v>16</v>
      </c>
      <c r="H10" s="46">
        <v>1.0</v>
      </c>
      <c r="I10" s="59">
        <f t="shared" si="3"/>
        <v>13</v>
      </c>
      <c r="J10" s="60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4"/>
      <c r="BM10" s="61"/>
      <c r="BN10" s="61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</row>
    <row r="11" ht="12.75" customHeight="1">
      <c r="A11" s="65"/>
      <c r="B11" s="66" t="s">
        <v>18</v>
      </c>
      <c r="C11" s="55"/>
      <c r="D11" s="56"/>
      <c r="E11" s="44">
        <v>44641.0</v>
      </c>
      <c r="F11" s="44">
        <v>44647.0</v>
      </c>
      <c r="G11" s="58" t="s">
        <v>19</v>
      </c>
      <c r="H11" s="46">
        <v>1.0</v>
      </c>
      <c r="I11" s="59">
        <f t="shared" si="3"/>
        <v>6</v>
      </c>
      <c r="J11" s="60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4"/>
      <c r="BM11" s="61"/>
      <c r="BN11" s="61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</row>
    <row r="12" ht="12.75" customHeight="1">
      <c r="A12" s="65"/>
      <c r="B12" s="66" t="s">
        <v>20</v>
      </c>
      <c r="C12" s="66"/>
      <c r="D12" s="56"/>
      <c r="E12" s="44">
        <v>44641.0</v>
      </c>
      <c r="F12" s="44">
        <v>44647.0</v>
      </c>
      <c r="G12" s="58" t="s">
        <v>21</v>
      </c>
      <c r="H12" s="46">
        <v>1.0</v>
      </c>
      <c r="I12" s="59">
        <f t="shared" si="3"/>
        <v>6</v>
      </c>
      <c r="J12" s="60"/>
      <c r="K12" s="61"/>
      <c r="L12" s="61"/>
      <c r="M12" s="67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4"/>
      <c r="BM12" s="61"/>
      <c r="BN12" s="61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</row>
    <row r="13" ht="12.75" customHeight="1">
      <c r="A13" s="65"/>
      <c r="B13" s="68" t="s">
        <v>22</v>
      </c>
      <c r="C13" s="66"/>
      <c r="D13" s="56"/>
      <c r="E13" s="44">
        <v>44641.0</v>
      </c>
      <c r="F13" s="44">
        <v>44647.0</v>
      </c>
      <c r="G13" s="58" t="s">
        <v>23</v>
      </c>
      <c r="H13" s="46">
        <v>1.0</v>
      </c>
      <c r="I13" s="59">
        <f t="shared" si="3"/>
        <v>6</v>
      </c>
      <c r="J13" s="60"/>
      <c r="K13" s="61"/>
      <c r="L13" s="61"/>
      <c r="M13" s="67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4"/>
      <c r="BM13" s="61"/>
      <c r="BN13" s="61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</row>
    <row r="14" ht="12.75" customHeight="1">
      <c r="A14" s="69">
        <v>44563.0</v>
      </c>
      <c r="B14" s="70" t="s">
        <v>24</v>
      </c>
      <c r="C14" s="71"/>
      <c r="D14" s="56"/>
      <c r="E14" s="44">
        <v>44648.0</v>
      </c>
      <c r="F14" s="44">
        <v>44654.0</v>
      </c>
      <c r="G14" s="58" t="s">
        <v>16</v>
      </c>
      <c r="H14" s="46">
        <v>1.0</v>
      </c>
      <c r="I14" s="59">
        <f t="shared" si="3"/>
        <v>6</v>
      </c>
      <c r="J14" s="60"/>
      <c r="K14" s="61"/>
      <c r="L14" s="61"/>
      <c r="M14" s="67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4"/>
      <c r="BM14" s="61"/>
      <c r="BN14" s="61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</row>
    <row r="15" ht="12.75" customHeight="1">
      <c r="A15" s="65"/>
      <c r="B15" s="68" t="s">
        <v>25</v>
      </c>
      <c r="C15" s="66"/>
      <c r="D15" s="56"/>
      <c r="E15" s="44">
        <v>44648.0</v>
      </c>
      <c r="F15" s="44">
        <v>44654.0</v>
      </c>
      <c r="G15" s="58" t="s">
        <v>21</v>
      </c>
      <c r="H15" s="46">
        <v>1.0</v>
      </c>
      <c r="I15" s="59">
        <f t="shared" si="3"/>
        <v>6</v>
      </c>
      <c r="J15" s="60"/>
      <c r="K15" s="61"/>
      <c r="L15" s="61"/>
      <c r="M15" s="67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4"/>
      <c r="BM15" s="61"/>
      <c r="BN15" s="61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</row>
    <row r="16" ht="12.75" customHeight="1">
      <c r="A16" s="65"/>
      <c r="B16" s="68" t="s">
        <v>26</v>
      </c>
      <c r="C16" s="66"/>
      <c r="D16" s="56"/>
      <c r="E16" s="44">
        <v>44648.0</v>
      </c>
      <c r="F16" s="44">
        <v>44654.0</v>
      </c>
      <c r="G16" s="58" t="s">
        <v>23</v>
      </c>
      <c r="H16" s="46">
        <v>1.0</v>
      </c>
      <c r="I16" s="59">
        <f t="shared" si="3"/>
        <v>6</v>
      </c>
      <c r="J16" s="60"/>
      <c r="K16" s="61"/>
      <c r="L16" s="61"/>
      <c r="M16" s="67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4"/>
      <c r="BM16" s="61"/>
      <c r="BN16" s="61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</row>
    <row r="17" ht="12.75" customHeight="1">
      <c r="A17" s="65"/>
      <c r="B17" s="68" t="s">
        <v>27</v>
      </c>
      <c r="C17" s="66"/>
      <c r="D17" s="56"/>
      <c r="E17" s="44">
        <v>44648.0</v>
      </c>
      <c r="F17" s="44">
        <v>44654.0</v>
      </c>
      <c r="G17" s="58" t="s">
        <v>19</v>
      </c>
      <c r="H17" s="46">
        <v>1.0</v>
      </c>
      <c r="I17" s="59">
        <f t="shared" si="3"/>
        <v>6</v>
      </c>
      <c r="J17" s="60"/>
      <c r="K17" s="61"/>
      <c r="L17" s="61"/>
      <c r="M17" s="67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4"/>
      <c r="BM17" s="61"/>
      <c r="BN17" s="61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</row>
    <row r="18" ht="12.75" customHeight="1">
      <c r="A18" s="53">
        <v>3.0</v>
      </c>
      <c r="B18" s="54" t="s">
        <v>28</v>
      </c>
      <c r="C18" s="55"/>
      <c r="D18" s="56"/>
      <c r="E18" s="44">
        <v>44655.0</v>
      </c>
      <c r="F18" s="44">
        <v>44657.0</v>
      </c>
      <c r="G18" s="58" t="s">
        <v>16</v>
      </c>
      <c r="H18" s="46">
        <v>1.0</v>
      </c>
      <c r="I18" s="59">
        <f t="shared" si="3"/>
        <v>2</v>
      </c>
      <c r="J18" s="60"/>
      <c r="K18" s="61"/>
      <c r="L18" s="61"/>
      <c r="M18" s="67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4"/>
      <c r="BM18" s="61"/>
      <c r="BN18" s="61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</row>
    <row r="19" ht="12.75" customHeight="1">
      <c r="A19" s="53">
        <v>4.0</v>
      </c>
      <c r="B19" s="54" t="s">
        <v>29</v>
      </c>
      <c r="C19" s="55"/>
      <c r="D19" s="56"/>
      <c r="E19" s="44">
        <v>44658.0</v>
      </c>
      <c r="F19" s="44">
        <v>44668.0</v>
      </c>
      <c r="G19" s="58" t="s">
        <v>30</v>
      </c>
      <c r="H19" s="46">
        <v>1.0</v>
      </c>
      <c r="I19" s="59">
        <f t="shared" si="3"/>
        <v>10</v>
      </c>
      <c r="J19" s="60"/>
      <c r="K19" s="61"/>
      <c r="L19" s="61"/>
      <c r="M19" s="67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4"/>
      <c r="BM19" s="61"/>
      <c r="BN19" s="61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</row>
    <row r="20" ht="30.75" customHeight="1">
      <c r="A20" s="72" t="s">
        <v>31</v>
      </c>
      <c r="B20" s="55"/>
      <c r="C20" s="55"/>
      <c r="D20" s="73"/>
      <c r="E20" s="74">
        <v>44669.0</v>
      </c>
      <c r="F20" s="74">
        <v>44689.0</v>
      </c>
      <c r="G20" s="75"/>
      <c r="H20" s="76">
        <v>1.0</v>
      </c>
      <c r="I20" s="59">
        <f t="shared" si="3"/>
        <v>20</v>
      </c>
      <c r="J20" s="77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80"/>
      <c r="CY20" s="80"/>
      <c r="CZ20" s="80"/>
      <c r="DA20" s="80"/>
      <c r="DB20" s="80"/>
      <c r="DC20" s="80"/>
      <c r="DD20" s="80"/>
    </row>
    <row r="21" ht="12.75" customHeight="1">
      <c r="A21" s="53">
        <v>5.0</v>
      </c>
      <c r="B21" s="54" t="s">
        <v>32</v>
      </c>
      <c r="C21" s="54"/>
      <c r="D21" s="56"/>
      <c r="E21" s="44">
        <v>44669.0</v>
      </c>
      <c r="F21" s="44">
        <v>44689.0</v>
      </c>
      <c r="G21" s="58" t="s">
        <v>16</v>
      </c>
      <c r="H21" s="46">
        <v>1.0</v>
      </c>
      <c r="I21" s="59">
        <f t="shared" si="3"/>
        <v>20</v>
      </c>
      <c r="J21" s="60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4"/>
      <c r="BM21" s="61"/>
      <c r="BN21" s="61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</row>
    <row r="22" ht="12.75" customHeight="1">
      <c r="A22" s="65"/>
      <c r="B22" s="66" t="s">
        <v>33</v>
      </c>
      <c r="C22" s="66"/>
      <c r="D22" s="56"/>
      <c r="E22" s="44">
        <v>44669.0</v>
      </c>
      <c r="F22" s="44">
        <v>44680.0</v>
      </c>
      <c r="G22" s="58" t="s">
        <v>19</v>
      </c>
      <c r="H22" s="46">
        <v>1.0</v>
      </c>
      <c r="I22" s="59">
        <f t="shared" si="3"/>
        <v>11</v>
      </c>
      <c r="J22" s="60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4"/>
      <c r="BM22" s="61"/>
      <c r="BN22" s="61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</row>
    <row r="23" ht="12.75" customHeight="1">
      <c r="A23" s="65"/>
      <c r="B23" s="66" t="s">
        <v>34</v>
      </c>
      <c r="C23" s="66"/>
      <c r="D23" s="56"/>
      <c r="E23" s="44">
        <v>44669.0</v>
      </c>
      <c r="F23" s="44">
        <v>44680.0</v>
      </c>
      <c r="G23" s="58" t="s">
        <v>21</v>
      </c>
      <c r="H23" s="46">
        <v>1.0</v>
      </c>
      <c r="I23" s="59">
        <f t="shared" si="3"/>
        <v>11</v>
      </c>
      <c r="J23" s="60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4"/>
      <c r="BM23" s="61"/>
      <c r="BN23" s="61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</row>
    <row r="24" ht="12.75" customHeight="1">
      <c r="A24" s="65"/>
      <c r="B24" s="66" t="s">
        <v>35</v>
      </c>
      <c r="C24" s="55"/>
      <c r="D24" s="56"/>
      <c r="E24" s="81">
        <v>44669.0</v>
      </c>
      <c r="F24" s="44">
        <v>44680.0</v>
      </c>
      <c r="G24" s="58" t="s">
        <v>23</v>
      </c>
      <c r="H24" s="46">
        <v>1.0</v>
      </c>
      <c r="I24" s="59">
        <f t="shared" si="3"/>
        <v>11</v>
      </c>
      <c r="J24" s="60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4"/>
      <c r="BM24" s="61"/>
      <c r="BN24" s="61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</row>
    <row r="25" ht="12.75" customHeight="1">
      <c r="A25" s="82"/>
      <c r="B25" s="83" t="s">
        <v>36</v>
      </c>
      <c r="C25" s="83"/>
      <c r="D25" s="56"/>
      <c r="E25" s="44">
        <v>44681.0</v>
      </c>
      <c r="F25" s="44">
        <v>44684.0</v>
      </c>
      <c r="G25" s="58"/>
      <c r="H25" s="46">
        <v>1.0</v>
      </c>
      <c r="I25" s="59">
        <f t="shared" si="3"/>
        <v>3</v>
      </c>
      <c r="J25" s="60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4"/>
      <c r="BM25" s="61"/>
      <c r="BN25" s="61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</row>
    <row r="26" ht="12.75" customHeight="1">
      <c r="A26" s="65"/>
      <c r="B26" s="66" t="s">
        <v>37</v>
      </c>
      <c r="C26" s="66"/>
      <c r="D26" s="56"/>
      <c r="E26" s="44">
        <v>44685.0</v>
      </c>
      <c r="F26" s="44">
        <v>44689.0</v>
      </c>
      <c r="G26" s="58" t="s">
        <v>19</v>
      </c>
      <c r="H26" s="46">
        <v>1.0</v>
      </c>
      <c r="I26" s="59">
        <f t="shared" si="3"/>
        <v>4</v>
      </c>
      <c r="J26" s="60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4"/>
      <c r="BM26" s="61"/>
      <c r="BN26" s="61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</row>
    <row r="27" ht="12.75" customHeight="1">
      <c r="A27" s="65"/>
      <c r="B27" s="66" t="s">
        <v>38</v>
      </c>
      <c r="C27" s="66"/>
      <c r="D27" s="56"/>
      <c r="E27" s="44">
        <v>44685.0</v>
      </c>
      <c r="F27" s="44">
        <v>44689.0</v>
      </c>
      <c r="G27" s="58" t="s">
        <v>21</v>
      </c>
      <c r="H27" s="46">
        <v>1.0</v>
      </c>
      <c r="I27" s="59">
        <f t="shared" si="3"/>
        <v>4</v>
      </c>
      <c r="J27" s="60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4"/>
      <c r="BM27" s="61"/>
      <c r="BN27" s="61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</row>
    <row r="28" ht="12.75" customHeight="1">
      <c r="A28" s="65"/>
      <c r="B28" s="66" t="s">
        <v>39</v>
      </c>
      <c r="C28" s="66"/>
      <c r="D28" s="56"/>
      <c r="E28" s="44">
        <v>44685.0</v>
      </c>
      <c r="F28" s="44">
        <v>44689.0</v>
      </c>
      <c r="G28" s="58" t="s">
        <v>23</v>
      </c>
      <c r="H28" s="46">
        <v>1.0</v>
      </c>
      <c r="I28" s="59">
        <f t="shared" si="3"/>
        <v>4</v>
      </c>
      <c r="J28" s="60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63"/>
      <c r="DC28" s="63"/>
      <c r="DD28" s="63"/>
    </row>
    <row r="29" ht="12.75" customHeight="1">
      <c r="A29" s="65"/>
      <c r="B29" s="66" t="s">
        <v>40</v>
      </c>
      <c r="C29" s="66"/>
      <c r="D29" s="56"/>
      <c r="E29" s="44">
        <v>44685.0</v>
      </c>
      <c r="F29" s="44">
        <v>44689.0</v>
      </c>
      <c r="G29" s="58" t="s">
        <v>21</v>
      </c>
      <c r="H29" s="46">
        <v>1.0</v>
      </c>
      <c r="I29" s="59">
        <f t="shared" si="3"/>
        <v>4</v>
      </c>
      <c r="J29" s="60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63"/>
      <c r="DC29" s="63"/>
      <c r="DD29" s="63"/>
    </row>
    <row r="30" ht="12.75" customHeight="1">
      <c r="A30" s="65"/>
      <c r="B30" s="66" t="s">
        <v>41</v>
      </c>
      <c r="C30" s="66"/>
      <c r="D30" s="56"/>
      <c r="E30" s="44">
        <v>44685.0</v>
      </c>
      <c r="F30" s="44">
        <v>44689.0</v>
      </c>
      <c r="G30" s="58" t="s">
        <v>23</v>
      </c>
      <c r="H30" s="46">
        <v>1.0</v>
      </c>
      <c r="I30" s="59">
        <f t="shared" si="3"/>
        <v>4</v>
      </c>
      <c r="J30" s="60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63"/>
      <c r="DC30" s="63"/>
      <c r="DD30" s="63"/>
    </row>
    <row r="31" ht="34.5" customHeight="1">
      <c r="A31" s="72" t="s">
        <v>42</v>
      </c>
      <c r="B31" s="55"/>
      <c r="C31" s="55"/>
      <c r="D31" s="56"/>
      <c r="E31" s="44">
        <v>44690.0</v>
      </c>
      <c r="F31" s="44"/>
      <c r="G31" s="85"/>
      <c r="H31" s="86"/>
      <c r="I31" s="59" t="str">
        <f t="shared" si="3"/>
        <v> - </v>
      </c>
      <c r="J31" s="8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63"/>
      <c r="CZ31" s="63"/>
      <c r="DA31" s="63"/>
      <c r="DB31" s="63"/>
      <c r="DC31" s="63"/>
      <c r="DD31" s="63"/>
    </row>
    <row r="32" ht="12.75" customHeight="1">
      <c r="A32" s="53">
        <v>6.0</v>
      </c>
      <c r="B32" s="54" t="s">
        <v>43</v>
      </c>
      <c r="C32" s="55"/>
      <c r="D32" s="56"/>
      <c r="E32" s="44">
        <v>44690.0</v>
      </c>
      <c r="F32" s="44">
        <v>44696.0</v>
      </c>
      <c r="G32" s="58" t="s">
        <v>16</v>
      </c>
      <c r="H32" s="46">
        <v>1.0</v>
      </c>
      <c r="I32" s="59">
        <f t="shared" si="3"/>
        <v>6</v>
      </c>
      <c r="J32" s="60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4"/>
      <c r="BM32" s="61"/>
      <c r="BN32" s="61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</row>
    <row r="33" ht="12.75" customHeight="1">
      <c r="A33" s="65"/>
      <c r="B33" s="89" t="s">
        <v>44</v>
      </c>
      <c r="C33" s="55"/>
      <c r="D33" s="56"/>
      <c r="E33" s="44">
        <v>44690.0</v>
      </c>
      <c r="F33" s="44">
        <v>44696.0</v>
      </c>
      <c r="G33" s="58" t="s">
        <v>21</v>
      </c>
      <c r="H33" s="46">
        <v>1.0</v>
      </c>
      <c r="I33" s="59">
        <f t="shared" si="3"/>
        <v>6</v>
      </c>
      <c r="J33" s="60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4"/>
      <c r="BM33" s="61"/>
      <c r="BN33" s="61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</row>
    <row r="34" ht="12.75" customHeight="1">
      <c r="A34" s="65"/>
      <c r="B34" s="89" t="s">
        <v>45</v>
      </c>
      <c r="C34" s="55"/>
      <c r="D34" s="56"/>
      <c r="E34" s="44">
        <v>44690.0</v>
      </c>
      <c r="F34" s="44">
        <v>44696.0</v>
      </c>
      <c r="G34" s="58" t="s">
        <v>23</v>
      </c>
      <c r="H34" s="46">
        <v>1.0</v>
      </c>
      <c r="I34" s="59">
        <f t="shared" si="3"/>
        <v>6</v>
      </c>
      <c r="J34" s="60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4"/>
      <c r="BM34" s="61"/>
      <c r="BN34" s="61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</row>
    <row r="35" ht="12.75" customHeight="1">
      <c r="A35" s="65"/>
      <c r="B35" s="66" t="s">
        <v>46</v>
      </c>
      <c r="C35" s="55"/>
      <c r="D35" s="56"/>
      <c r="E35" s="44">
        <v>44690.0</v>
      </c>
      <c r="F35" s="44">
        <v>44696.0</v>
      </c>
      <c r="G35" s="58" t="s">
        <v>21</v>
      </c>
      <c r="H35" s="46">
        <v>1.0</v>
      </c>
      <c r="I35" s="59">
        <f t="shared" si="3"/>
        <v>6</v>
      </c>
      <c r="J35" s="60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4"/>
      <c r="BM35" s="61"/>
      <c r="BN35" s="61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</row>
    <row r="36" ht="12.75" customHeight="1">
      <c r="A36" s="53">
        <v>7.0</v>
      </c>
      <c r="B36" s="54" t="s">
        <v>47</v>
      </c>
      <c r="C36" s="55"/>
      <c r="D36" s="56"/>
      <c r="E36" s="44">
        <v>44690.0</v>
      </c>
      <c r="F36" s="44">
        <v>44703.0</v>
      </c>
      <c r="G36" s="58" t="s">
        <v>16</v>
      </c>
      <c r="H36" s="46">
        <v>1.0</v>
      </c>
      <c r="I36" s="59">
        <f t="shared" si="3"/>
        <v>13</v>
      </c>
      <c r="J36" s="60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4"/>
      <c r="BM36" s="61"/>
      <c r="BN36" s="61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</row>
    <row r="37" ht="12.75" customHeight="1">
      <c r="A37" s="90"/>
      <c r="B37" s="91" t="s">
        <v>48</v>
      </c>
      <c r="C37" s="91"/>
      <c r="D37" s="56"/>
      <c r="E37" s="44">
        <v>44690.0</v>
      </c>
      <c r="F37" s="44">
        <v>44703.0</v>
      </c>
      <c r="G37" s="58" t="s">
        <v>23</v>
      </c>
      <c r="H37" s="46">
        <v>1.0</v>
      </c>
      <c r="I37" s="59">
        <f t="shared" si="3"/>
        <v>13</v>
      </c>
      <c r="J37" s="60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4"/>
      <c r="BM37" s="61"/>
      <c r="BN37" s="61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</row>
    <row r="38" ht="12.75" customHeight="1">
      <c r="A38" s="65"/>
      <c r="B38" s="66" t="s">
        <v>49</v>
      </c>
      <c r="C38" s="55"/>
      <c r="D38" s="56"/>
      <c r="E38" s="44">
        <v>44690.0</v>
      </c>
      <c r="F38" s="44">
        <v>44703.0</v>
      </c>
      <c r="G38" s="58" t="s">
        <v>23</v>
      </c>
      <c r="H38" s="46">
        <v>1.0</v>
      </c>
      <c r="I38" s="59">
        <f t="shared" si="3"/>
        <v>13</v>
      </c>
      <c r="J38" s="60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4"/>
      <c r="BM38" s="61"/>
      <c r="BN38" s="61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</row>
    <row r="39" ht="12.75" customHeight="1">
      <c r="A39" s="65"/>
      <c r="B39" s="66" t="s">
        <v>50</v>
      </c>
      <c r="C39" s="66"/>
      <c r="D39" s="56"/>
      <c r="E39" s="44">
        <v>44690.0</v>
      </c>
      <c r="F39" s="44">
        <v>44703.0</v>
      </c>
      <c r="G39" s="58" t="s">
        <v>23</v>
      </c>
      <c r="H39" s="46">
        <v>1.0</v>
      </c>
      <c r="I39" s="59">
        <f t="shared" si="3"/>
        <v>13</v>
      </c>
      <c r="J39" s="60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4"/>
      <c r="BM39" s="61"/>
      <c r="BN39" s="61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</row>
    <row r="40">
      <c r="A40" s="53">
        <v>8.0</v>
      </c>
      <c r="B40" s="54" t="s">
        <v>51</v>
      </c>
      <c r="C40" s="55"/>
      <c r="D40" s="56"/>
      <c r="E40" s="44">
        <v>44690.0</v>
      </c>
      <c r="F40" s="44"/>
      <c r="G40" s="58" t="s">
        <v>16</v>
      </c>
      <c r="H40" s="46">
        <v>1.0</v>
      </c>
      <c r="I40" s="59" t="str">
        <f t="shared" si="3"/>
        <v> - </v>
      </c>
      <c r="J40" s="60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4"/>
      <c r="BM40" s="61"/>
      <c r="BN40" s="61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</row>
    <row r="41">
      <c r="A41" s="65"/>
      <c r="B41" s="66" t="s">
        <v>52</v>
      </c>
      <c r="C41" s="55"/>
      <c r="D41" s="56"/>
      <c r="E41" s="44">
        <v>44690.0</v>
      </c>
      <c r="F41" s="44">
        <v>44696.0</v>
      </c>
      <c r="G41" s="58" t="s">
        <v>19</v>
      </c>
      <c r="H41" s="46">
        <v>1.0</v>
      </c>
      <c r="I41" s="59">
        <f t="shared" si="3"/>
        <v>6</v>
      </c>
      <c r="J41" s="60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4"/>
      <c r="BM41" s="61"/>
      <c r="BN41" s="61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</row>
    <row r="42">
      <c r="A42" s="65"/>
      <c r="B42" s="66" t="s">
        <v>53</v>
      </c>
      <c r="C42" s="66"/>
      <c r="D42" s="56"/>
      <c r="E42" s="44">
        <v>44690.0</v>
      </c>
      <c r="F42" s="44">
        <v>44696.0</v>
      </c>
      <c r="G42" s="58" t="s">
        <v>19</v>
      </c>
      <c r="H42" s="46">
        <v>1.0</v>
      </c>
      <c r="I42" s="59">
        <f t="shared" si="3"/>
        <v>6</v>
      </c>
      <c r="J42" s="60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4"/>
      <c r="BM42" s="61"/>
      <c r="BN42" s="61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</row>
    <row r="43" ht="12.75" customHeight="1">
      <c r="A43" s="65"/>
      <c r="B43" s="66" t="s">
        <v>54</v>
      </c>
      <c r="C43" s="55"/>
      <c r="D43" s="56"/>
      <c r="E43" s="44">
        <v>44704.0</v>
      </c>
      <c r="F43" s="44">
        <v>44710.0</v>
      </c>
      <c r="G43" s="58" t="s">
        <v>23</v>
      </c>
      <c r="H43" s="46"/>
      <c r="I43" s="59">
        <f t="shared" si="3"/>
        <v>6</v>
      </c>
      <c r="J43" s="60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4"/>
      <c r="BM43" s="61"/>
      <c r="BN43" s="61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</row>
    <row r="44" ht="12.75" customHeight="1">
      <c r="A44" s="61"/>
      <c r="B44" s="66" t="s">
        <v>55</v>
      </c>
      <c r="C44" s="55"/>
      <c r="D44" s="56"/>
      <c r="E44" s="44">
        <v>44704.0</v>
      </c>
      <c r="F44" s="44">
        <v>44710.0</v>
      </c>
      <c r="G44" s="58" t="s">
        <v>23</v>
      </c>
      <c r="H44" s="46"/>
      <c r="I44" s="59">
        <f t="shared" si="3"/>
        <v>6</v>
      </c>
      <c r="J44" s="60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4"/>
      <c r="BM44" s="61"/>
      <c r="BN44" s="61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</row>
    <row r="45" ht="12.75" customHeight="1">
      <c r="A45" s="61"/>
      <c r="B45" s="66" t="s">
        <v>56</v>
      </c>
      <c r="C45" s="55"/>
      <c r="D45" s="56"/>
      <c r="E45" s="44">
        <v>44704.0</v>
      </c>
      <c r="F45" s="44">
        <v>44710.0</v>
      </c>
      <c r="G45" s="58" t="s">
        <v>21</v>
      </c>
      <c r="H45" s="46"/>
      <c r="I45" s="59">
        <f t="shared" si="3"/>
        <v>6</v>
      </c>
      <c r="J45" s="60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4"/>
      <c r="BM45" s="61"/>
      <c r="BN45" s="61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</row>
    <row r="46" ht="12.75" customHeight="1">
      <c r="A46" s="61"/>
      <c r="B46" s="66" t="s">
        <v>57</v>
      </c>
      <c r="C46" s="55"/>
      <c r="D46" s="56"/>
      <c r="E46" s="44">
        <v>44704.0</v>
      </c>
      <c r="F46" s="44">
        <v>44710.0</v>
      </c>
      <c r="G46" s="58" t="s">
        <v>21</v>
      </c>
      <c r="H46" s="46"/>
      <c r="I46" s="59">
        <f t="shared" si="3"/>
        <v>6</v>
      </c>
      <c r="J46" s="60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4"/>
      <c r="BM46" s="61"/>
      <c r="BN46" s="61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</row>
    <row r="47">
      <c r="A47" s="61"/>
      <c r="B47" s="92" t="s">
        <v>58</v>
      </c>
      <c r="D47" s="56"/>
      <c r="E47" s="44">
        <v>44704.0</v>
      </c>
      <c r="F47" s="44">
        <v>44710.0</v>
      </c>
      <c r="G47" s="58" t="s">
        <v>19</v>
      </c>
      <c r="H47" s="46"/>
      <c r="I47" s="59">
        <f t="shared" si="3"/>
        <v>6</v>
      </c>
      <c r="J47" s="60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4"/>
      <c r="BM47" s="61"/>
      <c r="BN47" s="61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</row>
    <row r="48">
      <c r="A48" s="61"/>
      <c r="B48" s="92" t="s">
        <v>59</v>
      </c>
      <c r="D48" s="56"/>
      <c r="E48" s="44">
        <v>44704.0</v>
      </c>
      <c r="F48" s="44">
        <v>44710.0</v>
      </c>
      <c r="G48" s="58" t="s">
        <v>19</v>
      </c>
      <c r="H48" s="46"/>
      <c r="I48" s="59">
        <f t="shared" si="3"/>
        <v>6</v>
      </c>
      <c r="J48" s="60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4"/>
      <c r="BM48" s="61"/>
      <c r="BN48" s="61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</row>
    <row r="49">
      <c r="A49" s="61"/>
      <c r="B49" s="66" t="s">
        <v>60</v>
      </c>
      <c r="C49" s="55"/>
      <c r="D49" s="56"/>
      <c r="E49" s="44">
        <v>44711.0</v>
      </c>
      <c r="F49" s="44">
        <v>44720.0</v>
      </c>
      <c r="G49" s="93" t="s">
        <v>23</v>
      </c>
      <c r="H49" s="46"/>
      <c r="I49" s="59">
        <f t="shared" si="3"/>
        <v>9</v>
      </c>
      <c r="J49" s="60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4"/>
      <c r="BM49" s="61"/>
      <c r="BN49" s="61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</row>
    <row r="50" ht="12.75" customHeight="1">
      <c r="A50" s="61"/>
      <c r="B50" s="66" t="s">
        <v>61</v>
      </c>
      <c r="C50" s="55"/>
      <c r="D50" s="56"/>
      <c r="E50" s="44">
        <v>44711.0</v>
      </c>
      <c r="F50" s="44">
        <v>44720.0</v>
      </c>
      <c r="G50" s="58" t="s">
        <v>23</v>
      </c>
      <c r="H50" s="46"/>
      <c r="I50" s="59">
        <f t="shared" si="3"/>
        <v>9</v>
      </c>
      <c r="J50" s="60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4"/>
      <c r="BM50" s="61"/>
      <c r="BN50" s="61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</row>
    <row r="51" ht="12.75" customHeight="1">
      <c r="A51" s="61"/>
      <c r="B51" s="66" t="s">
        <v>62</v>
      </c>
      <c r="C51" s="55"/>
      <c r="D51" s="56"/>
      <c r="E51" s="44">
        <v>44711.0</v>
      </c>
      <c r="F51" s="44">
        <v>44720.0</v>
      </c>
      <c r="G51" s="58" t="s">
        <v>21</v>
      </c>
      <c r="H51" s="46"/>
      <c r="I51" s="59">
        <f t="shared" si="3"/>
        <v>9</v>
      </c>
      <c r="J51" s="60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4"/>
      <c r="BM51" s="61"/>
      <c r="BN51" s="61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</row>
    <row r="52" ht="12.75" customHeight="1">
      <c r="A52" s="61"/>
      <c r="B52" s="66" t="s">
        <v>63</v>
      </c>
      <c r="C52" s="94"/>
      <c r="D52" s="56"/>
      <c r="E52" s="44">
        <v>44711.0</v>
      </c>
      <c r="F52" s="44">
        <v>44720.0</v>
      </c>
      <c r="G52" s="58" t="s">
        <v>21</v>
      </c>
      <c r="H52" s="46"/>
      <c r="I52" s="59">
        <f t="shared" si="3"/>
        <v>9</v>
      </c>
      <c r="J52" s="60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4"/>
      <c r="BM52" s="61"/>
      <c r="BN52" s="61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</row>
    <row r="53" ht="12.75" customHeight="1">
      <c r="A53" s="61"/>
      <c r="B53" s="66" t="s">
        <v>64</v>
      </c>
      <c r="C53" s="94"/>
      <c r="D53" s="56"/>
      <c r="E53" s="44">
        <v>44711.0</v>
      </c>
      <c r="F53" s="44">
        <v>44720.0</v>
      </c>
      <c r="G53" s="58"/>
      <c r="H53" s="46"/>
      <c r="I53" s="59">
        <f t="shared" si="3"/>
        <v>9</v>
      </c>
      <c r="J53" s="60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4"/>
      <c r="BM53" s="61"/>
      <c r="BN53" s="61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</row>
    <row r="54" ht="12.75" customHeight="1">
      <c r="A54" s="61"/>
      <c r="B54" s="66" t="s">
        <v>65</v>
      </c>
      <c r="C54" s="94"/>
      <c r="D54" s="56"/>
      <c r="E54" s="44">
        <v>44711.0</v>
      </c>
      <c r="F54" s="44">
        <v>44720.0</v>
      </c>
      <c r="G54" s="58"/>
      <c r="H54" s="46"/>
      <c r="I54" s="59">
        <f t="shared" si="3"/>
        <v>9</v>
      </c>
      <c r="J54" s="60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4"/>
      <c r="BM54" s="61"/>
      <c r="BN54" s="61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</row>
    <row r="55" ht="12.75" customHeight="1">
      <c r="A55" s="61"/>
      <c r="B55" s="66" t="s">
        <v>66</v>
      </c>
      <c r="C55" s="55"/>
      <c r="D55" s="95"/>
      <c r="E55" s="44">
        <v>44711.0</v>
      </c>
      <c r="F55" s="44">
        <v>44720.0</v>
      </c>
      <c r="G55" s="96"/>
      <c r="H55" s="97"/>
      <c r="I55" s="59">
        <f t="shared" si="3"/>
        <v>9</v>
      </c>
      <c r="J55" s="98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4"/>
      <c r="BM55" s="61"/>
      <c r="BN55" s="61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</row>
    <row r="56" ht="12.75" customHeight="1">
      <c r="A56" s="61"/>
      <c r="B56" s="66"/>
      <c r="C56" s="94"/>
      <c r="D56" s="95"/>
      <c r="E56" s="99"/>
      <c r="F56" s="99"/>
      <c r="G56" s="96"/>
      <c r="H56" s="97"/>
      <c r="I56" s="59" t="str">
        <f t="shared" si="3"/>
        <v> - </v>
      </c>
      <c r="J56" s="98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4"/>
      <c r="BM56" s="61"/>
      <c r="BN56" s="61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</row>
    <row r="57" ht="12.75" customHeight="1">
      <c r="A57" s="61"/>
      <c r="B57" s="66"/>
      <c r="C57" s="94"/>
      <c r="D57" s="95"/>
      <c r="E57" s="99"/>
      <c r="F57" s="99"/>
      <c r="G57" s="96"/>
      <c r="H57" s="97"/>
      <c r="I57" s="59" t="str">
        <f t="shared" si="3"/>
        <v> - </v>
      </c>
      <c r="J57" s="98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4"/>
      <c r="BM57" s="61"/>
      <c r="BN57" s="61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</row>
    <row r="58" ht="12.75" customHeight="1">
      <c r="A58" s="61"/>
      <c r="B58" s="66"/>
      <c r="C58" s="94"/>
      <c r="D58" s="95"/>
      <c r="E58" s="99"/>
      <c r="F58" s="99"/>
      <c r="G58" s="96"/>
      <c r="H58" s="97"/>
      <c r="I58" s="59" t="str">
        <f t="shared" si="3"/>
        <v> - </v>
      </c>
      <c r="J58" s="98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4"/>
      <c r="BM58" s="61"/>
      <c r="BN58" s="61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</row>
    <row r="59" ht="12.75" customHeight="1">
      <c r="A59" s="100"/>
      <c r="B59" s="101"/>
      <c r="C59" s="102"/>
      <c r="D59" s="103"/>
      <c r="E59" s="104"/>
      <c r="F59" s="104"/>
      <c r="G59" s="105"/>
      <c r="H59" s="106"/>
      <c r="I59" s="107"/>
      <c r="J59" s="10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64"/>
      <c r="BM59" s="88"/>
      <c r="BN59" s="88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</row>
    <row r="60" ht="12.75" customHeight="1">
      <c r="A60" s="109" t="str">
        <f>IF(ISERROR(VALUE(SUBSTITUTE('Bảng phân công'!prevWBS,".",""))),"1",IF(ISERROR(FIND("`",SUBSTITUTE('Bảng phân công'!prevWBS,".","`",1))),TEXT(VALUE('Bảng phân công'!prevWBS)+1,"#"),TEXT(VALUE(LEFT('Bảng phân công'!prevWBS,FIND("`",SUBSTITUTE('Bảng phân công'!prevWBS,".","`",1))-1))+1,"#")))</f>
        <v>1</v>
      </c>
      <c r="B60" s="110" t="s">
        <v>67</v>
      </c>
      <c r="C60" s="111"/>
      <c r="D60" s="112"/>
      <c r="E60" s="113"/>
      <c r="F60" s="113" t="str">
        <f t="shared" ref="F60:F65" si="4">IF(ISBLANK(E60)," - ",IF(G60=0,E60,E60+G60-1))</f>
        <v> - </v>
      </c>
      <c r="G60" s="114"/>
      <c r="H60" s="115"/>
      <c r="I60" s="114" t="str">
        <f t="shared" ref="I60:I67" si="5">IF(OR(F60=0,E60=0)," - ",NETWORKDAYS(E60,F60))</f>
        <v> - </v>
      </c>
      <c r="J60" s="116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8"/>
      <c r="BM60" s="117"/>
      <c r="BN60" s="117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</row>
    <row r="61" ht="12.75" customHeight="1">
      <c r="A61" s="61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.1</v>
      </c>
      <c r="B61" s="119" t="s">
        <v>68</v>
      </c>
      <c r="C61" s="94"/>
      <c r="D61" s="56"/>
      <c r="E61" s="120">
        <v>43129.0</v>
      </c>
      <c r="F61" s="121">
        <f t="shared" si="4"/>
        <v>43129</v>
      </c>
      <c r="G61" s="122">
        <v>1.0</v>
      </c>
      <c r="H61" s="123"/>
      <c r="I61" s="59">
        <f t="shared" si="5"/>
        <v>1</v>
      </c>
      <c r="J61" s="60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4"/>
      <c r="BM61" s="61"/>
      <c r="BN61" s="61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</row>
    <row r="62" ht="12.75" customHeight="1">
      <c r="A62" s="61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.1</v>
      </c>
      <c r="B62" s="119" t="s">
        <v>68</v>
      </c>
      <c r="C62" s="94"/>
      <c r="D62" s="56"/>
      <c r="E62" s="120">
        <v>43130.0</v>
      </c>
      <c r="F62" s="121">
        <f t="shared" si="4"/>
        <v>43130</v>
      </c>
      <c r="G62" s="122">
        <v>1.0</v>
      </c>
      <c r="H62" s="123"/>
      <c r="I62" s="59">
        <f t="shared" si="5"/>
        <v>1</v>
      </c>
      <c r="J62" s="60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4"/>
      <c r="BM62" s="61"/>
      <c r="BN62" s="61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</row>
    <row r="63" ht="12.75" customHeight="1">
      <c r="A63" s="61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.1</v>
      </c>
      <c r="B63" s="119" t="s">
        <v>68</v>
      </c>
      <c r="C63" s="94"/>
      <c r="D63" s="56"/>
      <c r="E63" s="120">
        <v>43131.0</v>
      </c>
      <c r="F63" s="121">
        <f t="shared" si="4"/>
        <v>43131</v>
      </c>
      <c r="G63" s="122">
        <v>1.0</v>
      </c>
      <c r="H63" s="123"/>
      <c r="I63" s="59">
        <f t="shared" si="5"/>
        <v>1</v>
      </c>
      <c r="J63" s="60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4"/>
      <c r="BM63" s="61"/>
      <c r="BN63" s="61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</row>
    <row r="64" ht="12.75" customHeight="1">
      <c r="A64" s="61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.1</v>
      </c>
      <c r="B64" s="119" t="s">
        <v>68</v>
      </c>
      <c r="C64" s="94"/>
      <c r="D64" s="56"/>
      <c r="E64" s="120">
        <v>43132.0</v>
      </c>
      <c r="F64" s="121">
        <f t="shared" si="4"/>
        <v>43132</v>
      </c>
      <c r="G64" s="122">
        <v>1.0</v>
      </c>
      <c r="H64" s="123"/>
      <c r="I64" s="59">
        <f t="shared" si="5"/>
        <v>1</v>
      </c>
      <c r="J64" s="60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4"/>
      <c r="BM64" s="61"/>
      <c r="BN64" s="61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</row>
    <row r="65" ht="12.75" customHeight="1">
      <c r="A65" s="61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.1</v>
      </c>
      <c r="B65" s="119" t="s">
        <v>68</v>
      </c>
      <c r="C65" s="94"/>
      <c r="D65" s="56"/>
      <c r="E65" s="120">
        <v>43133.0</v>
      </c>
      <c r="F65" s="121">
        <f t="shared" si="4"/>
        <v>43133</v>
      </c>
      <c r="G65" s="122">
        <v>1.0</v>
      </c>
      <c r="H65" s="123"/>
      <c r="I65" s="59">
        <f t="shared" si="5"/>
        <v>1</v>
      </c>
      <c r="J65" s="60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4"/>
      <c r="BM65" s="61"/>
      <c r="BN65" s="61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</row>
    <row r="66" ht="12.75" customHeight="1">
      <c r="A66" s="61"/>
      <c r="B66" s="124"/>
      <c r="C66" s="124"/>
      <c r="D66" s="125"/>
      <c r="E66" s="126"/>
      <c r="F66" s="126"/>
      <c r="G66" s="127"/>
      <c r="H66" s="128"/>
      <c r="I66" s="127" t="str">
        <f t="shared" si="5"/>
        <v> - </v>
      </c>
      <c r="J66" s="129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4"/>
      <c r="BM66" s="61"/>
      <c r="BN66" s="61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</row>
    <row r="67" ht="12.75" customHeight="1">
      <c r="A67" s="61"/>
      <c r="B67" s="124"/>
      <c r="C67" s="124"/>
      <c r="D67" s="125"/>
      <c r="E67" s="126"/>
      <c r="F67" s="126"/>
      <c r="G67" s="127"/>
      <c r="H67" s="128"/>
      <c r="I67" s="127" t="str">
        <f t="shared" si="5"/>
        <v> - </v>
      </c>
      <c r="J67" s="129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4"/>
      <c r="BM67" s="61"/>
      <c r="BN67" s="61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</row>
    <row r="68" ht="12.75" customHeight="1">
      <c r="A68" s="130" t="s">
        <v>69</v>
      </c>
      <c r="B68" s="131"/>
      <c r="C68" s="132"/>
      <c r="D68" s="132"/>
      <c r="E68" s="133"/>
      <c r="F68" s="133"/>
      <c r="G68" s="134"/>
      <c r="H68" s="134"/>
      <c r="I68" s="134"/>
      <c r="J68" s="135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4"/>
      <c r="BM68" s="61"/>
      <c r="BN68" s="61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</row>
    <row r="69" ht="12.75" customHeight="1">
      <c r="A69" s="136" t="s">
        <v>70</v>
      </c>
      <c r="B69" s="137"/>
      <c r="C69" s="137"/>
      <c r="D69" s="137"/>
      <c r="E69" s="138"/>
      <c r="F69" s="138"/>
      <c r="G69" s="137"/>
      <c r="H69" s="137"/>
      <c r="I69" s="137"/>
      <c r="J69" s="135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4"/>
      <c r="BM69" s="61"/>
      <c r="BN69" s="61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</row>
    <row r="70" ht="12.75" customHeight="1">
      <c r="A70" s="139" t="str">
        <f>IF(ISERROR(VALUE(SUBSTITUTE('Bảng phân công'!prevWBS,".",""))),"1",IF(ISERROR(FIND("`",SUBSTITUTE('Bảng phân công'!prevWBS,".","`",1))),TEXT(VALUE('Bảng phân công'!prevWBS)+1,"#"),TEXT(VALUE(LEFT('Bảng phân công'!prevWBS,FIND("`",SUBSTITUTE('Bảng phân công'!prevWBS,".","`",1))-1))+1,"#")))</f>
        <v>1</v>
      </c>
      <c r="B70" s="140" t="s">
        <v>71</v>
      </c>
      <c r="C70" s="141"/>
      <c r="D70" s="56"/>
      <c r="E70" s="120"/>
      <c r="F70" s="121" t="str">
        <f t="shared" ref="F70:F73" si="6">IF(ISBLANK(E70)," - ",IF(G70=0,E70,E70+G70-1))</f>
        <v> - </v>
      </c>
      <c r="G70" s="122"/>
      <c r="H70" s="123"/>
      <c r="I70" s="59" t="str">
        <f t="shared" ref="I70:I73" si="7">IF(OR(F70=0,E70=0)," - ",NETWORKDAYS(E70,F70))</f>
        <v> - </v>
      </c>
      <c r="J70" s="60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4"/>
      <c r="BM70" s="61"/>
      <c r="BN70" s="61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</row>
    <row r="71" ht="12.75" customHeight="1">
      <c r="A71" s="61" t="str">
        <f>IF(ISERROR(VALUE(SUBSTITUTE('Bảng phân công'!prevWBS,".",""))),"0.1",IF(ISERROR(FIND("`",SUBSTITUTE('Bảng phân công'!prevWBS,".","`",1))),'Bảng phân công'!prevWBS&amp;".1",LEFT('Bảng phân công'!prevWBS,FIND("`",SUBSTITUTE('Bảng phân công'!prevWBS,".","`",1)))&amp;IF(ISERROR(FIND("`",SUBSTITUTE('Bảng phân công'!prevWBS,".","`",2))),VALUE(RIGHT('Bảng phân công'!prevWBS,LEN('Bảng phân công'!prevWBS)-FIND("`",SUBSTITUTE('Bảng phân công'!prevWBS,".","`",1))))+1,VALUE(MID('Bảng phân công'!prevWBS,FIND("`",SUBSTITUTE('Bảng phân công'!prevWBS,".","`",1))+1,(FIND("`",SUBSTITUTE('Bảng phân công'!prevWBS,".","`",2))-FIND("`",SUBSTITUTE('Bảng phân công'!prevWBS,".","`",1))-1)))+1)))</f>
        <v>.1</v>
      </c>
      <c r="B71" s="142" t="s">
        <v>72</v>
      </c>
      <c r="C71" s="142"/>
      <c r="D71" s="56"/>
      <c r="E71" s="120"/>
      <c r="F71" s="121" t="str">
        <f t="shared" si="6"/>
        <v> - </v>
      </c>
      <c r="G71" s="122"/>
      <c r="H71" s="123"/>
      <c r="I71" s="59" t="str">
        <f t="shared" si="7"/>
        <v> - </v>
      </c>
      <c r="J71" s="60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4"/>
      <c r="BM71" s="61"/>
      <c r="BN71" s="61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</row>
    <row r="72" ht="12.75" customHeight="1">
      <c r="A72" s="61" t="str">
        <f>IF(ISERROR(VALUE(SUBSTITUTE('Bảng phân công'!prevWBS,".",""))),"0.0.1",IF(ISERROR(FIND("`",SUBSTITUTE('Bảng phân công'!prevWBS,".","`",2))),'Bảng phân công'!prevWBS&amp;".1",LEFT('Bảng phân công'!prevWBS,FIND("`",SUBSTITUTE('Bảng phân công'!prevWBS,".","`",2)))&amp;IF(ISERROR(FIND("`",SUBSTITUTE('Bảng phân công'!prevWBS,".","`",3))),VALUE(RIGHT('Bảng phân công'!prevWBS,LEN('Bảng phân công'!prevWBS)-FIND("`",SUBSTITUTE('Bảng phân công'!prevWBS,".","`",2))))+1,VALUE(MID('Bảng phân công'!prevWBS,FIND("`",SUBSTITUTE('Bảng phân công'!prevWBS,".","`",2))+1,(FIND("`",SUBSTITUTE('Bảng phân công'!prevWBS,".","`",3))-FIND("`",SUBSTITUTE('Bảng phân công'!prevWBS,".","`",2))-1)))+1)))</f>
        <v>.1</v>
      </c>
      <c r="B72" s="143" t="s">
        <v>73</v>
      </c>
      <c r="C72" s="142"/>
      <c r="D72" s="56"/>
      <c r="E72" s="120"/>
      <c r="F72" s="121" t="str">
        <f t="shared" si="6"/>
        <v> - </v>
      </c>
      <c r="G72" s="122"/>
      <c r="H72" s="123"/>
      <c r="I72" s="59" t="str">
        <f t="shared" si="7"/>
        <v> - </v>
      </c>
      <c r="J72" s="60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4"/>
      <c r="BM72" s="61"/>
      <c r="BN72" s="61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</row>
    <row r="73" ht="12.75" customHeight="1">
      <c r="A73" s="61" t="str">
        <f>IF(ISERROR(VALUE(SUBSTITUTE('Bảng phân công'!prevWBS,".",""))),"0.0.0.1",IF(ISERROR(FIND("`",SUBSTITUTE('Bảng phân công'!prevWBS,".","`",3))),'Bảng phân công'!prevWBS&amp;".1",LEFT('Bảng phân công'!prevWBS,FIND("`",SUBSTITUTE('Bảng phân công'!prevWBS,".","`",3)))&amp;IF(ISERROR(FIND("`",SUBSTITUTE('Bảng phân công'!prevWBS,".","`",4))),VALUE(RIGHT('Bảng phân công'!prevWBS,LEN('Bảng phân công'!prevWBS)-FIND("`",SUBSTITUTE('Bảng phân công'!prevWBS,".","`",3))))+1,VALUE(MID('Bảng phân công'!prevWBS,FIND("`",SUBSTITUTE('Bảng phân công'!prevWBS,".","`",3))+1,(FIND("`",SUBSTITUTE('Bảng phân công'!prevWBS,".","`",4))-FIND("`",SUBSTITUTE('Bảng phân công'!prevWBS,".","`",3))-1)))+1)))</f>
        <v>.1</v>
      </c>
      <c r="B73" s="143" t="s">
        <v>74</v>
      </c>
      <c r="C73" s="142"/>
      <c r="D73" s="56"/>
      <c r="E73" s="120"/>
      <c r="F73" s="121" t="str">
        <f t="shared" si="6"/>
        <v> - </v>
      </c>
      <c r="G73" s="122"/>
      <c r="H73" s="123"/>
      <c r="I73" s="59" t="str">
        <f t="shared" si="7"/>
        <v> - </v>
      </c>
      <c r="J73" s="60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M73" s="61"/>
      <c r="BN73" s="61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</row>
    <row r="74" ht="12.75" customHeight="1">
      <c r="A74" s="144" t="str">
        <f>HYPERLINK("https://vertex42.link/HowToCreateAGanttChart","► Watch How to Create a Gantt Chart in Excel")</f>
        <v>► Watch How to Create a Gantt Chart in Excel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6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6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6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6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6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6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6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6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6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6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6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6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6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6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6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6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6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6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6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6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6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6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6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6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6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6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6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6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6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6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6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6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6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6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6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6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6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6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6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6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6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6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6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6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6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6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6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6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6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6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6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6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6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6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6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6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6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6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6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6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6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6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6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6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6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6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6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6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6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6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6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6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6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6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6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6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6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6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6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6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6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6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6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6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6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6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6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6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6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6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6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6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6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6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6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6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6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6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6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6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6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6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6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6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6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6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6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6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6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6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6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6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6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6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6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6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6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6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6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6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6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6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6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6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6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6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6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6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6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6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6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6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6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6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6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6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6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6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6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6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6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6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6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6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6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6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6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6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6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6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6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6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6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6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6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6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6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6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6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6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6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6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6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6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6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6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6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6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6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6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6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6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6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6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6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6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6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6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6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6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6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6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6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6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6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6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6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6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6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6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6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6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6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6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6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6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6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6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6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6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6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</row>
    <row r="275">
      <c r="BL275" s="145"/>
    </row>
    <row r="276">
      <c r="BL276" s="145"/>
    </row>
    <row r="277">
      <c r="BL277" s="145"/>
    </row>
    <row r="278">
      <c r="BL278" s="145"/>
    </row>
    <row r="279">
      <c r="BL279" s="145"/>
    </row>
    <row r="280">
      <c r="BL280" s="145"/>
    </row>
    <row r="281">
      <c r="BL281" s="145"/>
    </row>
    <row r="282">
      <c r="BL282" s="145"/>
    </row>
    <row r="283">
      <c r="BL283" s="145"/>
    </row>
    <row r="284">
      <c r="BL284" s="145"/>
    </row>
    <row r="285">
      <c r="BL285" s="145"/>
    </row>
    <row r="286">
      <c r="BL286" s="145"/>
    </row>
    <row r="287">
      <c r="BL287" s="145"/>
    </row>
    <row r="288">
      <c r="BL288" s="145"/>
    </row>
    <row r="289">
      <c r="BL289" s="145"/>
    </row>
    <row r="290">
      <c r="BL290" s="145"/>
    </row>
    <row r="291">
      <c r="BL291" s="145"/>
    </row>
    <row r="292">
      <c r="BL292" s="145"/>
    </row>
    <row r="293">
      <c r="BL293" s="145"/>
    </row>
    <row r="294">
      <c r="BL294" s="145"/>
    </row>
    <row r="295">
      <c r="BL295" s="145"/>
    </row>
    <row r="296">
      <c r="BL296" s="145"/>
    </row>
    <row r="297">
      <c r="BL297" s="145"/>
    </row>
    <row r="298">
      <c r="BL298" s="145"/>
    </row>
    <row r="299">
      <c r="BL299" s="145"/>
    </row>
    <row r="300">
      <c r="BL300" s="145"/>
    </row>
    <row r="301">
      <c r="BL301" s="145"/>
    </row>
    <row r="302">
      <c r="BL302" s="145"/>
    </row>
    <row r="303">
      <c r="BL303" s="145"/>
    </row>
    <row r="304">
      <c r="BL304" s="145"/>
    </row>
    <row r="305">
      <c r="BL305" s="145"/>
    </row>
    <row r="306">
      <c r="BL306" s="145"/>
    </row>
    <row r="307">
      <c r="BL307" s="145"/>
    </row>
    <row r="308">
      <c r="BL308" s="145"/>
    </row>
    <row r="309">
      <c r="BL309" s="145"/>
    </row>
    <row r="310">
      <c r="BL310" s="145"/>
    </row>
    <row r="311">
      <c r="BL311" s="145"/>
    </row>
    <row r="312">
      <c r="BL312" s="145"/>
    </row>
    <row r="313">
      <c r="BL313" s="145"/>
    </row>
    <row r="314">
      <c r="BL314" s="145"/>
    </row>
    <row r="315">
      <c r="BL315" s="145"/>
    </row>
    <row r="316">
      <c r="BL316" s="145"/>
    </row>
    <row r="317">
      <c r="BL317" s="145"/>
    </row>
    <row r="318">
      <c r="BL318" s="145"/>
    </row>
    <row r="319">
      <c r="BL319" s="145"/>
    </row>
    <row r="320">
      <c r="BL320" s="145"/>
    </row>
    <row r="321">
      <c r="BL321" s="145"/>
    </row>
    <row r="322">
      <c r="BL322" s="145"/>
    </row>
    <row r="323">
      <c r="BL323" s="145"/>
    </row>
    <row r="324">
      <c r="BL324" s="145"/>
    </row>
    <row r="325">
      <c r="BL325" s="145"/>
    </row>
    <row r="326">
      <c r="BL326" s="145"/>
    </row>
    <row r="327">
      <c r="BL327" s="145"/>
    </row>
    <row r="328">
      <c r="BL328" s="145"/>
    </row>
    <row r="329">
      <c r="BL329" s="145"/>
    </row>
    <row r="330">
      <c r="BL330" s="145"/>
    </row>
    <row r="331">
      <c r="BL331" s="145"/>
    </row>
    <row r="332">
      <c r="BL332" s="145"/>
    </row>
    <row r="333">
      <c r="BL333" s="145"/>
    </row>
    <row r="334">
      <c r="BL334" s="145"/>
    </row>
    <row r="335">
      <c r="BL335" s="145"/>
    </row>
    <row r="336">
      <c r="BL336" s="145"/>
    </row>
    <row r="337">
      <c r="BL337" s="145"/>
    </row>
    <row r="338">
      <c r="BL338" s="145"/>
    </row>
    <row r="339">
      <c r="BL339" s="145"/>
    </row>
    <row r="340">
      <c r="BL340" s="145"/>
    </row>
    <row r="341">
      <c r="BL341" s="145"/>
    </row>
    <row r="342">
      <c r="BL342" s="145"/>
    </row>
    <row r="343">
      <c r="BL343" s="145"/>
    </row>
    <row r="344">
      <c r="BL344" s="145"/>
    </row>
    <row r="345">
      <c r="BL345" s="145"/>
    </row>
    <row r="346">
      <c r="BL346" s="145"/>
    </row>
    <row r="347">
      <c r="BL347" s="145"/>
    </row>
    <row r="348">
      <c r="BL348" s="145"/>
    </row>
    <row r="349">
      <c r="BL349" s="145"/>
    </row>
    <row r="350">
      <c r="BL350" s="145"/>
    </row>
    <row r="351">
      <c r="BL351" s="145"/>
    </row>
    <row r="352">
      <c r="BL352" s="145"/>
    </row>
    <row r="353">
      <c r="BL353" s="145"/>
    </row>
    <row r="354">
      <c r="BL354" s="145"/>
    </row>
    <row r="355">
      <c r="BL355" s="145"/>
    </row>
    <row r="356">
      <c r="BL356" s="145"/>
    </row>
    <row r="357">
      <c r="BL357" s="145"/>
    </row>
    <row r="358">
      <c r="BL358" s="145"/>
    </row>
    <row r="359">
      <c r="BL359" s="145"/>
    </row>
    <row r="360">
      <c r="BL360" s="145"/>
    </row>
    <row r="361">
      <c r="BL361" s="145"/>
    </row>
    <row r="362">
      <c r="BL362" s="145"/>
    </row>
    <row r="363">
      <c r="BL363" s="145"/>
    </row>
    <row r="364">
      <c r="BL364" s="145"/>
    </row>
    <row r="365">
      <c r="BL365" s="145"/>
    </row>
    <row r="366">
      <c r="BL366" s="145"/>
    </row>
    <row r="367">
      <c r="BL367" s="145"/>
    </row>
    <row r="368">
      <c r="BL368" s="145"/>
    </row>
    <row r="369">
      <c r="BL369" s="145"/>
    </row>
    <row r="370">
      <c r="BL370" s="145"/>
    </row>
    <row r="371">
      <c r="BL371" s="145"/>
    </row>
    <row r="372">
      <c r="BL372" s="145"/>
    </row>
    <row r="373">
      <c r="BL373" s="145"/>
    </row>
    <row r="374">
      <c r="BL374" s="145"/>
    </row>
    <row r="375">
      <c r="BL375" s="145"/>
    </row>
    <row r="376">
      <c r="BL376" s="145"/>
    </row>
    <row r="377">
      <c r="BL377" s="145"/>
    </row>
    <row r="378">
      <c r="BL378" s="145"/>
    </row>
    <row r="379">
      <c r="BL379" s="145"/>
    </row>
    <row r="380">
      <c r="BL380" s="145"/>
    </row>
    <row r="381">
      <c r="BL381" s="145"/>
    </row>
    <row r="382">
      <c r="BL382" s="145"/>
    </row>
    <row r="383">
      <c r="BL383" s="145"/>
    </row>
    <row r="384">
      <c r="BL384" s="145"/>
    </row>
    <row r="385">
      <c r="BL385" s="145"/>
    </row>
    <row r="386">
      <c r="BL386" s="145"/>
    </row>
    <row r="387">
      <c r="BL387" s="145"/>
    </row>
    <row r="388">
      <c r="BL388" s="145"/>
    </row>
    <row r="389">
      <c r="BL389" s="145"/>
    </row>
    <row r="390">
      <c r="BL390" s="145"/>
    </row>
    <row r="391">
      <c r="BL391" s="145"/>
    </row>
    <row r="392">
      <c r="BL392" s="145"/>
    </row>
    <row r="393">
      <c r="BL393" s="145"/>
    </row>
    <row r="394">
      <c r="BL394" s="145"/>
    </row>
    <row r="395">
      <c r="BL395" s="145"/>
    </row>
    <row r="396">
      <c r="BL396" s="145"/>
    </row>
    <row r="397">
      <c r="BL397" s="145"/>
    </row>
    <row r="398">
      <c r="BL398" s="145"/>
    </row>
    <row r="399">
      <c r="BL399" s="145"/>
    </row>
    <row r="400">
      <c r="BL400" s="145"/>
    </row>
    <row r="401">
      <c r="BL401" s="145"/>
    </row>
    <row r="402">
      <c r="BL402" s="145"/>
    </row>
    <row r="403">
      <c r="BL403" s="145"/>
    </row>
    <row r="404">
      <c r="BL404" s="145"/>
    </row>
    <row r="405">
      <c r="BL405" s="145"/>
    </row>
    <row r="406">
      <c r="BL406" s="145"/>
    </row>
    <row r="407">
      <c r="BL407" s="145"/>
    </row>
    <row r="408">
      <c r="BL408" s="145"/>
    </row>
    <row r="409">
      <c r="BL409" s="145"/>
    </row>
    <row r="410">
      <c r="BL410" s="145"/>
    </row>
    <row r="411">
      <c r="BL411" s="145"/>
    </row>
    <row r="412">
      <c r="BL412" s="145"/>
    </row>
    <row r="413">
      <c r="BL413" s="145"/>
    </row>
    <row r="414">
      <c r="BL414" s="145"/>
    </row>
    <row r="415">
      <c r="BL415" s="145"/>
    </row>
    <row r="416">
      <c r="BL416" s="145"/>
    </row>
    <row r="417">
      <c r="BL417" s="145"/>
    </row>
    <row r="418">
      <c r="BL418" s="145"/>
    </row>
    <row r="419">
      <c r="BL419" s="145"/>
    </row>
    <row r="420">
      <c r="BL420" s="145"/>
    </row>
    <row r="421">
      <c r="BL421" s="145"/>
    </row>
    <row r="422">
      <c r="BL422" s="145"/>
    </row>
    <row r="423">
      <c r="BL423" s="145"/>
    </row>
    <row r="424">
      <c r="BL424" s="145"/>
    </row>
    <row r="425">
      <c r="BL425" s="145"/>
    </row>
    <row r="426">
      <c r="BL426" s="145"/>
    </row>
    <row r="427">
      <c r="BL427" s="145"/>
    </row>
    <row r="428">
      <c r="BL428" s="145"/>
    </row>
    <row r="429">
      <c r="BL429" s="145"/>
    </row>
    <row r="430">
      <c r="BL430" s="145"/>
    </row>
    <row r="431">
      <c r="BL431" s="145"/>
    </row>
    <row r="432">
      <c r="BL432" s="145"/>
    </row>
    <row r="433">
      <c r="BL433" s="145"/>
    </row>
    <row r="434">
      <c r="BL434" s="145"/>
    </row>
    <row r="435">
      <c r="BL435" s="145"/>
    </row>
    <row r="436">
      <c r="BL436" s="145"/>
    </row>
    <row r="437">
      <c r="BL437" s="145"/>
    </row>
    <row r="438">
      <c r="BL438" s="145"/>
    </row>
    <row r="439">
      <c r="BL439" s="145"/>
    </row>
    <row r="440">
      <c r="BL440" s="145"/>
    </row>
    <row r="441">
      <c r="BL441" s="145"/>
    </row>
    <row r="442">
      <c r="BL442" s="145"/>
    </row>
    <row r="443">
      <c r="BL443" s="145"/>
    </row>
    <row r="444">
      <c r="BL444" s="145"/>
    </row>
    <row r="445">
      <c r="BL445" s="145"/>
    </row>
    <row r="446">
      <c r="BL446" s="145"/>
    </row>
    <row r="447">
      <c r="BL447" s="145"/>
    </row>
    <row r="448">
      <c r="BL448" s="145"/>
    </row>
    <row r="449">
      <c r="BL449" s="145"/>
    </row>
    <row r="450">
      <c r="BL450" s="145"/>
    </row>
    <row r="451">
      <c r="BL451" s="145"/>
    </row>
    <row r="452">
      <c r="BL452" s="145"/>
    </row>
    <row r="453">
      <c r="BL453" s="145"/>
    </row>
    <row r="454">
      <c r="BL454" s="145"/>
    </row>
    <row r="455">
      <c r="BL455" s="145"/>
    </row>
    <row r="456">
      <c r="BL456" s="145"/>
    </row>
    <row r="457">
      <c r="BL457" s="145"/>
    </row>
    <row r="458">
      <c r="BL458" s="145"/>
    </row>
    <row r="459">
      <c r="BL459" s="145"/>
    </row>
    <row r="460">
      <c r="BL460" s="145"/>
    </row>
    <row r="461">
      <c r="BL461" s="145"/>
    </row>
    <row r="462">
      <c r="BL462" s="145"/>
    </row>
    <row r="463">
      <c r="BL463" s="145"/>
    </row>
    <row r="464">
      <c r="BL464" s="145"/>
    </row>
    <row r="465">
      <c r="BL465" s="145"/>
    </row>
    <row r="466">
      <c r="BL466" s="145"/>
    </row>
    <row r="467">
      <c r="BL467" s="145"/>
    </row>
    <row r="468">
      <c r="BL468" s="145"/>
    </row>
    <row r="469">
      <c r="BL469" s="145"/>
    </row>
    <row r="470">
      <c r="BL470" s="145"/>
    </row>
    <row r="471">
      <c r="BL471" s="145"/>
    </row>
    <row r="472">
      <c r="BL472" s="145"/>
    </row>
    <row r="473">
      <c r="BL473" s="145"/>
    </row>
    <row r="474">
      <c r="BL474" s="145"/>
    </row>
    <row r="475">
      <c r="BL475" s="145"/>
    </row>
    <row r="476">
      <c r="BL476" s="145"/>
    </row>
    <row r="477">
      <c r="BL477" s="145"/>
    </row>
    <row r="478">
      <c r="BL478" s="145"/>
    </row>
    <row r="479">
      <c r="BL479" s="145"/>
    </row>
    <row r="480">
      <c r="BL480" s="145"/>
    </row>
    <row r="481">
      <c r="BL481" s="145"/>
    </row>
    <row r="482">
      <c r="BL482" s="145"/>
    </row>
    <row r="483">
      <c r="BL483" s="145"/>
    </row>
    <row r="484">
      <c r="BL484" s="145"/>
    </row>
    <row r="485">
      <c r="BL485" s="145"/>
    </row>
    <row r="486">
      <c r="BL486" s="145"/>
    </row>
    <row r="487">
      <c r="BL487" s="145"/>
    </row>
    <row r="488">
      <c r="BL488" s="145"/>
    </row>
    <row r="489">
      <c r="BL489" s="145"/>
    </row>
    <row r="490">
      <c r="BL490" s="145"/>
    </row>
    <row r="491">
      <c r="BL491" s="145"/>
    </row>
    <row r="492">
      <c r="BL492" s="145"/>
    </row>
    <row r="493">
      <c r="BL493" s="145"/>
    </row>
    <row r="494">
      <c r="BL494" s="145"/>
    </row>
    <row r="495">
      <c r="BL495" s="145"/>
    </row>
    <row r="496">
      <c r="BL496" s="145"/>
    </row>
    <row r="497">
      <c r="BL497" s="145"/>
    </row>
    <row r="498">
      <c r="BL498" s="145"/>
    </row>
    <row r="499">
      <c r="BL499" s="145"/>
    </row>
    <row r="500">
      <c r="BL500" s="145"/>
    </row>
    <row r="501">
      <c r="BL501" s="145"/>
    </row>
    <row r="502">
      <c r="BL502" s="145"/>
    </row>
    <row r="503">
      <c r="BL503" s="145"/>
    </row>
    <row r="504">
      <c r="BL504" s="145"/>
    </row>
    <row r="505">
      <c r="BL505" s="145"/>
    </row>
    <row r="506">
      <c r="BL506" s="145"/>
    </row>
    <row r="507">
      <c r="BL507" s="145"/>
    </row>
    <row r="508">
      <c r="BL508" s="145"/>
    </row>
    <row r="509">
      <c r="BL509" s="145"/>
    </row>
    <row r="510">
      <c r="BL510" s="145"/>
    </row>
    <row r="511">
      <c r="BL511" s="145"/>
    </row>
    <row r="512">
      <c r="BL512" s="145"/>
    </row>
    <row r="513">
      <c r="BL513" s="145"/>
    </row>
    <row r="514">
      <c r="BL514" s="145"/>
    </row>
    <row r="515">
      <c r="BL515" s="145"/>
    </row>
    <row r="516">
      <c r="BL516" s="145"/>
    </row>
    <row r="517">
      <c r="BL517" s="145"/>
    </row>
    <row r="518">
      <c r="BL518" s="145"/>
    </row>
    <row r="519">
      <c r="BL519" s="145"/>
    </row>
    <row r="520">
      <c r="BL520" s="145"/>
    </row>
    <row r="521">
      <c r="BL521" s="145"/>
    </row>
    <row r="522">
      <c r="BL522" s="145"/>
    </row>
    <row r="523">
      <c r="BL523" s="145"/>
    </row>
    <row r="524">
      <c r="BL524" s="145"/>
    </row>
    <row r="525">
      <c r="BL525" s="145"/>
    </row>
    <row r="526">
      <c r="BL526" s="145"/>
    </row>
    <row r="527">
      <c r="BL527" s="145"/>
    </row>
    <row r="528">
      <c r="BL528" s="145"/>
    </row>
    <row r="529">
      <c r="BL529" s="145"/>
    </row>
    <row r="530">
      <c r="BL530" s="145"/>
    </row>
    <row r="531">
      <c r="BL531" s="145"/>
    </row>
    <row r="532">
      <c r="BL532" s="145"/>
    </row>
    <row r="533">
      <c r="BL533" s="145"/>
    </row>
    <row r="534">
      <c r="BL534" s="145"/>
    </row>
    <row r="535">
      <c r="BL535" s="145"/>
    </row>
    <row r="536">
      <c r="BL536" s="145"/>
    </row>
    <row r="537">
      <c r="BL537" s="145"/>
    </row>
    <row r="538">
      <c r="BL538" s="145"/>
    </row>
    <row r="539">
      <c r="BL539" s="145"/>
    </row>
    <row r="540">
      <c r="BL540" s="145"/>
    </row>
    <row r="541">
      <c r="BL541" s="145"/>
    </row>
    <row r="542">
      <c r="BL542" s="145"/>
    </row>
    <row r="543">
      <c r="BL543" s="145"/>
    </row>
    <row r="544">
      <c r="BL544" s="145"/>
    </row>
    <row r="545">
      <c r="BL545" s="145"/>
    </row>
    <row r="546">
      <c r="BL546" s="145"/>
    </row>
    <row r="547">
      <c r="BL547" s="145"/>
    </row>
    <row r="548">
      <c r="BL548" s="145"/>
    </row>
    <row r="549">
      <c r="BL549" s="145"/>
    </row>
    <row r="550">
      <c r="BL550" s="145"/>
    </row>
    <row r="551">
      <c r="BL551" s="145"/>
    </row>
    <row r="552">
      <c r="BL552" s="145"/>
    </row>
    <row r="553">
      <c r="BL553" s="145"/>
    </row>
    <row r="554">
      <c r="BL554" s="145"/>
    </row>
    <row r="555">
      <c r="BL555" s="145"/>
    </row>
    <row r="556">
      <c r="BL556" s="145"/>
    </row>
    <row r="557">
      <c r="BL557" s="145"/>
    </row>
    <row r="558">
      <c r="BL558" s="145"/>
    </row>
    <row r="559">
      <c r="BL559" s="145"/>
    </row>
    <row r="560">
      <c r="BL560" s="145"/>
    </row>
    <row r="561">
      <c r="BL561" s="145"/>
    </row>
    <row r="562">
      <c r="BL562" s="145"/>
    </row>
    <row r="563">
      <c r="BL563" s="145"/>
    </row>
    <row r="564">
      <c r="BL564" s="145"/>
    </row>
    <row r="565">
      <c r="BL565" s="145"/>
    </row>
    <row r="566">
      <c r="BL566" s="145"/>
    </row>
    <row r="567">
      <c r="BL567" s="145"/>
    </row>
    <row r="568">
      <c r="BL568" s="145"/>
    </row>
    <row r="569">
      <c r="BL569" s="145"/>
    </row>
    <row r="570">
      <c r="BL570" s="145"/>
    </row>
    <row r="571">
      <c r="BL571" s="145"/>
    </row>
    <row r="572">
      <c r="BL572" s="145"/>
    </row>
    <row r="573">
      <c r="BL573" s="145"/>
    </row>
    <row r="574">
      <c r="BL574" s="145"/>
    </row>
    <row r="575">
      <c r="BL575" s="145"/>
    </row>
    <row r="576">
      <c r="BL576" s="145"/>
    </row>
    <row r="577">
      <c r="BL577" s="145"/>
    </row>
    <row r="578">
      <c r="BL578" s="145"/>
    </row>
    <row r="579">
      <c r="BL579" s="145"/>
    </row>
    <row r="580">
      <c r="BL580" s="145"/>
    </row>
    <row r="581">
      <c r="BL581" s="145"/>
    </row>
    <row r="582">
      <c r="BL582" s="145"/>
    </row>
    <row r="583">
      <c r="BL583" s="145"/>
    </row>
    <row r="584">
      <c r="BL584" s="145"/>
    </row>
    <row r="585">
      <c r="BL585" s="145"/>
    </row>
    <row r="586">
      <c r="BL586" s="145"/>
    </row>
    <row r="587">
      <c r="BL587" s="145"/>
    </row>
    <row r="588">
      <c r="BL588" s="145"/>
    </row>
    <row r="589">
      <c r="BL589" s="145"/>
    </row>
    <row r="590">
      <c r="BL590" s="145"/>
    </row>
    <row r="591">
      <c r="BL591" s="145"/>
    </row>
    <row r="592">
      <c r="BL592" s="145"/>
    </row>
    <row r="593">
      <c r="BL593" s="145"/>
    </row>
    <row r="594">
      <c r="BL594" s="145"/>
    </row>
    <row r="595">
      <c r="BL595" s="145"/>
    </row>
    <row r="596">
      <c r="BL596" s="145"/>
    </row>
    <row r="597">
      <c r="BL597" s="145"/>
    </row>
    <row r="598">
      <c r="BL598" s="145"/>
    </row>
    <row r="599">
      <c r="BL599" s="145"/>
    </row>
    <row r="600">
      <c r="BL600" s="145"/>
    </row>
    <row r="601">
      <c r="BL601" s="145"/>
    </row>
    <row r="602">
      <c r="BL602" s="145"/>
    </row>
    <row r="603">
      <c r="BL603" s="145"/>
    </row>
    <row r="604">
      <c r="BL604" s="145"/>
    </row>
    <row r="605">
      <c r="BL605" s="145"/>
    </row>
    <row r="606">
      <c r="BL606" s="145"/>
    </row>
    <row r="607">
      <c r="BL607" s="145"/>
    </row>
    <row r="608">
      <c r="BL608" s="145"/>
    </row>
    <row r="609">
      <c r="BL609" s="145"/>
    </row>
    <row r="610">
      <c r="BL610" s="145"/>
    </row>
    <row r="611">
      <c r="BL611" s="145"/>
    </row>
    <row r="612">
      <c r="BL612" s="145"/>
    </row>
    <row r="613">
      <c r="BL613" s="145"/>
    </row>
    <row r="614">
      <c r="BL614" s="145"/>
    </row>
    <row r="615">
      <c r="BL615" s="145"/>
    </row>
    <row r="616">
      <c r="BL616" s="145"/>
    </row>
    <row r="617">
      <c r="BL617" s="145"/>
    </row>
    <row r="618">
      <c r="BL618" s="145"/>
    </row>
    <row r="619">
      <c r="BL619" s="145"/>
    </row>
    <row r="620">
      <c r="BL620" s="145"/>
    </row>
    <row r="621">
      <c r="BL621" s="145"/>
    </row>
    <row r="622">
      <c r="BL622" s="145"/>
    </row>
    <row r="623">
      <c r="BL623" s="145"/>
    </row>
    <row r="624">
      <c r="BL624" s="145"/>
    </row>
    <row r="625">
      <c r="BL625" s="145"/>
    </row>
    <row r="626">
      <c r="BL626" s="145"/>
    </row>
    <row r="627">
      <c r="BL627" s="145"/>
    </row>
    <row r="628">
      <c r="BL628" s="145"/>
    </row>
    <row r="629">
      <c r="BL629" s="145"/>
    </row>
    <row r="630">
      <c r="BL630" s="145"/>
    </row>
    <row r="631">
      <c r="BL631" s="145"/>
    </row>
    <row r="632">
      <c r="BL632" s="145"/>
    </row>
    <row r="633">
      <c r="BL633" s="145"/>
    </row>
    <row r="634">
      <c r="BL634" s="145"/>
    </row>
    <row r="635">
      <c r="BL635" s="145"/>
    </row>
    <row r="636">
      <c r="BL636" s="145"/>
    </row>
    <row r="637">
      <c r="BL637" s="145"/>
    </row>
    <row r="638">
      <c r="BL638" s="145"/>
    </row>
    <row r="639">
      <c r="BL639" s="145"/>
    </row>
    <row r="640">
      <c r="BL640" s="145"/>
    </row>
    <row r="641">
      <c r="BL641" s="145"/>
    </row>
    <row r="642">
      <c r="BL642" s="145"/>
    </row>
    <row r="643">
      <c r="BL643" s="145"/>
    </row>
    <row r="644">
      <c r="BL644" s="145"/>
    </row>
    <row r="645">
      <c r="BL645" s="145"/>
    </row>
    <row r="646">
      <c r="BL646" s="145"/>
    </row>
    <row r="647">
      <c r="BL647" s="145"/>
    </row>
    <row r="648">
      <c r="BL648" s="145"/>
    </row>
    <row r="649">
      <c r="BL649" s="145"/>
    </row>
    <row r="650">
      <c r="BL650" s="145"/>
    </row>
    <row r="651">
      <c r="BL651" s="145"/>
    </row>
    <row r="652">
      <c r="BL652" s="145"/>
    </row>
    <row r="653">
      <c r="BL653" s="145"/>
    </row>
    <row r="654">
      <c r="BL654" s="145"/>
    </row>
    <row r="655">
      <c r="BL655" s="145"/>
    </row>
    <row r="656">
      <c r="BL656" s="145"/>
    </row>
    <row r="657">
      <c r="BL657" s="145"/>
    </row>
    <row r="658">
      <c r="BL658" s="145"/>
    </row>
    <row r="659">
      <c r="BL659" s="145"/>
    </row>
    <row r="660">
      <c r="BL660" s="145"/>
    </row>
    <row r="661">
      <c r="BL661" s="145"/>
    </row>
    <row r="662">
      <c r="BL662" s="145"/>
    </row>
    <row r="663">
      <c r="BL663" s="145"/>
    </row>
    <row r="664">
      <c r="BL664" s="145"/>
    </row>
    <row r="665">
      <c r="BL665" s="145"/>
    </row>
    <row r="666">
      <c r="BL666" s="145"/>
    </row>
    <row r="667">
      <c r="BL667" s="145"/>
    </row>
    <row r="668">
      <c r="BL668" s="145"/>
    </row>
    <row r="669">
      <c r="BL669" s="145"/>
    </row>
    <row r="670">
      <c r="BL670" s="145"/>
    </row>
    <row r="671">
      <c r="BL671" s="145"/>
    </row>
    <row r="672">
      <c r="BL672" s="145"/>
    </row>
    <row r="673">
      <c r="BL673" s="145"/>
    </row>
    <row r="674">
      <c r="BL674" s="145"/>
    </row>
    <row r="675">
      <c r="BL675" s="145"/>
    </row>
    <row r="676">
      <c r="BL676" s="145"/>
    </row>
    <row r="677">
      <c r="BL677" s="145"/>
    </row>
    <row r="678">
      <c r="BL678" s="145"/>
    </row>
    <row r="679">
      <c r="BL679" s="145"/>
    </row>
    <row r="680">
      <c r="BL680" s="145"/>
    </row>
    <row r="681">
      <c r="BL681" s="145"/>
    </row>
    <row r="682">
      <c r="BL682" s="145"/>
    </row>
    <row r="683">
      <c r="BL683" s="145"/>
    </row>
    <row r="684">
      <c r="BL684" s="145"/>
    </row>
    <row r="685">
      <c r="BL685" s="145"/>
    </row>
    <row r="686">
      <c r="BL686" s="145"/>
    </row>
    <row r="687">
      <c r="BL687" s="145"/>
    </row>
    <row r="688">
      <c r="BL688" s="145"/>
    </row>
    <row r="689">
      <c r="BL689" s="145"/>
    </row>
    <row r="690">
      <c r="BL690" s="145"/>
    </row>
    <row r="691">
      <c r="BL691" s="145"/>
    </row>
    <row r="692">
      <c r="BL692" s="145"/>
    </row>
    <row r="693">
      <c r="BL693" s="145"/>
    </row>
    <row r="694">
      <c r="BL694" s="145"/>
    </row>
    <row r="695">
      <c r="BL695" s="145"/>
    </row>
    <row r="696">
      <c r="BL696" s="145"/>
    </row>
    <row r="697">
      <c r="BL697" s="145"/>
    </row>
    <row r="698">
      <c r="BL698" s="145"/>
    </row>
    <row r="699">
      <c r="BL699" s="145"/>
    </row>
    <row r="700">
      <c r="BL700" s="145"/>
    </row>
    <row r="701">
      <c r="BL701" s="145"/>
    </row>
    <row r="702">
      <c r="BL702" s="145"/>
    </row>
    <row r="703">
      <c r="BL703" s="145"/>
    </row>
    <row r="704">
      <c r="BL704" s="145"/>
    </row>
    <row r="705">
      <c r="BL705" s="145"/>
    </row>
    <row r="706">
      <c r="BL706" s="145"/>
    </row>
    <row r="707">
      <c r="BL707" s="145"/>
    </row>
    <row r="708">
      <c r="BL708" s="145"/>
    </row>
    <row r="709">
      <c r="BL709" s="145"/>
    </row>
    <row r="710">
      <c r="BL710" s="145"/>
    </row>
    <row r="711">
      <c r="BL711" s="145"/>
    </row>
    <row r="712">
      <c r="BL712" s="145"/>
    </row>
    <row r="713">
      <c r="BL713" s="145"/>
    </row>
    <row r="714">
      <c r="BL714" s="145"/>
    </row>
    <row r="715">
      <c r="BL715" s="145"/>
    </row>
    <row r="716">
      <c r="BL716" s="145"/>
    </row>
    <row r="717">
      <c r="BL717" s="145"/>
    </row>
    <row r="718">
      <c r="BL718" s="145"/>
    </row>
    <row r="719">
      <c r="BL719" s="145"/>
    </row>
    <row r="720">
      <c r="BL720" s="145"/>
    </row>
    <row r="721">
      <c r="BL721" s="145"/>
    </row>
    <row r="722">
      <c r="BL722" s="145"/>
    </row>
    <row r="723">
      <c r="BL723" s="145"/>
    </row>
    <row r="724">
      <c r="BL724" s="145"/>
    </row>
    <row r="725">
      <c r="BL725" s="145"/>
    </row>
    <row r="726">
      <c r="BL726" s="145"/>
    </row>
    <row r="727">
      <c r="BL727" s="145"/>
    </row>
    <row r="728">
      <c r="BL728" s="145"/>
    </row>
    <row r="729">
      <c r="BL729" s="145"/>
    </row>
    <row r="730">
      <c r="BL730" s="145"/>
    </row>
    <row r="731">
      <c r="BL731" s="145"/>
    </row>
    <row r="732">
      <c r="BL732" s="145"/>
    </row>
    <row r="733">
      <c r="BL733" s="145"/>
    </row>
    <row r="734">
      <c r="BL734" s="145"/>
    </row>
    <row r="735">
      <c r="BL735" s="145"/>
    </row>
    <row r="736">
      <c r="BL736" s="145"/>
    </row>
    <row r="737">
      <c r="BL737" s="145"/>
    </row>
    <row r="738">
      <c r="BL738" s="145"/>
    </row>
    <row r="739">
      <c r="BL739" s="145"/>
    </row>
    <row r="740">
      <c r="BL740" s="145"/>
    </row>
    <row r="741">
      <c r="BL741" s="145"/>
    </row>
    <row r="742">
      <c r="BL742" s="145"/>
    </row>
    <row r="743">
      <c r="BL743" s="145"/>
    </row>
    <row r="744">
      <c r="BL744" s="145"/>
    </row>
    <row r="745">
      <c r="BL745" s="145"/>
    </row>
    <row r="746">
      <c r="BL746" s="145"/>
    </row>
    <row r="747">
      <c r="BL747" s="145"/>
    </row>
    <row r="748">
      <c r="BL748" s="145"/>
    </row>
    <row r="749">
      <c r="BL749" s="145"/>
    </row>
    <row r="750">
      <c r="BL750" s="145"/>
    </row>
    <row r="751">
      <c r="BL751" s="145"/>
    </row>
    <row r="752">
      <c r="BL752" s="145"/>
    </row>
    <row r="753">
      <c r="BL753" s="145"/>
    </row>
    <row r="754">
      <c r="BL754" s="145"/>
    </row>
    <row r="755">
      <c r="BL755" s="145"/>
    </row>
    <row r="756">
      <c r="BL756" s="145"/>
    </row>
    <row r="757">
      <c r="BL757" s="145"/>
    </row>
    <row r="758">
      <c r="BL758" s="145"/>
    </row>
    <row r="759">
      <c r="BL759" s="145"/>
    </row>
    <row r="760">
      <c r="BL760" s="145"/>
    </row>
    <row r="761">
      <c r="BL761" s="145"/>
    </row>
    <row r="762">
      <c r="BL762" s="145"/>
    </row>
    <row r="763">
      <c r="BL763" s="145"/>
    </row>
    <row r="764">
      <c r="BL764" s="145"/>
    </row>
    <row r="765">
      <c r="BL765" s="145"/>
    </row>
    <row r="766">
      <c r="BL766" s="145"/>
    </row>
    <row r="767">
      <c r="BL767" s="145"/>
    </row>
    <row r="768">
      <c r="BL768" s="145"/>
    </row>
    <row r="769">
      <c r="BL769" s="145"/>
    </row>
    <row r="770">
      <c r="BL770" s="145"/>
    </row>
    <row r="771">
      <c r="BL771" s="145"/>
    </row>
    <row r="772">
      <c r="BL772" s="145"/>
    </row>
    <row r="773">
      <c r="BL773" s="145"/>
    </row>
    <row r="774">
      <c r="BL774" s="145"/>
    </row>
    <row r="775">
      <c r="BL775" s="145"/>
    </row>
    <row r="776">
      <c r="BL776" s="145"/>
    </row>
    <row r="777">
      <c r="BL777" s="145"/>
    </row>
    <row r="778">
      <c r="BL778" s="145"/>
    </row>
    <row r="779">
      <c r="BL779" s="145"/>
    </row>
    <row r="780">
      <c r="BL780" s="145"/>
    </row>
    <row r="781">
      <c r="BL781" s="145"/>
    </row>
    <row r="782">
      <c r="BL782" s="145"/>
    </row>
    <row r="783">
      <c r="BL783" s="145"/>
    </row>
    <row r="784">
      <c r="BL784" s="145"/>
    </row>
    <row r="785">
      <c r="BL785" s="145"/>
    </row>
    <row r="786">
      <c r="BL786" s="145"/>
    </row>
    <row r="787">
      <c r="BL787" s="145"/>
    </row>
    <row r="788">
      <c r="BL788" s="145"/>
    </row>
    <row r="789">
      <c r="BL789" s="145"/>
    </row>
    <row r="790">
      <c r="BL790" s="145"/>
    </row>
    <row r="791">
      <c r="BL791" s="145"/>
    </row>
    <row r="792">
      <c r="BL792" s="145"/>
    </row>
    <row r="793">
      <c r="BL793" s="145"/>
    </row>
    <row r="794">
      <c r="BL794" s="145"/>
    </row>
    <row r="795">
      <c r="BL795" s="145"/>
    </row>
    <row r="796">
      <c r="BL796" s="145"/>
    </row>
    <row r="797">
      <c r="BL797" s="145"/>
    </row>
    <row r="798">
      <c r="BL798" s="145"/>
    </row>
    <row r="799">
      <c r="BL799" s="145"/>
    </row>
    <row r="800">
      <c r="BL800" s="145"/>
    </row>
    <row r="801">
      <c r="BL801" s="145"/>
    </row>
    <row r="802">
      <c r="BL802" s="145"/>
    </row>
    <row r="803">
      <c r="BL803" s="145"/>
    </row>
    <row r="804">
      <c r="BL804" s="145"/>
    </row>
    <row r="805">
      <c r="BL805" s="145"/>
    </row>
    <row r="806">
      <c r="BL806" s="145"/>
    </row>
    <row r="807">
      <c r="BL807" s="145"/>
    </row>
    <row r="808">
      <c r="BL808" s="145"/>
    </row>
    <row r="809">
      <c r="BL809" s="145"/>
    </row>
    <row r="810">
      <c r="BL810" s="145"/>
    </row>
    <row r="811">
      <c r="BL811" s="145"/>
    </row>
    <row r="812">
      <c r="BL812" s="145"/>
    </row>
    <row r="813">
      <c r="BL813" s="145"/>
    </row>
    <row r="814">
      <c r="BL814" s="145"/>
    </row>
    <row r="815">
      <c r="BL815" s="145"/>
    </row>
    <row r="816">
      <c r="BL816" s="145"/>
    </row>
    <row r="817">
      <c r="BL817" s="145"/>
    </row>
    <row r="818">
      <c r="BL818" s="145"/>
    </row>
    <row r="819">
      <c r="BL819" s="145"/>
    </row>
    <row r="820">
      <c r="BL820" s="145"/>
    </row>
    <row r="821">
      <c r="BL821" s="145"/>
    </row>
    <row r="822">
      <c r="BL822" s="145"/>
    </row>
    <row r="823">
      <c r="BL823" s="145"/>
    </row>
    <row r="824">
      <c r="BL824" s="145"/>
    </row>
    <row r="825">
      <c r="BL825" s="145"/>
    </row>
    <row r="826">
      <c r="BL826" s="145"/>
    </row>
    <row r="827">
      <c r="BL827" s="145"/>
    </row>
    <row r="828">
      <c r="BL828" s="145"/>
    </row>
    <row r="829">
      <c r="BL829" s="145"/>
    </row>
    <row r="830">
      <c r="BL830" s="145"/>
    </row>
    <row r="831">
      <c r="BL831" s="145"/>
    </row>
    <row r="832">
      <c r="BL832" s="145"/>
    </row>
    <row r="833">
      <c r="BL833" s="145"/>
    </row>
    <row r="834">
      <c r="BL834" s="145"/>
    </row>
    <row r="835">
      <c r="BL835" s="145"/>
    </row>
    <row r="836">
      <c r="BL836" s="145"/>
    </row>
    <row r="837">
      <c r="BL837" s="145"/>
    </row>
    <row r="838">
      <c r="BL838" s="145"/>
    </row>
    <row r="839">
      <c r="BL839" s="145"/>
    </row>
    <row r="840">
      <c r="BL840" s="145"/>
    </row>
    <row r="841">
      <c r="BL841" s="145"/>
    </row>
    <row r="842">
      <c r="BL842" s="145"/>
    </row>
    <row r="843">
      <c r="BL843" s="145"/>
    </row>
    <row r="844">
      <c r="BL844" s="145"/>
    </row>
    <row r="845">
      <c r="BL845" s="145"/>
    </row>
    <row r="846">
      <c r="BL846" s="145"/>
    </row>
    <row r="847">
      <c r="BL847" s="145"/>
    </row>
    <row r="848">
      <c r="BL848" s="145"/>
    </row>
    <row r="849">
      <c r="BL849" s="145"/>
    </row>
    <row r="850">
      <c r="BL850" s="145"/>
    </row>
    <row r="851">
      <c r="BL851" s="145"/>
    </row>
    <row r="852">
      <c r="BL852" s="145"/>
    </row>
    <row r="853">
      <c r="BL853" s="145"/>
    </row>
    <row r="854">
      <c r="BL854" s="145"/>
    </row>
    <row r="855">
      <c r="BL855" s="145"/>
    </row>
    <row r="856">
      <c r="BL856" s="145"/>
    </row>
    <row r="857">
      <c r="BL857" s="145"/>
    </row>
    <row r="858">
      <c r="BL858" s="145"/>
    </row>
    <row r="859">
      <c r="BL859" s="145"/>
    </row>
    <row r="860">
      <c r="BL860" s="145"/>
    </row>
    <row r="861">
      <c r="BL861" s="145"/>
    </row>
    <row r="862">
      <c r="BL862" s="145"/>
    </row>
    <row r="863">
      <c r="BL863" s="145"/>
    </row>
    <row r="864">
      <c r="BL864" s="145"/>
    </row>
    <row r="865">
      <c r="BL865" s="145"/>
    </row>
    <row r="866">
      <c r="BL866" s="145"/>
    </row>
    <row r="867">
      <c r="BL867" s="145"/>
    </row>
    <row r="868">
      <c r="BL868" s="145"/>
    </row>
    <row r="869">
      <c r="BL869" s="145"/>
    </row>
    <row r="870">
      <c r="BL870" s="145"/>
    </row>
    <row r="871">
      <c r="BL871" s="145"/>
    </row>
    <row r="872">
      <c r="BL872" s="145"/>
    </row>
    <row r="873">
      <c r="BL873" s="145"/>
    </row>
    <row r="874">
      <c r="BL874" s="145"/>
    </row>
    <row r="875">
      <c r="BL875" s="145"/>
    </row>
    <row r="876">
      <c r="BL876" s="145"/>
    </row>
    <row r="877">
      <c r="BL877" s="145"/>
    </row>
    <row r="878">
      <c r="BL878" s="145"/>
    </row>
    <row r="879">
      <c r="BL879" s="145"/>
    </row>
    <row r="880">
      <c r="BL880" s="145"/>
    </row>
    <row r="881">
      <c r="BL881" s="145"/>
    </row>
    <row r="882">
      <c r="BL882" s="145"/>
    </row>
    <row r="883">
      <c r="BL883" s="145"/>
    </row>
    <row r="884">
      <c r="BL884" s="145"/>
    </row>
    <row r="885">
      <c r="BL885" s="145"/>
    </row>
    <row r="886">
      <c r="BL886" s="145"/>
    </row>
    <row r="887">
      <c r="BL887" s="145"/>
    </row>
    <row r="888">
      <c r="BL888" s="145"/>
    </row>
    <row r="889">
      <c r="BL889" s="145"/>
    </row>
    <row r="890">
      <c r="BL890" s="145"/>
    </row>
    <row r="891">
      <c r="BL891" s="145"/>
    </row>
    <row r="892">
      <c r="BL892" s="145"/>
    </row>
    <row r="893">
      <c r="BL893" s="145"/>
    </row>
    <row r="894">
      <c r="BL894" s="145"/>
    </row>
    <row r="895">
      <c r="BL895" s="145"/>
    </row>
    <row r="896">
      <c r="BL896" s="145"/>
    </row>
    <row r="897">
      <c r="BL897" s="145"/>
    </row>
    <row r="898">
      <c r="BL898" s="145"/>
    </row>
    <row r="899">
      <c r="BL899" s="145"/>
    </row>
    <row r="900">
      <c r="BL900" s="145"/>
    </row>
    <row r="901">
      <c r="BL901" s="145"/>
    </row>
    <row r="902">
      <c r="BL902" s="145"/>
    </row>
    <row r="903">
      <c r="BL903" s="145"/>
    </row>
    <row r="904">
      <c r="BL904" s="145"/>
    </row>
    <row r="905">
      <c r="BL905" s="145"/>
    </row>
    <row r="906">
      <c r="BL906" s="145"/>
    </row>
    <row r="907">
      <c r="BL907" s="145"/>
    </row>
    <row r="908">
      <c r="BL908" s="145"/>
    </row>
    <row r="909">
      <c r="BL909" s="145"/>
    </row>
    <row r="910">
      <c r="BL910" s="145"/>
    </row>
    <row r="911">
      <c r="BL911" s="145"/>
    </row>
    <row r="912">
      <c r="BL912" s="145"/>
    </row>
    <row r="913">
      <c r="BL913" s="145"/>
    </row>
    <row r="914">
      <c r="BL914" s="145"/>
    </row>
    <row r="915">
      <c r="BL915" s="145"/>
    </row>
    <row r="916">
      <c r="BL916" s="145"/>
    </row>
    <row r="917">
      <c r="BL917" s="145"/>
    </row>
    <row r="918">
      <c r="BL918" s="145"/>
    </row>
    <row r="919">
      <c r="BL919" s="145"/>
    </row>
    <row r="920">
      <c r="BL920" s="145"/>
    </row>
    <row r="921">
      <c r="BL921" s="145"/>
    </row>
    <row r="922">
      <c r="BL922" s="145"/>
    </row>
    <row r="923">
      <c r="BL923" s="145"/>
    </row>
    <row r="924">
      <c r="BL924" s="145"/>
    </row>
    <row r="925">
      <c r="BL925" s="145"/>
    </row>
    <row r="926">
      <c r="BL926" s="145"/>
    </row>
    <row r="927">
      <c r="BL927" s="145"/>
    </row>
    <row r="928">
      <c r="BL928" s="145"/>
    </row>
    <row r="929">
      <c r="BL929" s="145"/>
    </row>
    <row r="930">
      <c r="BL930" s="145"/>
    </row>
    <row r="931">
      <c r="BL931" s="145"/>
    </row>
    <row r="932">
      <c r="BL932" s="145"/>
    </row>
    <row r="933">
      <c r="BL933" s="145"/>
    </row>
    <row r="934">
      <c r="BL934" s="145"/>
    </row>
    <row r="935">
      <c r="BL935" s="145"/>
    </row>
    <row r="936">
      <c r="BL936" s="145"/>
    </row>
    <row r="937">
      <c r="BL937" s="145"/>
    </row>
    <row r="938">
      <c r="BL938" s="145"/>
    </row>
    <row r="939">
      <c r="BL939" s="145"/>
    </row>
    <row r="940">
      <c r="BL940" s="145"/>
    </row>
    <row r="941">
      <c r="BL941" s="145"/>
    </row>
    <row r="942">
      <c r="BL942" s="145"/>
    </row>
    <row r="943">
      <c r="BL943" s="145"/>
    </row>
    <row r="944">
      <c r="BL944" s="145"/>
    </row>
    <row r="945">
      <c r="BL945" s="145"/>
    </row>
    <row r="946">
      <c r="BL946" s="145"/>
    </row>
    <row r="947">
      <c r="BL947" s="145"/>
    </row>
    <row r="948">
      <c r="BL948" s="145"/>
    </row>
    <row r="949">
      <c r="BL949" s="145"/>
    </row>
    <row r="950">
      <c r="BL950" s="145"/>
    </row>
    <row r="951">
      <c r="BL951" s="145"/>
    </row>
    <row r="952">
      <c r="BL952" s="145"/>
    </row>
    <row r="953">
      <c r="BL953" s="145"/>
    </row>
    <row r="954">
      <c r="BL954" s="145"/>
    </row>
    <row r="955">
      <c r="BL955" s="145"/>
    </row>
    <row r="956">
      <c r="BL956" s="145"/>
    </row>
    <row r="957">
      <c r="BL957" s="145"/>
    </row>
    <row r="958">
      <c r="BL958" s="145"/>
    </row>
    <row r="959">
      <c r="BL959" s="145"/>
    </row>
    <row r="960">
      <c r="BL960" s="145"/>
    </row>
    <row r="961">
      <c r="BL961" s="145"/>
    </row>
    <row r="962">
      <c r="BL962" s="145"/>
    </row>
    <row r="963">
      <c r="BL963" s="145"/>
    </row>
    <row r="964">
      <c r="BL964" s="145"/>
    </row>
    <row r="965">
      <c r="BL965" s="145"/>
    </row>
    <row r="966">
      <c r="BL966" s="145"/>
    </row>
    <row r="967">
      <c r="BL967" s="145"/>
    </row>
    <row r="968">
      <c r="BL968" s="145"/>
    </row>
    <row r="969">
      <c r="BL969" s="145"/>
    </row>
    <row r="970">
      <c r="BL970" s="145"/>
    </row>
    <row r="971">
      <c r="BL971" s="145"/>
    </row>
    <row r="972">
      <c r="BL972" s="145"/>
    </row>
    <row r="973">
      <c r="BL973" s="145"/>
    </row>
    <row r="974">
      <c r="BL974" s="145"/>
    </row>
    <row r="975">
      <c r="BL975" s="145"/>
    </row>
    <row r="976">
      <c r="BL976" s="145"/>
    </row>
    <row r="977">
      <c r="BL977" s="145"/>
    </row>
    <row r="978">
      <c r="BL978" s="145"/>
    </row>
    <row r="979">
      <c r="BL979" s="145"/>
    </row>
    <row r="980">
      <c r="BL980" s="145"/>
    </row>
    <row r="981">
      <c r="BL981" s="145"/>
    </row>
    <row r="982">
      <c r="BL982" s="145"/>
    </row>
    <row r="983">
      <c r="BL983" s="145"/>
    </row>
    <row r="984">
      <c r="BL984" s="145"/>
    </row>
    <row r="985">
      <c r="BL985" s="145"/>
    </row>
    <row r="986">
      <c r="BL986" s="145"/>
    </row>
    <row r="987">
      <c r="BL987" s="145"/>
    </row>
    <row r="988">
      <c r="BL988" s="145"/>
    </row>
    <row r="989">
      <c r="BL989" s="145"/>
    </row>
    <row r="990">
      <c r="BL990" s="145"/>
    </row>
    <row r="991">
      <c r="BL991" s="145"/>
    </row>
    <row r="992">
      <c r="BL992" s="145"/>
    </row>
    <row r="993">
      <c r="BL993" s="145"/>
    </row>
    <row r="994">
      <c r="BL994" s="145"/>
    </row>
    <row r="995">
      <c r="BL995" s="145"/>
    </row>
    <row r="996">
      <c r="BL996" s="145"/>
    </row>
    <row r="997">
      <c r="BL997" s="145"/>
    </row>
    <row r="998">
      <c r="BL998" s="145"/>
    </row>
    <row r="999">
      <c r="BL999" s="145"/>
    </row>
    <row r="1000">
      <c r="BL1000" s="145"/>
    </row>
    <row r="1001">
      <c r="BL1001" s="145"/>
    </row>
    <row r="1002">
      <c r="BL1002" s="145"/>
    </row>
    <row r="1003">
      <c r="BL1003" s="145"/>
    </row>
    <row r="1004">
      <c r="BL1004" s="145"/>
    </row>
    <row r="1005">
      <c r="BL1005" s="145"/>
    </row>
    <row r="1006">
      <c r="BL1006" s="145"/>
    </row>
    <row r="1007">
      <c r="BL1007" s="145"/>
    </row>
    <row r="1008">
      <c r="BL1008" s="145"/>
    </row>
    <row r="1009">
      <c r="BL1009" s="145"/>
    </row>
    <row r="1010">
      <c r="BL1010" s="145"/>
    </row>
    <row r="1011">
      <c r="BL1011" s="145"/>
    </row>
    <row r="1012">
      <c r="BL1012" s="145"/>
    </row>
    <row r="1013">
      <c r="BL1013" s="145"/>
    </row>
    <row r="1014">
      <c r="BL1014" s="145"/>
    </row>
    <row r="1015">
      <c r="BL1015" s="145"/>
    </row>
    <row r="1016">
      <c r="BL1016" s="145"/>
    </row>
    <row r="1017">
      <c r="BL1017" s="145"/>
    </row>
    <row r="1018">
      <c r="BL1018" s="145"/>
    </row>
    <row r="1019">
      <c r="BL1019" s="145"/>
    </row>
    <row r="1020">
      <c r="BL1020" s="145"/>
    </row>
    <row r="1021">
      <c r="BL1021" s="145"/>
    </row>
    <row r="1022">
      <c r="BL1022" s="145"/>
    </row>
    <row r="1023">
      <c r="BL1023" s="145"/>
    </row>
    <row r="1024">
      <c r="BL1024" s="145"/>
    </row>
    <row r="1025">
      <c r="BL1025" s="145"/>
    </row>
    <row r="1026">
      <c r="BL1026" s="145"/>
    </row>
    <row r="1027">
      <c r="BL1027" s="145"/>
    </row>
    <row r="1028">
      <c r="BL1028" s="145"/>
    </row>
    <row r="1029">
      <c r="BL1029" s="145"/>
    </row>
    <row r="1030">
      <c r="BL1030" s="145"/>
    </row>
  </sheetData>
  <mergeCells count="56">
    <mergeCell ref="B19:C19"/>
    <mergeCell ref="A20:C20"/>
    <mergeCell ref="B24:C24"/>
    <mergeCell ref="A31:C31"/>
    <mergeCell ref="B32:C32"/>
    <mergeCell ref="B33:C33"/>
    <mergeCell ref="B34:C34"/>
    <mergeCell ref="B45:C45"/>
    <mergeCell ref="B46:C46"/>
    <mergeCell ref="B49:C49"/>
    <mergeCell ref="B50:C50"/>
    <mergeCell ref="B51:C51"/>
    <mergeCell ref="B55:C55"/>
    <mergeCell ref="B35:C35"/>
    <mergeCell ref="B36:C36"/>
    <mergeCell ref="B38:C38"/>
    <mergeCell ref="B40:C40"/>
    <mergeCell ref="B41:C41"/>
    <mergeCell ref="B43:C43"/>
    <mergeCell ref="B44:C44"/>
    <mergeCell ref="CQ4:CW4"/>
    <mergeCell ref="CX4:DD4"/>
    <mergeCell ref="AT4:AZ4"/>
    <mergeCell ref="BA4:BG4"/>
    <mergeCell ref="BH4:BN4"/>
    <mergeCell ref="BO4:BU4"/>
    <mergeCell ref="BV4:CB4"/>
    <mergeCell ref="CC4:CI4"/>
    <mergeCell ref="CJ4:CP4"/>
    <mergeCell ref="R5:X5"/>
    <mergeCell ref="Y5:AE5"/>
    <mergeCell ref="K1:AE1"/>
    <mergeCell ref="C4:E4"/>
    <mergeCell ref="R4:X4"/>
    <mergeCell ref="Y4:AE4"/>
    <mergeCell ref="AF4:AL4"/>
    <mergeCell ref="AM4:AS4"/>
    <mergeCell ref="C5:E5"/>
    <mergeCell ref="CC5:CI5"/>
    <mergeCell ref="CJ5:CP5"/>
    <mergeCell ref="CQ5:CW5"/>
    <mergeCell ref="CX5:DD5"/>
    <mergeCell ref="AF5:AL5"/>
    <mergeCell ref="AM5:AS5"/>
    <mergeCell ref="AT5:AZ5"/>
    <mergeCell ref="BA5:BG5"/>
    <mergeCell ref="BH5:BN5"/>
    <mergeCell ref="BO5:BU5"/>
    <mergeCell ref="BV5:CB5"/>
    <mergeCell ref="K4:Q4"/>
    <mergeCell ref="K5:Q5"/>
    <mergeCell ref="A8:C8"/>
    <mergeCell ref="B9:C9"/>
    <mergeCell ref="B10:C10"/>
    <mergeCell ref="B11:C11"/>
    <mergeCell ref="B18:C18"/>
  </mergeCells>
  <conditionalFormatting sqref="K6:DD7">
    <cfRule type="expression" dxfId="0" priority="1">
      <formula>K$6=TODAY()</formula>
    </cfRule>
  </conditionalFormatting>
  <conditionalFormatting sqref="K8:DD73">
    <cfRule type="expression" dxfId="1" priority="2">
      <formula>AND($E8&lt;=K$6,ROUNDDOWN(($F8-$E8+1)*$H8,0)+$E8-1&gt;=K$6)</formula>
    </cfRule>
  </conditionalFormatting>
  <conditionalFormatting sqref="K8:DD73">
    <cfRule type="expression" dxfId="2" priority="3">
      <formula>AND(NOT(ISBLANK($E8)),$E8&lt;=K$6,$F8&gt;=K$6)</formula>
    </cfRule>
  </conditionalFormatting>
  <conditionalFormatting sqref="K6:DD73">
    <cfRule type="expression" dxfId="3" priority="4">
      <formula>K$6=TODAY()</formula>
    </cfRule>
  </conditionalFormatting>
  <printOptions/>
  <pageMargins bottom="0.5" footer="0.0" header="0.0" left="0.25" right="0.25" top="0.5"/>
  <pageSetup fitToHeight="0" orientation="landscape"/>
  <drawing r:id="rId1"/>
  <tableParts count="1">
    <tablePart r:id="rId3"/>
  </tableParts>
</worksheet>
</file>