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2019-Acdemic\ACCT 203 DL\Homeworks\Chap.4\"/>
    </mc:Choice>
  </mc:AlternateContent>
  <xr:revisionPtr revIDLastSave="0" documentId="13_ncr:1_{CCFC0209-E602-448D-A42B-CFEFC8D06819}" xr6:coauthVersionLast="44" xr6:coauthVersionMax="44" xr10:uidLastSave="{00000000-0000-0000-0000-000000000000}"/>
  <bookViews>
    <workbookView xWindow="-96" yWindow="-96" windowWidth="23232" windowHeight="12552" activeTab="2" xr2:uid="{00000000-000D-0000-FFFF-FFFF00000000}"/>
  </bookViews>
  <sheets>
    <sheet name="Data - Wolf" sheetId="2" r:id="rId1"/>
    <sheet name="Wolf Worksheet " sheetId="5" r:id="rId2"/>
    <sheet name="Wolf - Stmt of Cash Flow" sheetId="6" r:id="rId3"/>
    <sheet name="Artic" sheetId="1" state="hidden" r:id="rId4"/>
    <sheet name="Artic Worksheet" sheetId="3" state="hidden" r:id="rId5"/>
  </sheets>
  <definedNames>
    <definedName name="_xlnm.Print_Area" localSheetId="3">Artic!$A$1:$F$43</definedName>
    <definedName name="_xlnm.Print_Area" localSheetId="4">'Artic Worksheet'!$A$1:$K$19</definedName>
    <definedName name="_xlnm.Print_Area" localSheetId="0">'Data - Wolf'!$A$1:$F$43</definedName>
    <definedName name="_xlnm.Print_Area" localSheetId="1">'Wolf Worksheet '!$A$1:$K$19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6" l="1"/>
  <c r="C15" i="6"/>
  <c r="C17" i="6"/>
  <c r="C19" i="6"/>
  <c r="C21" i="6" s="1"/>
  <c r="C20" i="6"/>
  <c r="C14" i="6"/>
  <c r="C13" i="6"/>
  <c r="C12" i="6"/>
  <c r="C11" i="6"/>
  <c r="C10" i="6"/>
  <c r="C9" i="6"/>
  <c r="C8" i="6"/>
  <c r="J19" i="5"/>
  <c r="H19" i="5"/>
  <c r="I19" i="5"/>
  <c r="G19" i="5"/>
  <c r="J18" i="5"/>
  <c r="J16" i="5"/>
  <c r="J11" i="5"/>
  <c r="J9" i="5"/>
  <c r="J10" i="5"/>
  <c r="J12" i="5"/>
  <c r="J13" i="5"/>
  <c r="J14" i="5"/>
  <c r="J15" i="5"/>
  <c r="J17" i="5"/>
  <c r="J8" i="5"/>
  <c r="I16" i="5"/>
  <c r="G15" i="5"/>
  <c r="G14" i="5"/>
  <c r="G13" i="5"/>
  <c r="G12" i="5"/>
  <c r="H11" i="5"/>
  <c r="G10" i="5"/>
  <c r="G9" i="5"/>
  <c r="G8" i="5"/>
  <c r="E8" i="5"/>
  <c r="E9" i="5"/>
  <c r="E10" i="5"/>
  <c r="E11" i="5"/>
  <c r="E12" i="5"/>
  <c r="E13" i="5"/>
  <c r="E14" i="5"/>
  <c r="E15" i="5"/>
  <c r="E16" i="5"/>
  <c r="E17" i="5"/>
  <c r="E18" i="5"/>
  <c r="E7" i="5"/>
  <c r="C22" i="6" l="1"/>
  <c r="E39" i="2"/>
  <c r="C39" i="2"/>
  <c r="E31" i="2"/>
  <c r="C31" i="2"/>
  <c r="E16" i="2"/>
  <c r="E17" i="2" s="1"/>
  <c r="E39" i="1"/>
  <c r="C39" i="1"/>
  <c r="E31" i="1"/>
  <c r="C31" i="1"/>
  <c r="E16" i="1"/>
  <c r="E17" i="1" s="1"/>
</calcChain>
</file>

<file path=xl/sharedStrings.xml><?xml version="1.0" encoding="utf-8"?>
<sst xmlns="http://schemas.openxmlformats.org/spreadsheetml/2006/main" count="139" uniqueCount="80">
  <si>
    <t>WOLFF COMPANY</t>
  </si>
  <si>
    <t>INCOME STATEMENT</t>
  </si>
  <si>
    <t>For the Year ended December 31, 2013</t>
  </si>
  <si>
    <t>Sales</t>
  </si>
  <si>
    <t>Cost of Goods Sold</t>
  </si>
  <si>
    <t>Wages expense</t>
  </si>
  <si>
    <t>Insurance expense</t>
  </si>
  <si>
    <t>Depreciation expense</t>
  </si>
  <si>
    <t>Interest expense</t>
  </si>
  <si>
    <t>Income tax expense</t>
  </si>
  <si>
    <t>Net income</t>
  </si>
  <si>
    <t>BALANCE SHEETS</t>
  </si>
  <si>
    <t>As of December</t>
  </si>
  <si>
    <t>Assets</t>
  </si>
  <si>
    <t>Cash</t>
  </si>
  <si>
    <t>Accounts receivable</t>
  </si>
  <si>
    <t>Inventory</t>
  </si>
  <si>
    <t>Prepaid Insurance</t>
  </si>
  <si>
    <t>Accumulated depreciation</t>
  </si>
  <si>
    <t xml:space="preserve">  Total assets</t>
  </si>
  <si>
    <t>Liabilities and stockholders' equity</t>
  </si>
  <si>
    <t>Accounts payable</t>
  </si>
  <si>
    <t>Wages payable</t>
  </si>
  <si>
    <t>Income tax payable</t>
  </si>
  <si>
    <t>Bonds payable</t>
  </si>
  <si>
    <t>Common stock</t>
  </si>
  <si>
    <t>Retained earnings</t>
  </si>
  <si>
    <t>Total liabilities and equity</t>
  </si>
  <si>
    <t>Name___________________________________</t>
  </si>
  <si>
    <t>ACCT 203 - CASH FLOWS-CHAPTER 4</t>
  </si>
  <si>
    <r>
      <rPr>
        <b/>
        <sz val="11"/>
        <color theme="1"/>
        <rFont val="Century Gothic"/>
        <family val="2"/>
      </rPr>
      <t>Additional Information</t>
    </r>
    <r>
      <rPr>
        <sz val="11"/>
        <color theme="1"/>
        <rFont val="Century Gothic"/>
        <family val="2"/>
      </rPr>
      <t>: Cash dividends declared and paid during the year</t>
    </r>
  </si>
  <si>
    <t xml:space="preserve">amounted to $29,000.  Plant assets were purchased for cash.  Bond interest is </t>
  </si>
  <si>
    <t xml:space="preserve">paid seminannually on June 30 and December 31. </t>
  </si>
  <si>
    <t>ARTIC COMPANY</t>
  </si>
  <si>
    <t>Net loss</t>
  </si>
  <si>
    <t>Prepaid advertising</t>
  </si>
  <si>
    <t>Plant assets</t>
  </si>
  <si>
    <r>
      <rPr>
        <b/>
        <sz val="11"/>
        <color theme="1"/>
        <rFont val="Century Gothic"/>
        <family val="2"/>
      </rPr>
      <t>Additional Information</t>
    </r>
    <r>
      <rPr>
        <sz val="11"/>
        <color theme="1"/>
        <rFont val="Century Gothic"/>
        <family val="2"/>
      </rPr>
      <t xml:space="preserve">: Artic sold land for $70,000 cash that originally cost </t>
    </r>
  </si>
  <si>
    <t>$45,000. Artic also purchased equiment for cash, acquired treasury stock</t>
  </si>
  <si>
    <t xml:space="preserve">for cash and issued bonds payable for cash during 2013.  </t>
  </si>
  <si>
    <t>Gain on sale of land</t>
  </si>
  <si>
    <t>Interest payable</t>
  </si>
  <si>
    <t>Treasury stock</t>
  </si>
  <si>
    <t xml:space="preserve">Class Exercise  - Problem 1 </t>
  </si>
  <si>
    <t xml:space="preserve">Class Exercise  - Problem 2 </t>
  </si>
  <si>
    <t>ACCT 201- CASH FLOWS-CHAPTER 4</t>
  </si>
  <si>
    <t>Wolff Company</t>
  </si>
  <si>
    <t>SCF Worksheet</t>
  </si>
  <si>
    <t>Change</t>
  </si>
  <si>
    <t>Operating</t>
  </si>
  <si>
    <t>Investing</t>
  </si>
  <si>
    <t>Financing</t>
  </si>
  <si>
    <t>Artic Company</t>
  </si>
  <si>
    <t>Treasury Stock</t>
  </si>
  <si>
    <t>Dr(Cr)</t>
  </si>
  <si>
    <t xml:space="preserve">Balance sheet </t>
  </si>
  <si>
    <t>Check</t>
  </si>
  <si>
    <t>SB 0</t>
  </si>
  <si>
    <t>Cash at End of Year</t>
  </si>
  <si>
    <t>Cash at Beginning of Year</t>
  </si>
  <si>
    <t>Net Increase in Cash</t>
  </si>
  <si>
    <t>Net Cash Provided by Financing Activities</t>
  </si>
  <si>
    <t xml:space="preserve">       Payment of Dividends</t>
  </si>
  <si>
    <t xml:space="preserve">       Issuance of Bonds Payable</t>
  </si>
  <si>
    <t>Cash Flows from Financing Activities</t>
  </si>
  <si>
    <t xml:space="preserve">  Purchase of Plant Assets</t>
  </si>
  <si>
    <t>Cash Flows from Investing Activities</t>
  </si>
  <si>
    <t xml:space="preserve">      Net Cash Provided by Operating Activities</t>
  </si>
  <si>
    <t xml:space="preserve">       Income Tax Payable Decrease</t>
  </si>
  <si>
    <t xml:space="preserve">       Wages Payable Increase</t>
  </si>
  <si>
    <t xml:space="preserve">       Accounts Payable Decrease</t>
  </si>
  <si>
    <t xml:space="preserve">       Prepaid Insurance Decrease</t>
  </si>
  <si>
    <t xml:space="preserve">       Inventory Increase</t>
  </si>
  <si>
    <t xml:space="preserve">       Accounts Receivable Increase</t>
  </si>
  <si>
    <t xml:space="preserve">       Depreciation</t>
  </si>
  <si>
    <t xml:space="preserve">   Add (Deduct) Items to Convert Net Income to Cash Basis</t>
  </si>
  <si>
    <t xml:space="preserve">   Net Income</t>
  </si>
  <si>
    <t>Net Cash Flow from Operating Activities</t>
  </si>
  <si>
    <t>Statement of Cash Flows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</si>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</sst>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3" fillId="2" borderId="0" xfId="0" applyFont="1" applyFill="1" applyAlignment="1">
      <alignment horizontal="center"/>
    </xf>
    <xf numFmtId="42" fontId="2" fillId="2" borderId="0" xfId="0" applyNumberFormat="1" applyFont="1" applyFill="1"/>
    <xf numFmtId="164" fontId="2" fillId="2" borderId="0" xfId="1" applyNumberFormat="1" applyFont="1" applyFill="1"/>
    <xf numFmtId="164" fontId="2" fillId="2" borderId="1" xfId="1" applyNumberFormat="1" applyFont="1" applyFill="1" applyBorder="1"/>
    <xf numFmtId="42" fontId="2" fillId="2" borderId="2" xfId="1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0" xfId="0" applyFont="1" applyFill="1"/>
    <xf numFmtId="42" fontId="2" fillId="2" borderId="0" xfId="1" applyNumberFormat="1" applyFont="1" applyFill="1"/>
    <xf numFmtId="164" fontId="2" fillId="2" borderId="0" xfId="1" applyNumberFormat="1" applyFont="1" applyFill="1" applyBorder="1"/>
    <xf numFmtId="42" fontId="2" fillId="2" borderId="3" xfId="1" applyNumberFormat="1" applyFont="1" applyFill="1" applyBorder="1"/>
    <xf numFmtId="0" fontId="2" fillId="2" borderId="4" xfId="0" applyFont="1" applyFill="1" applyBorder="1"/>
    <xf numFmtId="42" fontId="2" fillId="2" borderId="4" xfId="0" applyNumberFormat="1" applyFont="1" applyFill="1" applyBorder="1"/>
    <xf numFmtId="164" fontId="2" fillId="2" borderId="4" xfId="1" applyNumberFormat="1" applyFont="1" applyFill="1" applyBorder="1"/>
    <xf numFmtId="0" fontId="0" fillId="0" borderId="4" xfId="0" applyBorder="1"/>
    <xf numFmtId="0" fontId="3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justify" vertical="center"/>
    </xf>
    <xf numFmtId="0" fontId="6" fillId="0" borderId="4" xfId="0" applyFont="1" applyBorder="1" applyAlignment="1">
      <alignment horizontal="justify" vertical="center"/>
    </xf>
    <xf numFmtId="0" fontId="5" fillId="0" borderId="0" xfId="0" applyFont="1" applyAlignment="1">
      <alignment horizontal="center" vertical="center"/>
    </xf>
    <xf numFmtId="0" fontId="0" fillId="0" borderId="0" xfId="0" applyFont="1"/>
    <xf numFmtId="42" fontId="3" fillId="3" borderId="0" xfId="0" applyNumberFormat="1" applyFont="1" applyFill="1"/>
    <xf numFmtId="0" fontId="3" fillId="3" borderId="4" xfId="0" applyFont="1" applyFill="1" applyBorder="1"/>
    <xf numFmtId="42" fontId="5" fillId="0" borderId="4" xfId="0" applyNumberFormat="1" applyFont="1" applyBorder="1" applyAlignment="1">
      <alignment horizontal="justify" vertical="center"/>
    </xf>
    <xf numFmtId="0" fontId="0" fillId="4" borderId="4" xfId="0" applyFill="1" applyBorder="1"/>
    <xf numFmtId="0" fontId="6" fillId="4" borderId="4" xfId="0" applyFont="1" applyFill="1" applyBorder="1" applyAlignment="1">
      <alignment horizontal="justify" vertical="center"/>
    </xf>
    <xf numFmtId="0" fontId="0" fillId="4" borderId="0" xfId="0" applyFill="1"/>
    <xf numFmtId="6" fontId="5" fillId="4" borderId="4" xfId="0" applyNumberFormat="1" applyFont="1" applyFill="1" applyBorder="1" applyAlignment="1">
      <alignment horizontal="justify" vertical="center"/>
    </xf>
    <xf numFmtId="0" fontId="5" fillId="4" borderId="4" xfId="0" applyFont="1" applyFill="1" applyBorder="1" applyAlignment="1">
      <alignment horizontal="justify" vertical="center"/>
    </xf>
    <xf numFmtId="42" fontId="5" fillId="4" borderId="4" xfId="0" applyNumberFormat="1" applyFont="1" applyFill="1" applyBorder="1" applyAlignment="1">
      <alignment horizontal="justify" vertical="center"/>
    </xf>
    <xf numFmtId="0" fontId="5" fillId="4" borderId="4" xfId="0" applyFont="1" applyFill="1" applyBorder="1"/>
    <xf numFmtId="42" fontId="5" fillId="3" borderId="4" xfId="0" applyNumberFormat="1" applyFont="1" applyFill="1" applyBorder="1" applyAlignment="1">
      <alignment horizontal="justify" vertical="center"/>
    </xf>
    <xf numFmtId="44" fontId="5" fillId="3" borderId="4" xfId="2" applyFont="1" applyFill="1" applyBorder="1" applyAlignment="1">
      <alignment horizontal="justify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93"/>
  <sheetViews>
    <sheetView zoomScaleNormal="100" workbookViewId="0">
      <selection activeCell="B7" sqref="B7"/>
    </sheetView>
  </sheetViews>
  <sheetFormatPr defaultRowHeight="14.4" x14ac:dyDescent="0.55000000000000004"/>
  <cols>
    <col min="1" max="1" width="1.3671875" customWidth="1"/>
    <col min="2" max="2" width="48.1015625" customWidth="1"/>
    <col min="3" max="3" width="12.62890625" bestFit="1" customWidth="1"/>
    <col min="4" max="4" width="2.62890625" customWidth="1"/>
    <col min="5" max="5" width="12.62890625" bestFit="1" customWidth="1"/>
  </cols>
  <sheetData>
    <row r="1" spans="2:6" x14ac:dyDescent="0.55000000000000004">
      <c r="B1" s="10" t="s">
        <v>29</v>
      </c>
      <c r="C1" s="3"/>
      <c r="D1" s="3"/>
      <c r="E1" s="3"/>
      <c r="F1" s="3"/>
    </row>
    <row r="2" spans="2:6" x14ac:dyDescent="0.55000000000000004">
      <c r="B2" s="10" t="s">
        <v>28</v>
      </c>
      <c r="C2" s="3"/>
      <c r="D2" s="3"/>
      <c r="E2" s="3"/>
      <c r="F2" s="3"/>
    </row>
    <row r="3" spans="2:6" x14ac:dyDescent="0.55000000000000004">
      <c r="B3" s="10" t="s">
        <v>43</v>
      </c>
      <c r="C3" s="3"/>
      <c r="D3" s="3"/>
      <c r="E3" s="3"/>
      <c r="F3" s="3"/>
    </row>
    <row r="4" spans="2:6" x14ac:dyDescent="0.55000000000000004">
      <c r="B4" s="3"/>
      <c r="C4" s="3"/>
      <c r="D4" s="3"/>
      <c r="E4" s="3"/>
      <c r="F4" s="3"/>
    </row>
    <row r="5" spans="2:6" x14ac:dyDescent="0.55000000000000004">
      <c r="B5" s="4" t="s">
        <v>0</v>
      </c>
      <c r="C5" s="2"/>
      <c r="D5" s="2"/>
      <c r="E5" s="2"/>
      <c r="F5" s="3"/>
    </row>
    <row r="6" spans="2:6" x14ac:dyDescent="0.55000000000000004">
      <c r="B6" s="4" t="s">
        <v>1</v>
      </c>
      <c r="C6" s="2"/>
      <c r="D6" s="2"/>
      <c r="E6" s="2"/>
      <c r="F6" s="3"/>
    </row>
    <row r="7" spans="2:6" x14ac:dyDescent="0.55000000000000004">
      <c r="B7" s="4" t="s">
        <v>2</v>
      </c>
      <c r="C7" s="2"/>
      <c r="D7" s="2"/>
      <c r="E7" s="2"/>
      <c r="F7" s="3"/>
    </row>
    <row r="8" spans="2:6" x14ac:dyDescent="0.55000000000000004">
      <c r="B8" s="2"/>
      <c r="C8" s="2"/>
      <c r="D8" s="2"/>
      <c r="E8" s="2"/>
      <c r="F8" s="3"/>
    </row>
    <row r="9" spans="2:6" x14ac:dyDescent="0.55000000000000004">
      <c r="B9" s="2" t="s">
        <v>3</v>
      </c>
      <c r="C9" s="2"/>
      <c r="D9" s="2"/>
      <c r="E9" s="5">
        <v>635000</v>
      </c>
      <c r="F9" s="3"/>
    </row>
    <row r="10" spans="2:6" x14ac:dyDescent="0.55000000000000004">
      <c r="B10" s="2" t="s">
        <v>4</v>
      </c>
      <c r="C10" s="6">
        <v>430000</v>
      </c>
      <c r="D10" s="2"/>
      <c r="E10" s="2"/>
      <c r="F10" s="3"/>
    </row>
    <row r="11" spans="2:6" x14ac:dyDescent="0.55000000000000004">
      <c r="B11" s="2" t="s">
        <v>5</v>
      </c>
      <c r="C11" s="6">
        <v>86000</v>
      </c>
      <c r="D11" s="2"/>
      <c r="E11" s="2"/>
      <c r="F11" s="3"/>
    </row>
    <row r="12" spans="2:6" x14ac:dyDescent="0.55000000000000004">
      <c r="B12" s="2" t="s">
        <v>6</v>
      </c>
      <c r="C12" s="6">
        <v>8000</v>
      </c>
      <c r="D12" s="2"/>
      <c r="E12" s="2"/>
      <c r="F12" s="3"/>
    </row>
    <row r="13" spans="2:6" x14ac:dyDescent="0.55000000000000004">
      <c r="B13" s="2" t="s">
        <v>7</v>
      </c>
      <c r="C13" s="6">
        <v>17000</v>
      </c>
      <c r="D13" s="2"/>
      <c r="E13" s="2"/>
      <c r="F13" s="3"/>
    </row>
    <row r="14" spans="2:6" x14ac:dyDescent="0.55000000000000004">
      <c r="B14" s="2" t="s">
        <v>8</v>
      </c>
      <c r="C14" s="6">
        <v>9000</v>
      </c>
      <c r="D14" s="2"/>
      <c r="E14" s="2"/>
      <c r="F14" s="3"/>
    </row>
    <row r="15" spans="2:6" x14ac:dyDescent="0.55000000000000004">
      <c r="B15" s="2" t="s">
        <v>9</v>
      </c>
      <c r="C15" s="6">
        <v>29000</v>
      </c>
      <c r="D15" s="2"/>
      <c r="E15" s="2"/>
      <c r="F15" s="3"/>
    </row>
    <row r="16" spans="2:6" x14ac:dyDescent="0.55000000000000004">
      <c r="B16" s="2"/>
      <c r="C16" s="2"/>
      <c r="D16" s="2"/>
      <c r="E16" s="7">
        <f>SUM(C10:C15)</f>
        <v>579000</v>
      </c>
      <c r="F16" s="3"/>
    </row>
    <row r="17" spans="2:6" ht="14.7" thickBot="1" x14ac:dyDescent="0.6">
      <c r="B17" s="2" t="s">
        <v>10</v>
      </c>
      <c r="C17" s="2"/>
      <c r="D17" s="2"/>
      <c r="E17" s="8">
        <f>E9-E16</f>
        <v>56000</v>
      </c>
      <c r="F17" s="3"/>
    </row>
    <row r="18" spans="2:6" ht="14.7" thickTop="1" x14ac:dyDescent="0.55000000000000004">
      <c r="B18" s="3"/>
      <c r="C18" s="3"/>
      <c r="D18" s="3"/>
      <c r="E18" s="3"/>
      <c r="F18" s="3"/>
    </row>
    <row r="19" spans="2:6" x14ac:dyDescent="0.55000000000000004">
      <c r="B19" s="3"/>
      <c r="C19" s="3"/>
      <c r="D19" s="3"/>
      <c r="E19" s="3"/>
      <c r="F19" s="3"/>
    </row>
    <row r="20" spans="2:6" x14ac:dyDescent="0.55000000000000004">
      <c r="B20" s="4" t="s">
        <v>0</v>
      </c>
      <c r="C20" s="3"/>
      <c r="D20" s="3"/>
      <c r="E20" s="3"/>
      <c r="F20" s="3"/>
    </row>
    <row r="21" spans="2:6" x14ac:dyDescent="0.55000000000000004">
      <c r="B21" s="4" t="s">
        <v>11</v>
      </c>
      <c r="C21" s="3"/>
      <c r="D21" s="3"/>
      <c r="E21" s="3"/>
      <c r="F21" s="3"/>
    </row>
    <row r="22" spans="2:6" x14ac:dyDescent="0.55000000000000004">
      <c r="B22" s="4" t="s">
        <v>12</v>
      </c>
      <c r="C22" s="3"/>
      <c r="D22" s="3"/>
      <c r="E22" s="3"/>
      <c r="F22" s="3"/>
    </row>
    <row r="23" spans="2:6" x14ac:dyDescent="0.55000000000000004">
      <c r="B23" s="2"/>
      <c r="C23" s="9">
        <v>2013</v>
      </c>
      <c r="D23" s="9"/>
      <c r="E23" s="9">
        <v>2012</v>
      </c>
      <c r="F23" s="3"/>
    </row>
    <row r="24" spans="2:6" x14ac:dyDescent="0.55000000000000004">
      <c r="B24" s="2" t="s">
        <v>13</v>
      </c>
      <c r="C24" s="2"/>
      <c r="D24" s="2"/>
      <c r="E24" s="2"/>
      <c r="F24" s="3"/>
    </row>
    <row r="25" spans="2:6" x14ac:dyDescent="0.55000000000000004">
      <c r="B25" s="2" t="s">
        <v>14</v>
      </c>
      <c r="C25" s="5">
        <v>11000</v>
      </c>
      <c r="D25" s="5"/>
      <c r="E25" s="5">
        <v>5000</v>
      </c>
      <c r="F25" s="3"/>
    </row>
    <row r="26" spans="2:6" x14ac:dyDescent="0.55000000000000004">
      <c r="B26" s="2" t="s">
        <v>15</v>
      </c>
      <c r="C26" s="6">
        <v>41000</v>
      </c>
      <c r="D26" s="6"/>
      <c r="E26" s="6">
        <v>32000</v>
      </c>
      <c r="F26" s="3"/>
    </row>
    <row r="27" spans="2:6" x14ac:dyDescent="0.55000000000000004">
      <c r="B27" s="2" t="s">
        <v>16</v>
      </c>
      <c r="C27" s="6">
        <v>90000</v>
      </c>
      <c r="D27" s="6"/>
      <c r="E27" s="6">
        <v>60000</v>
      </c>
      <c r="F27" s="3"/>
    </row>
    <row r="28" spans="2:6" x14ac:dyDescent="0.55000000000000004">
      <c r="B28" s="2" t="s">
        <v>17</v>
      </c>
      <c r="C28" s="6">
        <v>5000</v>
      </c>
      <c r="D28" s="6"/>
      <c r="E28" s="6">
        <v>7000</v>
      </c>
      <c r="F28" s="3"/>
    </row>
    <row r="29" spans="2:6" x14ac:dyDescent="0.55000000000000004">
      <c r="B29" s="2" t="s">
        <v>36</v>
      </c>
      <c r="C29" s="6">
        <v>250000</v>
      </c>
      <c r="D29" s="6"/>
      <c r="E29" s="6">
        <v>195000</v>
      </c>
      <c r="F29" s="3"/>
    </row>
    <row r="30" spans="2:6" x14ac:dyDescent="0.55000000000000004">
      <c r="B30" s="2" t="s">
        <v>18</v>
      </c>
      <c r="C30" s="7">
        <v>-68000</v>
      </c>
      <c r="D30" s="6"/>
      <c r="E30" s="7">
        <v>-51000</v>
      </c>
      <c r="F30" s="3"/>
    </row>
    <row r="31" spans="2:6" ht="14.7" thickBot="1" x14ac:dyDescent="0.6">
      <c r="B31" s="2" t="s">
        <v>19</v>
      </c>
      <c r="C31" s="13">
        <f>SUM(C25:C30)</f>
        <v>329000</v>
      </c>
      <c r="D31" s="12"/>
      <c r="E31" s="13">
        <f>SUM(E25:E30)</f>
        <v>248000</v>
      </c>
      <c r="F31" s="3"/>
    </row>
    <row r="32" spans="2:6" ht="14.7" thickTop="1" x14ac:dyDescent="0.55000000000000004">
      <c r="B32" s="2" t="s">
        <v>20</v>
      </c>
      <c r="C32" s="6"/>
      <c r="D32" s="6"/>
      <c r="E32" s="6"/>
      <c r="F32" s="3"/>
    </row>
    <row r="33" spans="2:6" x14ac:dyDescent="0.55000000000000004">
      <c r="B33" s="2" t="s">
        <v>21</v>
      </c>
      <c r="C33" s="5">
        <v>7000</v>
      </c>
      <c r="D33" s="5"/>
      <c r="E33" s="5">
        <v>10000</v>
      </c>
      <c r="F33" s="3"/>
    </row>
    <row r="34" spans="2:6" x14ac:dyDescent="0.55000000000000004">
      <c r="B34" s="2" t="s">
        <v>22</v>
      </c>
      <c r="C34" s="6">
        <v>9000</v>
      </c>
      <c r="D34" s="6"/>
      <c r="E34" s="6">
        <v>6000</v>
      </c>
      <c r="F34" s="3"/>
    </row>
    <row r="35" spans="2:6" x14ac:dyDescent="0.55000000000000004">
      <c r="B35" s="2" t="s">
        <v>23</v>
      </c>
      <c r="C35" s="6">
        <v>7000</v>
      </c>
      <c r="D35" s="6"/>
      <c r="E35" s="6">
        <v>8000</v>
      </c>
      <c r="F35" s="3"/>
    </row>
    <row r="36" spans="2:6" x14ac:dyDescent="0.55000000000000004">
      <c r="B36" s="2" t="s">
        <v>24</v>
      </c>
      <c r="C36" s="6">
        <v>130000</v>
      </c>
      <c r="D36" s="6"/>
      <c r="E36" s="6">
        <v>75000</v>
      </c>
      <c r="F36" s="3"/>
    </row>
    <row r="37" spans="2:6" x14ac:dyDescent="0.55000000000000004">
      <c r="B37" s="2" t="s">
        <v>25</v>
      </c>
      <c r="C37" s="6">
        <v>90000</v>
      </c>
      <c r="D37" s="6"/>
      <c r="E37" s="6">
        <v>90000</v>
      </c>
      <c r="F37" s="3"/>
    </row>
    <row r="38" spans="2:6" x14ac:dyDescent="0.55000000000000004">
      <c r="B38" s="2" t="s">
        <v>26</v>
      </c>
      <c r="C38" s="7">
        <v>86000</v>
      </c>
      <c r="D38" s="6"/>
      <c r="E38" s="7">
        <v>59000</v>
      </c>
      <c r="F38" s="3"/>
    </row>
    <row r="39" spans="2:6" ht="14.7" thickBot="1" x14ac:dyDescent="0.6">
      <c r="B39" s="2" t="s">
        <v>27</v>
      </c>
      <c r="C39" s="13">
        <f>SUM(C33:C38)</f>
        <v>329000</v>
      </c>
      <c r="D39" s="12"/>
      <c r="E39" s="13">
        <f>SUM(E33:E38)</f>
        <v>248000</v>
      </c>
      <c r="F39" s="3"/>
    </row>
    <row r="40" spans="2:6" ht="14.7" thickTop="1" x14ac:dyDescent="0.55000000000000004">
      <c r="B40" s="2"/>
      <c r="C40" s="2"/>
      <c r="D40" s="2"/>
      <c r="E40" s="2"/>
      <c r="F40" s="3"/>
    </row>
    <row r="41" spans="2:6" x14ac:dyDescent="0.55000000000000004">
      <c r="B41" s="1" t="s">
        <v>30</v>
      </c>
      <c r="C41" s="2"/>
      <c r="D41" s="2"/>
      <c r="E41" s="2"/>
      <c r="F41" s="3"/>
    </row>
    <row r="42" spans="2:6" x14ac:dyDescent="0.55000000000000004">
      <c r="B42" s="1" t="s">
        <v>31</v>
      </c>
      <c r="C42" s="1"/>
      <c r="D42" s="1"/>
      <c r="E42" s="1"/>
      <c r="F42" s="3"/>
    </row>
    <row r="43" spans="2:6" x14ac:dyDescent="0.55000000000000004">
      <c r="B43" s="2" t="s">
        <v>32</v>
      </c>
      <c r="C43" s="1"/>
      <c r="D43" s="1"/>
      <c r="E43" s="1"/>
      <c r="F43" s="3"/>
    </row>
    <row r="44" spans="2:6" x14ac:dyDescent="0.55000000000000004">
      <c r="B44" s="1"/>
      <c r="C44" s="1"/>
      <c r="D44" s="1"/>
      <c r="E44" s="1"/>
    </row>
    <row r="45" spans="2:6" x14ac:dyDescent="0.55000000000000004">
      <c r="B45" s="1"/>
      <c r="C45" s="1"/>
      <c r="D45" s="1"/>
      <c r="E45" s="1"/>
    </row>
    <row r="46" spans="2:6" x14ac:dyDescent="0.55000000000000004">
      <c r="B46" s="1"/>
      <c r="C46" s="1"/>
      <c r="D46" s="1"/>
      <c r="E46" s="1"/>
    </row>
    <row r="47" spans="2:6" x14ac:dyDescent="0.55000000000000004">
      <c r="B47" s="1"/>
      <c r="C47" s="1"/>
      <c r="D47" s="1"/>
      <c r="E47" s="1"/>
    </row>
    <row r="48" spans="2:6" x14ac:dyDescent="0.55000000000000004">
      <c r="B48" s="1"/>
      <c r="C48" s="1"/>
      <c r="D48" s="1"/>
      <c r="E48" s="1"/>
    </row>
    <row r="49" spans="2:5" x14ac:dyDescent="0.55000000000000004">
      <c r="B49" s="1"/>
      <c r="C49" s="1"/>
      <c r="D49" s="1"/>
      <c r="E49" s="1"/>
    </row>
    <row r="50" spans="2:5" x14ac:dyDescent="0.55000000000000004">
      <c r="B50" s="1"/>
      <c r="C50" s="1"/>
      <c r="D50" s="1"/>
      <c r="E50" s="1"/>
    </row>
    <row r="51" spans="2:5" x14ac:dyDescent="0.55000000000000004">
      <c r="B51" s="1"/>
      <c r="C51" s="1"/>
      <c r="D51" s="1"/>
      <c r="E51" s="1"/>
    </row>
    <row r="52" spans="2:5" x14ac:dyDescent="0.55000000000000004">
      <c r="B52" s="1"/>
      <c r="C52" s="1"/>
      <c r="D52" s="1"/>
      <c r="E52" s="1"/>
    </row>
    <row r="53" spans="2:5" x14ac:dyDescent="0.55000000000000004">
      <c r="B53" s="1"/>
      <c r="C53" s="1"/>
      <c r="D53" s="1"/>
      <c r="E53" s="1"/>
    </row>
    <row r="54" spans="2:5" x14ac:dyDescent="0.55000000000000004">
      <c r="B54" s="1"/>
      <c r="C54" s="1"/>
      <c r="D54" s="1"/>
      <c r="E54" s="1"/>
    </row>
    <row r="55" spans="2:5" x14ac:dyDescent="0.55000000000000004">
      <c r="B55" s="1"/>
      <c r="C55" s="1"/>
      <c r="D55" s="1"/>
      <c r="E55" s="1"/>
    </row>
    <row r="56" spans="2:5" x14ac:dyDescent="0.55000000000000004">
      <c r="B56" s="1"/>
      <c r="C56" s="1"/>
      <c r="D56" s="1"/>
      <c r="E56" s="1"/>
    </row>
    <row r="57" spans="2:5" x14ac:dyDescent="0.55000000000000004">
      <c r="B57" s="1"/>
      <c r="C57" s="1"/>
      <c r="D57" s="1"/>
      <c r="E57" s="1"/>
    </row>
    <row r="58" spans="2:5" x14ac:dyDescent="0.55000000000000004">
      <c r="B58" s="1"/>
      <c r="C58" s="1"/>
      <c r="D58" s="1"/>
      <c r="E58" s="1"/>
    </row>
    <row r="59" spans="2:5" x14ac:dyDescent="0.55000000000000004">
      <c r="B59" s="1"/>
      <c r="C59" s="1"/>
      <c r="D59" s="1"/>
      <c r="E59" s="1"/>
    </row>
    <row r="60" spans="2:5" x14ac:dyDescent="0.55000000000000004">
      <c r="B60" s="1"/>
      <c r="C60" s="1"/>
      <c r="D60" s="1"/>
      <c r="E60" s="1"/>
    </row>
    <row r="61" spans="2:5" x14ac:dyDescent="0.55000000000000004">
      <c r="B61" s="1"/>
      <c r="C61" s="1"/>
      <c r="D61" s="1"/>
      <c r="E61" s="1"/>
    </row>
    <row r="62" spans="2:5" x14ac:dyDescent="0.55000000000000004">
      <c r="B62" s="1"/>
      <c r="C62" s="1"/>
      <c r="D62" s="1"/>
      <c r="E62" s="1"/>
    </row>
    <row r="63" spans="2:5" x14ac:dyDescent="0.55000000000000004">
      <c r="B63" s="1"/>
      <c r="C63" s="1"/>
      <c r="D63" s="1"/>
      <c r="E63" s="1"/>
    </row>
    <row r="64" spans="2:5" x14ac:dyDescent="0.55000000000000004">
      <c r="B64" s="1"/>
      <c r="C64" s="1"/>
      <c r="D64" s="1"/>
      <c r="E64" s="1"/>
    </row>
    <row r="65" spans="2:5" x14ac:dyDescent="0.55000000000000004">
      <c r="B65" s="1"/>
      <c r="C65" s="1"/>
      <c r="D65" s="1"/>
      <c r="E65" s="1"/>
    </row>
    <row r="66" spans="2:5" x14ac:dyDescent="0.55000000000000004">
      <c r="B66" s="1"/>
      <c r="C66" s="1"/>
      <c r="D66" s="1"/>
      <c r="E66" s="1"/>
    </row>
    <row r="67" spans="2:5" x14ac:dyDescent="0.55000000000000004">
      <c r="B67" s="1"/>
      <c r="C67" s="1"/>
      <c r="D67" s="1"/>
      <c r="E67" s="1"/>
    </row>
    <row r="68" spans="2:5" x14ac:dyDescent="0.55000000000000004">
      <c r="B68" s="1"/>
      <c r="C68" s="1"/>
      <c r="D68" s="1"/>
      <c r="E68" s="1"/>
    </row>
    <row r="69" spans="2:5" x14ac:dyDescent="0.55000000000000004">
      <c r="B69" s="1"/>
      <c r="C69" s="1"/>
      <c r="D69" s="1"/>
      <c r="E69" s="1"/>
    </row>
    <row r="70" spans="2:5" x14ac:dyDescent="0.55000000000000004">
      <c r="B70" s="1"/>
      <c r="C70" s="1"/>
      <c r="D70" s="1"/>
      <c r="E70" s="1"/>
    </row>
    <row r="71" spans="2:5" x14ac:dyDescent="0.55000000000000004">
      <c r="B71" s="1"/>
      <c r="C71" s="1"/>
      <c r="D71" s="1"/>
      <c r="E71" s="1"/>
    </row>
    <row r="72" spans="2:5" x14ac:dyDescent="0.55000000000000004">
      <c r="B72" s="1"/>
      <c r="C72" s="1"/>
      <c r="D72" s="1"/>
      <c r="E72" s="1"/>
    </row>
    <row r="73" spans="2:5" x14ac:dyDescent="0.55000000000000004">
      <c r="B73" s="1"/>
      <c r="C73" s="1"/>
      <c r="D73" s="1"/>
      <c r="E73" s="1"/>
    </row>
    <row r="74" spans="2:5" x14ac:dyDescent="0.55000000000000004">
      <c r="B74" s="1"/>
      <c r="C74" s="1"/>
      <c r="D74" s="1"/>
      <c r="E74" s="1"/>
    </row>
    <row r="75" spans="2:5" x14ac:dyDescent="0.55000000000000004">
      <c r="B75" s="1"/>
      <c r="C75" s="1"/>
      <c r="D75" s="1"/>
      <c r="E75" s="1"/>
    </row>
    <row r="76" spans="2:5" x14ac:dyDescent="0.55000000000000004">
      <c r="B76" s="1"/>
      <c r="C76" s="1"/>
      <c r="D76" s="1"/>
      <c r="E76" s="1"/>
    </row>
    <row r="77" spans="2:5" x14ac:dyDescent="0.55000000000000004">
      <c r="B77" s="1"/>
      <c r="C77" s="1"/>
      <c r="D77" s="1"/>
      <c r="E77" s="1"/>
    </row>
    <row r="78" spans="2:5" x14ac:dyDescent="0.55000000000000004">
      <c r="B78" s="1"/>
      <c r="C78" s="1"/>
      <c r="D78" s="1"/>
      <c r="E78" s="1"/>
    </row>
    <row r="79" spans="2:5" x14ac:dyDescent="0.55000000000000004">
      <c r="B79" s="1"/>
      <c r="C79" s="1"/>
      <c r="D79" s="1"/>
      <c r="E79" s="1"/>
    </row>
    <row r="80" spans="2:5" x14ac:dyDescent="0.55000000000000004">
      <c r="B80" s="1"/>
      <c r="C80" s="1"/>
      <c r="D80" s="1"/>
      <c r="E80" s="1"/>
    </row>
    <row r="81" spans="2:5" x14ac:dyDescent="0.55000000000000004">
      <c r="B81" s="1"/>
      <c r="C81" s="1"/>
      <c r="D81" s="1"/>
      <c r="E81" s="1"/>
    </row>
    <row r="82" spans="2:5" x14ac:dyDescent="0.55000000000000004">
      <c r="B82" s="1"/>
      <c r="C82" s="1"/>
      <c r="D82" s="1"/>
      <c r="E82" s="1"/>
    </row>
    <row r="83" spans="2:5" x14ac:dyDescent="0.55000000000000004">
      <c r="B83" s="1"/>
      <c r="C83" s="1"/>
      <c r="D83" s="1"/>
      <c r="E83" s="1"/>
    </row>
    <row r="84" spans="2:5" x14ac:dyDescent="0.55000000000000004">
      <c r="B84" s="1"/>
      <c r="C84" s="1"/>
      <c r="D84" s="1"/>
      <c r="E84" s="1"/>
    </row>
    <row r="85" spans="2:5" x14ac:dyDescent="0.55000000000000004">
      <c r="B85" s="1"/>
      <c r="C85" s="1"/>
      <c r="D85" s="1"/>
      <c r="E85" s="1"/>
    </row>
    <row r="86" spans="2:5" x14ac:dyDescent="0.55000000000000004">
      <c r="B86" s="1"/>
      <c r="C86" s="1"/>
      <c r="D86" s="1"/>
      <c r="E86" s="1"/>
    </row>
    <row r="87" spans="2:5" x14ac:dyDescent="0.55000000000000004">
      <c r="B87" s="1"/>
      <c r="C87" s="1"/>
      <c r="D87" s="1"/>
      <c r="E87" s="1"/>
    </row>
    <row r="88" spans="2:5" x14ac:dyDescent="0.55000000000000004">
      <c r="B88" s="1"/>
      <c r="C88" s="1"/>
      <c r="D88" s="1"/>
      <c r="E88" s="1"/>
    </row>
    <row r="89" spans="2:5" x14ac:dyDescent="0.55000000000000004">
      <c r="B89" s="1"/>
      <c r="C89" s="1"/>
      <c r="D89" s="1"/>
      <c r="E89" s="1"/>
    </row>
    <row r="90" spans="2:5" x14ac:dyDescent="0.55000000000000004">
      <c r="B90" s="1"/>
      <c r="C90" s="1"/>
      <c r="D90" s="1"/>
      <c r="E90" s="1"/>
    </row>
    <row r="91" spans="2:5" x14ac:dyDescent="0.55000000000000004">
      <c r="B91" s="1"/>
      <c r="C91" s="1"/>
      <c r="D91" s="1"/>
      <c r="E91" s="1"/>
    </row>
    <row r="92" spans="2:5" x14ac:dyDescent="0.55000000000000004">
      <c r="B92" s="1"/>
      <c r="C92" s="1"/>
      <c r="D92" s="1"/>
      <c r="E92" s="1"/>
    </row>
    <row r="93" spans="2:5" x14ac:dyDescent="0.55000000000000004">
      <c r="B93" s="1"/>
      <c r="C93" s="1"/>
      <c r="D93" s="1"/>
      <c r="E93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O19"/>
  <sheetViews>
    <sheetView zoomScaleNormal="100" workbookViewId="0">
      <selection activeCell="B21" sqref="B21"/>
    </sheetView>
  </sheetViews>
  <sheetFormatPr defaultRowHeight="14.4" x14ac:dyDescent="0.55000000000000004"/>
  <cols>
    <col min="1" max="1" width="34" customWidth="1"/>
    <col min="2" max="2" width="23.47265625" customWidth="1"/>
    <col min="3" max="3" width="2.3671875" customWidth="1"/>
    <col min="4" max="4" width="17.47265625" customWidth="1"/>
    <col min="5" max="5" width="19" customWidth="1"/>
    <col min="7" max="7" width="15" customWidth="1"/>
    <col min="8" max="8" width="12" customWidth="1"/>
    <col min="9" max="9" width="13" customWidth="1"/>
  </cols>
  <sheetData>
    <row r="2" spans="1:15" x14ac:dyDescent="0.55000000000000004">
      <c r="A2" s="19" t="s">
        <v>46</v>
      </c>
    </row>
    <row r="3" spans="1:15" x14ac:dyDescent="0.55000000000000004">
      <c r="A3" s="19" t="s">
        <v>47</v>
      </c>
    </row>
    <row r="5" spans="1:15" x14ac:dyDescent="0.55000000000000004">
      <c r="A5" s="17"/>
      <c r="B5" s="20" t="s">
        <v>54</v>
      </c>
      <c r="C5" s="20"/>
      <c r="D5" s="20" t="s">
        <v>54</v>
      </c>
      <c r="E5" s="20" t="s">
        <v>55</v>
      </c>
      <c r="F5" s="17"/>
      <c r="G5" s="17"/>
      <c r="H5" s="17"/>
      <c r="I5" s="17"/>
      <c r="J5" t="s">
        <v>57</v>
      </c>
    </row>
    <row r="6" spans="1:15" x14ac:dyDescent="0.55000000000000004">
      <c r="A6" s="14"/>
      <c r="B6" s="18">
        <v>2013</v>
      </c>
      <c r="C6" s="18"/>
      <c r="D6" s="18">
        <v>2012</v>
      </c>
      <c r="E6" s="18" t="s">
        <v>48</v>
      </c>
      <c r="F6" s="18" t="s">
        <v>14</v>
      </c>
      <c r="G6" s="18" t="s">
        <v>49</v>
      </c>
      <c r="H6" s="18" t="s">
        <v>50</v>
      </c>
      <c r="I6" s="18" t="s">
        <v>51</v>
      </c>
      <c r="J6" s="9" t="s">
        <v>56</v>
      </c>
    </row>
    <row r="7" spans="1:15" ht="24.9" customHeight="1" x14ac:dyDescent="0.55000000000000004">
      <c r="A7" s="14" t="s">
        <v>14</v>
      </c>
      <c r="B7" s="15">
        <v>11000</v>
      </c>
      <c r="C7" s="15"/>
      <c r="D7" s="15">
        <v>5000</v>
      </c>
      <c r="E7" s="15">
        <f>B7-D7</f>
        <v>6000</v>
      </c>
      <c r="F7" s="26">
        <v>6000</v>
      </c>
      <c r="G7" s="15"/>
      <c r="H7" s="15"/>
      <c r="I7" s="15"/>
      <c r="J7" s="14"/>
      <c r="K7" s="2"/>
      <c r="L7" s="2"/>
      <c r="M7" s="2"/>
      <c r="N7" s="2"/>
      <c r="O7" s="2"/>
    </row>
    <row r="8" spans="1:15" ht="24.9" customHeight="1" x14ac:dyDescent="0.55000000000000004">
      <c r="A8" s="14" t="s">
        <v>15</v>
      </c>
      <c r="B8" s="16">
        <v>41000</v>
      </c>
      <c r="C8" s="16"/>
      <c r="D8" s="16">
        <v>32000</v>
      </c>
      <c r="E8" s="15">
        <f t="shared" ref="E8:E18" si="0">B8-D8</f>
        <v>9000</v>
      </c>
      <c r="F8" s="14"/>
      <c r="G8" s="15">
        <f>-E8</f>
        <v>-9000</v>
      </c>
      <c r="H8" s="15"/>
      <c r="I8" s="15"/>
      <c r="J8" s="15">
        <f>E8+G8</f>
        <v>0</v>
      </c>
      <c r="K8" s="2"/>
      <c r="L8" s="2"/>
      <c r="M8" s="2"/>
      <c r="N8" s="2"/>
      <c r="O8" s="2"/>
    </row>
    <row r="9" spans="1:15" ht="24.9" customHeight="1" x14ac:dyDescent="0.55000000000000004">
      <c r="A9" s="14" t="s">
        <v>16</v>
      </c>
      <c r="B9" s="16">
        <v>90000</v>
      </c>
      <c r="C9" s="16"/>
      <c r="D9" s="16">
        <v>60000</v>
      </c>
      <c r="E9" s="15">
        <f t="shared" si="0"/>
        <v>30000</v>
      </c>
      <c r="F9" s="14"/>
      <c r="G9" s="15">
        <f>-E9</f>
        <v>-30000</v>
      </c>
      <c r="H9" s="15"/>
      <c r="I9" s="15"/>
      <c r="J9" s="15">
        <f t="shared" ref="J9:J18" si="1">E9+G9</f>
        <v>0</v>
      </c>
      <c r="K9" s="2"/>
      <c r="L9" s="2"/>
      <c r="M9" s="2"/>
      <c r="N9" s="2"/>
      <c r="O9" s="2"/>
    </row>
    <row r="10" spans="1:15" ht="24.9" customHeight="1" x14ac:dyDescent="0.55000000000000004">
      <c r="A10" s="14" t="s">
        <v>17</v>
      </c>
      <c r="B10" s="16">
        <v>5000</v>
      </c>
      <c r="C10" s="16"/>
      <c r="D10" s="16">
        <v>7000</v>
      </c>
      <c r="E10" s="15">
        <f t="shared" si="0"/>
        <v>-2000</v>
      </c>
      <c r="F10" s="14"/>
      <c r="G10" s="15">
        <f>-E10</f>
        <v>2000</v>
      </c>
      <c r="H10" s="15"/>
      <c r="I10" s="15"/>
      <c r="J10" s="15">
        <f t="shared" si="1"/>
        <v>0</v>
      </c>
      <c r="K10" s="2"/>
      <c r="L10" s="2"/>
      <c r="M10" s="2"/>
      <c r="N10" s="2"/>
      <c r="O10" s="2"/>
    </row>
    <row r="11" spans="1:15" ht="24.9" customHeight="1" x14ac:dyDescent="0.55000000000000004">
      <c r="A11" s="14" t="s">
        <v>36</v>
      </c>
      <c r="B11" s="16">
        <v>250000</v>
      </c>
      <c r="C11" s="16"/>
      <c r="D11" s="16">
        <v>195000</v>
      </c>
      <c r="E11" s="15">
        <f t="shared" si="0"/>
        <v>55000</v>
      </c>
      <c r="F11" s="14"/>
      <c r="G11" s="15"/>
      <c r="H11" s="15">
        <f>-E11</f>
        <v>-55000</v>
      </c>
      <c r="I11" s="15"/>
      <c r="J11" s="15">
        <f>E11+H11</f>
        <v>0</v>
      </c>
      <c r="K11" s="2"/>
      <c r="L11" s="2"/>
      <c r="M11" s="2"/>
      <c r="N11" s="2"/>
      <c r="O11" s="2"/>
    </row>
    <row r="12" spans="1:15" ht="24.9" customHeight="1" x14ac:dyDescent="0.55000000000000004">
      <c r="A12" s="14" t="s">
        <v>18</v>
      </c>
      <c r="B12" s="16">
        <v>-68000</v>
      </c>
      <c r="C12" s="16"/>
      <c r="D12" s="16">
        <v>-51000</v>
      </c>
      <c r="E12" s="15">
        <f t="shared" si="0"/>
        <v>-17000</v>
      </c>
      <c r="F12" s="14"/>
      <c r="G12" s="15">
        <f>-E12</f>
        <v>17000</v>
      </c>
      <c r="H12" s="15"/>
      <c r="I12" s="15"/>
      <c r="J12" s="15">
        <f t="shared" si="1"/>
        <v>0</v>
      </c>
      <c r="K12" s="2"/>
      <c r="L12" s="2"/>
      <c r="M12" s="2"/>
      <c r="N12" s="2"/>
      <c r="O12" s="2"/>
    </row>
    <row r="13" spans="1:15" ht="24.9" customHeight="1" x14ac:dyDescent="0.55000000000000004">
      <c r="A13" s="14" t="s">
        <v>21</v>
      </c>
      <c r="B13" s="15">
        <v>-7000</v>
      </c>
      <c r="C13" s="15"/>
      <c r="D13" s="15">
        <v>-10000</v>
      </c>
      <c r="E13" s="15">
        <f t="shared" si="0"/>
        <v>3000</v>
      </c>
      <c r="F13" s="14"/>
      <c r="G13" s="15">
        <f>-E13</f>
        <v>-3000</v>
      </c>
      <c r="H13" s="15"/>
      <c r="I13" s="15"/>
      <c r="J13" s="15">
        <f t="shared" si="1"/>
        <v>0</v>
      </c>
      <c r="K13" s="2"/>
      <c r="L13" s="2"/>
      <c r="M13" s="2"/>
      <c r="N13" s="2"/>
      <c r="O13" s="2"/>
    </row>
    <row r="14" spans="1:15" ht="24.9" customHeight="1" x14ac:dyDescent="0.55000000000000004">
      <c r="A14" s="14" t="s">
        <v>22</v>
      </c>
      <c r="B14" s="16">
        <v>-9000</v>
      </c>
      <c r="C14" s="16"/>
      <c r="D14" s="16">
        <v>-6000</v>
      </c>
      <c r="E14" s="15">
        <f t="shared" si="0"/>
        <v>-3000</v>
      </c>
      <c r="F14" s="14"/>
      <c r="G14" s="15">
        <f>-E14</f>
        <v>3000</v>
      </c>
      <c r="H14" s="15"/>
      <c r="I14" s="15"/>
      <c r="J14" s="15">
        <f t="shared" si="1"/>
        <v>0</v>
      </c>
      <c r="K14" s="2"/>
      <c r="L14" s="2"/>
      <c r="M14" s="2"/>
      <c r="N14" s="2"/>
      <c r="O14" s="2"/>
    </row>
    <row r="15" spans="1:15" ht="24.9" customHeight="1" x14ac:dyDescent="0.55000000000000004">
      <c r="A15" s="14" t="s">
        <v>23</v>
      </c>
      <c r="B15" s="16">
        <v>-7000</v>
      </c>
      <c r="C15" s="16"/>
      <c r="D15" s="16">
        <v>-8000</v>
      </c>
      <c r="E15" s="15">
        <f t="shared" si="0"/>
        <v>1000</v>
      </c>
      <c r="F15" s="14"/>
      <c r="G15" s="15">
        <f>-E15</f>
        <v>-1000</v>
      </c>
      <c r="H15" s="15"/>
      <c r="I15" s="15"/>
      <c r="J15" s="15">
        <f t="shared" si="1"/>
        <v>0</v>
      </c>
      <c r="K15" s="2"/>
      <c r="L15" s="2"/>
      <c r="M15" s="2"/>
      <c r="N15" s="2"/>
      <c r="O15" s="2"/>
    </row>
    <row r="16" spans="1:15" ht="24.9" customHeight="1" x14ac:dyDescent="0.55000000000000004">
      <c r="A16" s="14" t="s">
        <v>24</v>
      </c>
      <c r="B16" s="16">
        <v>-130000</v>
      </c>
      <c r="C16" s="16"/>
      <c r="D16" s="16">
        <v>-75000</v>
      </c>
      <c r="E16" s="15">
        <f t="shared" si="0"/>
        <v>-55000</v>
      </c>
      <c r="F16" s="14"/>
      <c r="G16" s="15"/>
      <c r="H16" s="15"/>
      <c r="I16" s="15">
        <f>-E16</f>
        <v>55000</v>
      </c>
      <c r="J16" s="15">
        <f>E16+I16</f>
        <v>0</v>
      </c>
      <c r="K16" s="2"/>
      <c r="L16" s="2"/>
      <c r="M16" s="2"/>
      <c r="N16" s="2"/>
      <c r="O16" s="2"/>
    </row>
    <row r="17" spans="1:15" ht="24.9" customHeight="1" x14ac:dyDescent="0.55000000000000004">
      <c r="A17" s="14" t="s">
        <v>25</v>
      </c>
      <c r="B17" s="16">
        <v>-90000</v>
      </c>
      <c r="C17" s="16"/>
      <c r="D17" s="16">
        <v>-90000</v>
      </c>
      <c r="E17" s="15">
        <f t="shared" si="0"/>
        <v>0</v>
      </c>
      <c r="F17" s="14"/>
      <c r="G17" s="15"/>
      <c r="H17" s="15"/>
      <c r="I17" s="15"/>
      <c r="J17" s="15">
        <f t="shared" si="1"/>
        <v>0</v>
      </c>
      <c r="K17" s="2"/>
      <c r="L17" s="2"/>
      <c r="M17" s="2"/>
      <c r="N17" s="2"/>
      <c r="O17" s="2"/>
    </row>
    <row r="18" spans="1:15" s="24" customFormat="1" ht="24.9" customHeight="1" x14ac:dyDescent="0.55000000000000004">
      <c r="A18" s="14" t="s">
        <v>26</v>
      </c>
      <c r="B18" s="16">
        <v>-86000</v>
      </c>
      <c r="C18" s="16"/>
      <c r="D18" s="16">
        <v>-59000</v>
      </c>
      <c r="E18" s="15">
        <f t="shared" si="0"/>
        <v>-27000</v>
      </c>
      <c r="F18" s="14"/>
      <c r="G18" s="15">
        <v>56000</v>
      </c>
      <c r="H18" s="15"/>
      <c r="I18" s="15">
        <v>-29000</v>
      </c>
      <c r="J18" s="15">
        <f>E18+G18+I18</f>
        <v>0</v>
      </c>
      <c r="K18" s="2"/>
      <c r="L18" s="2"/>
      <c r="M18" s="2"/>
      <c r="N18" s="2"/>
      <c r="O18" s="2"/>
    </row>
    <row r="19" spans="1:15" x14ac:dyDescent="0.55000000000000004">
      <c r="A19" s="2"/>
      <c r="B19" s="2"/>
      <c r="C19" s="2"/>
      <c r="D19" s="2"/>
      <c r="E19" s="2"/>
      <c r="F19" s="2" t="s">
        <v>79</v>
      </c>
      <c r="G19" s="5">
        <f>SUM(G8:G18)</f>
        <v>35000</v>
      </c>
      <c r="H19" s="5">
        <f t="shared" ref="H19:I19" si="2">SUM(H8:H18)</f>
        <v>-55000</v>
      </c>
      <c r="I19" s="5">
        <f t="shared" si="2"/>
        <v>26000</v>
      </c>
      <c r="J19" s="25">
        <f>G19+H19+I19</f>
        <v>6000</v>
      </c>
      <c r="K19" s="2"/>
      <c r="L19" s="2"/>
      <c r="M19" s="2"/>
      <c r="N19" s="2"/>
      <c r="O19" s="2"/>
    </row>
  </sheetData>
  <pageMargins left="0.7" right="0.7" top="0.75" bottom="0.75" header="0.3" footer="0.3"/>
  <pageSetup scale="72" fitToHeight="0" orientation="landscape" horizontalDpi="300" verticalDpi="300" r:id="rId1"/>
  <colBreaks count="1" manualBreakCount="1">
    <brk id="11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7"/>
  <sheetViews>
    <sheetView tabSelected="1" workbookViewId="0">
      <selection activeCell="C3" sqref="C3"/>
    </sheetView>
  </sheetViews>
  <sheetFormatPr defaultRowHeight="14.4" x14ac:dyDescent="0.55000000000000004"/>
  <cols>
    <col min="1" max="1" width="4.15625" customWidth="1"/>
    <col min="2" max="2" width="56" customWidth="1"/>
    <col min="3" max="3" width="20.26171875" customWidth="1"/>
    <col min="4" max="4" width="8.7890625" customWidth="1"/>
  </cols>
  <sheetData>
    <row r="1" spans="1:3" ht="15" x14ac:dyDescent="0.55000000000000004">
      <c r="B1" s="23" t="s">
        <v>46</v>
      </c>
    </row>
    <row r="2" spans="1:3" ht="15" x14ac:dyDescent="0.55000000000000004">
      <c r="B2" s="23" t="s">
        <v>78</v>
      </c>
    </row>
    <row r="3" spans="1:3" ht="15" x14ac:dyDescent="0.55000000000000004">
      <c r="B3" s="23" t="s">
        <v>2</v>
      </c>
    </row>
    <row r="5" spans="1:3" s="30" customFormat="1" ht="15" customHeight="1" x14ac:dyDescent="0.55000000000000004">
      <c r="A5" s="28"/>
      <c r="B5" s="29" t="s">
        <v>77</v>
      </c>
      <c r="C5" s="28"/>
    </row>
    <row r="6" spans="1:3" ht="15" customHeight="1" x14ac:dyDescent="0.55000000000000004">
      <c r="A6" s="17"/>
      <c r="B6" s="21" t="s">
        <v>76</v>
      </c>
      <c r="C6" s="27">
        <v>56000</v>
      </c>
    </row>
    <row r="7" spans="1:3" ht="15" customHeight="1" x14ac:dyDescent="0.55000000000000004">
      <c r="A7" s="17"/>
      <c r="B7" s="21" t="s">
        <v>75</v>
      </c>
      <c r="C7" s="27"/>
    </row>
    <row r="8" spans="1:3" ht="15" customHeight="1" x14ac:dyDescent="0.55000000000000004">
      <c r="A8" s="17"/>
      <c r="B8" s="21" t="s">
        <v>74</v>
      </c>
      <c r="C8" s="27">
        <f>'Wolf Worksheet '!G12</f>
        <v>17000</v>
      </c>
    </row>
    <row r="9" spans="1:3" ht="15" customHeight="1" x14ac:dyDescent="0.55000000000000004">
      <c r="A9" s="17"/>
      <c r="B9" s="21" t="s">
        <v>73</v>
      </c>
      <c r="C9" s="27">
        <f>'Wolf Worksheet '!G8</f>
        <v>-9000</v>
      </c>
    </row>
    <row r="10" spans="1:3" ht="15" customHeight="1" x14ac:dyDescent="0.55000000000000004">
      <c r="A10" s="17"/>
      <c r="B10" s="21" t="s">
        <v>72</v>
      </c>
      <c r="C10" s="27">
        <f>'Wolf Worksheet '!G9</f>
        <v>-30000</v>
      </c>
    </row>
    <row r="11" spans="1:3" ht="15" customHeight="1" x14ac:dyDescent="0.55000000000000004">
      <c r="A11" s="17"/>
      <c r="B11" s="21" t="s">
        <v>71</v>
      </c>
      <c r="C11" s="27">
        <f>'Wolf Worksheet '!G10</f>
        <v>2000</v>
      </c>
    </row>
    <row r="12" spans="1:3" ht="15" customHeight="1" x14ac:dyDescent="0.55000000000000004">
      <c r="A12" s="17"/>
      <c r="B12" s="21" t="s">
        <v>70</v>
      </c>
      <c r="C12" s="27">
        <f>'Wolf Worksheet '!G13</f>
        <v>-3000</v>
      </c>
    </row>
    <row r="13" spans="1:3" ht="15" customHeight="1" x14ac:dyDescent="0.55000000000000004">
      <c r="A13" s="17"/>
      <c r="B13" s="21" t="s">
        <v>69</v>
      </c>
      <c r="C13" s="27">
        <f>'Wolf Worksheet '!G14</f>
        <v>3000</v>
      </c>
    </row>
    <row r="14" spans="1:3" ht="15" customHeight="1" x14ac:dyDescent="0.55000000000000004">
      <c r="A14" s="17"/>
      <c r="B14" s="21" t="s">
        <v>68</v>
      </c>
      <c r="C14" s="27">
        <f>'Wolf Worksheet '!G15</f>
        <v>-1000</v>
      </c>
    </row>
    <row r="15" spans="1:3" ht="15" customHeight="1" x14ac:dyDescent="0.55000000000000004">
      <c r="A15" s="17"/>
      <c r="B15" s="21" t="s">
        <v>67</v>
      </c>
      <c r="C15" s="35">
        <f>SUM(C6:C14)</f>
        <v>35000</v>
      </c>
    </row>
    <row r="16" spans="1:3" s="30" customFormat="1" ht="15" customHeight="1" x14ac:dyDescent="0.55000000000000004">
      <c r="A16" s="28"/>
      <c r="B16" s="29" t="s">
        <v>66</v>
      </c>
      <c r="C16" s="28"/>
    </row>
    <row r="17" spans="1:3" ht="15" customHeight="1" x14ac:dyDescent="0.55000000000000004">
      <c r="A17" s="17"/>
      <c r="B17" s="21" t="s">
        <v>65</v>
      </c>
      <c r="C17" s="36">
        <f>'Wolf Worksheet '!H11</f>
        <v>-55000</v>
      </c>
    </row>
    <row r="18" spans="1:3" s="30" customFormat="1" ht="15" customHeight="1" x14ac:dyDescent="0.55000000000000004">
      <c r="A18" s="28"/>
      <c r="B18" s="29" t="s">
        <v>64</v>
      </c>
      <c r="C18" s="31"/>
    </row>
    <row r="19" spans="1:3" ht="15" customHeight="1" x14ac:dyDescent="0.55000000000000004">
      <c r="A19" s="17"/>
      <c r="B19" s="21" t="s">
        <v>63</v>
      </c>
      <c r="C19" s="27">
        <f>'Wolf Worksheet '!I16</f>
        <v>55000</v>
      </c>
    </row>
    <row r="20" spans="1:3" ht="15" customHeight="1" x14ac:dyDescent="0.55000000000000004">
      <c r="A20" s="17"/>
      <c r="B20" s="21" t="s">
        <v>62</v>
      </c>
      <c r="C20" s="27">
        <f>'Wolf Worksheet '!I18</f>
        <v>-29000</v>
      </c>
    </row>
    <row r="21" spans="1:3" ht="15" customHeight="1" x14ac:dyDescent="0.55000000000000004">
      <c r="A21" s="17"/>
      <c r="B21" s="22" t="s">
        <v>61</v>
      </c>
      <c r="C21" s="35">
        <f>SUM(C19:C20)</f>
        <v>26000</v>
      </c>
    </row>
    <row r="22" spans="1:3" s="30" customFormat="1" ht="15" customHeight="1" x14ac:dyDescent="0.55000000000000004">
      <c r="A22" s="28"/>
      <c r="B22" s="32" t="s">
        <v>60</v>
      </c>
      <c r="C22" s="33">
        <f>C15+C17+C21</f>
        <v>6000</v>
      </c>
    </row>
    <row r="23" spans="1:3" s="30" customFormat="1" ht="15" customHeight="1" x14ac:dyDescent="0.55000000000000004">
      <c r="A23" s="28"/>
      <c r="B23" s="32" t="s">
        <v>59</v>
      </c>
      <c r="C23" s="33">
        <v>5000</v>
      </c>
    </row>
    <row r="24" spans="1:3" s="30" customFormat="1" ht="15" customHeight="1" x14ac:dyDescent="0.55000000000000004">
      <c r="A24" s="28"/>
      <c r="B24" s="34" t="s">
        <v>58</v>
      </c>
      <c r="C24" s="33">
        <f>5000+6000</f>
        <v>11000</v>
      </c>
    </row>
    <row r="25" spans="1:3" ht="15" customHeight="1" x14ac:dyDescent="0.55000000000000004"/>
    <row r="26" spans="1:3" ht="15" customHeight="1" x14ac:dyDescent="0.55000000000000004"/>
    <row r="27" spans="1:3" ht="15" customHeight="1" x14ac:dyDescent="0.55000000000000004"/>
    <row r="28" spans="1:3" ht="15" customHeight="1" x14ac:dyDescent="0.55000000000000004"/>
    <row r="29" spans="1:3" ht="15" customHeight="1" x14ac:dyDescent="0.55000000000000004"/>
    <row r="30" spans="1:3" ht="15" customHeight="1" x14ac:dyDescent="0.55000000000000004"/>
    <row r="31" spans="1:3" ht="15" customHeight="1" x14ac:dyDescent="0.55000000000000004"/>
    <row r="32" spans="1:3" ht="15" customHeight="1" x14ac:dyDescent="0.55000000000000004"/>
    <row r="33" ht="15" customHeight="1" x14ac:dyDescent="0.55000000000000004"/>
    <row r="34" ht="15" customHeight="1" x14ac:dyDescent="0.55000000000000004"/>
    <row r="35" ht="15" customHeight="1" x14ac:dyDescent="0.55000000000000004"/>
    <row r="36" ht="15" customHeight="1" x14ac:dyDescent="0.55000000000000004"/>
    <row r="37" ht="15" customHeight="1" x14ac:dyDescent="0.55000000000000004"/>
    <row r="38" ht="15" customHeight="1" x14ac:dyDescent="0.55000000000000004"/>
    <row r="39" ht="15" customHeight="1" x14ac:dyDescent="0.55000000000000004"/>
    <row r="40" ht="15" customHeight="1" x14ac:dyDescent="0.55000000000000004"/>
    <row r="41" ht="15" customHeight="1" x14ac:dyDescent="0.55000000000000004"/>
    <row r="42" ht="15" customHeight="1" x14ac:dyDescent="0.55000000000000004"/>
    <row r="43" ht="15" customHeight="1" x14ac:dyDescent="0.55000000000000004"/>
    <row r="44" ht="15" customHeight="1" x14ac:dyDescent="0.55000000000000004"/>
    <row r="45" ht="15" customHeight="1" x14ac:dyDescent="0.55000000000000004"/>
    <row r="46" ht="15" customHeight="1" x14ac:dyDescent="0.55000000000000004"/>
    <row r="47" ht="15" customHeight="1" x14ac:dyDescent="0.55000000000000004"/>
    <row r="48" ht="15" customHeight="1" x14ac:dyDescent="0.55000000000000004"/>
    <row r="49" ht="15" customHeight="1" x14ac:dyDescent="0.55000000000000004"/>
    <row r="50" ht="15" customHeight="1" x14ac:dyDescent="0.55000000000000004"/>
    <row r="51" ht="15" customHeight="1" x14ac:dyDescent="0.55000000000000004"/>
    <row r="52" ht="15" customHeight="1" x14ac:dyDescent="0.55000000000000004"/>
    <row r="53" ht="15" customHeight="1" x14ac:dyDescent="0.55000000000000004"/>
    <row r="54" ht="15" customHeight="1" x14ac:dyDescent="0.55000000000000004"/>
    <row r="55" ht="15" customHeight="1" x14ac:dyDescent="0.55000000000000004"/>
    <row r="56" ht="15" customHeight="1" x14ac:dyDescent="0.55000000000000004"/>
    <row r="57" ht="15" customHeight="1" x14ac:dyDescent="0.55000000000000004"/>
    <row r="58" ht="15" customHeight="1" x14ac:dyDescent="0.55000000000000004"/>
    <row r="59" ht="15" customHeight="1" x14ac:dyDescent="0.55000000000000004"/>
    <row r="60" ht="15" customHeight="1" x14ac:dyDescent="0.55000000000000004"/>
    <row r="61" ht="15" customHeight="1" x14ac:dyDescent="0.55000000000000004"/>
    <row r="62" ht="15" customHeight="1" x14ac:dyDescent="0.55000000000000004"/>
    <row r="63" ht="15" customHeight="1" x14ac:dyDescent="0.55000000000000004"/>
    <row r="64" ht="15" customHeight="1" x14ac:dyDescent="0.55000000000000004"/>
    <row r="65" ht="15" customHeight="1" x14ac:dyDescent="0.55000000000000004"/>
    <row r="66" ht="15" customHeight="1" x14ac:dyDescent="0.55000000000000004"/>
    <row r="67" ht="15" customHeight="1" x14ac:dyDescent="0.55000000000000004"/>
    <row r="68" ht="15" customHeight="1" x14ac:dyDescent="0.55000000000000004"/>
    <row r="69" ht="15" customHeight="1" x14ac:dyDescent="0.55000000000000004"/>
    <row r="70" ht="15" customHeight="1" x14ac:dyDescent="0.55000000000000004"/>
    <row r="71" ht="15" customHeight="1" x14ac:dyDescent="0.55000000000000004"/>
    <row r="72" ht="15" customHeight="1" x14ac:dyDescent="0.55000000000000004"/>
    <row r="73" ht="15" customHeight="1" x14ac:dyDescent="0.55000000000000004"/>
    <row r="74" ht="15" customHeight="1" x14ac:dyDescent="0.55000000000000004"/>
    <row r="75" ht="15" customHeight="1" x14ac:dyDescent="0.55000000000000004"/>
    <row r="76" ht="15" customHeight="1" x14ac:dyDescent="0.55000000000000004"/>
    <row r="77" ht="15" customHeight="1" x14ac:dyDescent="0.55000000000000004"/>
    <row r="78" ht="15" customHeight="1" x14ac:dyDescent="0.55000000000000004"/>
    <row r="79" ht="15" customHeight="1" x14ac:dyDescent="0.55000000000000004"/>
    <row r="80" ht="15" customHeight="1" x14ac:dyDescent="0.55000000000000004"/>
    <row r="81" ht="15" customHeight="1" x14ac:dyDescent="0.55000000000000004"/>
    <row r="82" ht="15" customHeight="1" x14ac:dyDescent="0.55000000000000004"/>
    <row r="83" ht="15" customHeight="1" x14ac:dyDescent="0.55000000000000004"/>
    <row r="84" ht="15" customHeight="1" x14ac:dyDescent="0.55000000000000004"/>
    <row r="85" ht="15" customHeight="1" x14ac:dyDescent="0.55000000000000004"/>
    <row r="86" ht="15" customHeight="1" x14ac:dyDescent="0.55000000000000004"/>
    <row r="87" ht="15" customHeight="1" x14ac:dyDescent="0.55000000000000004"/>
    <row r="88" ht="15" customHeight="1" x14ac:dyDescent="0.55000000000000004"/>
    <row r="89" ht="15" customHeight="1" x14ac:dyDescent="0.55000000000000004"/>
    <row r="90" ht="15" customHeight="1" x14ac:dyDescent="0.55000000000000004"/>
    <row r="91" ht="15" customHeight="1" x14ac:dyDescent="0.55000000000000004"/>
    <row r="92" ht="15" customHeight="1" x14ac:dyDescent="0.55000000000000004"/>
    <row r="93" ht="15" customHeight="1" x14ac:dyDescent="0.55000000000000004"/>
    <row r="94" ht="15" customHeight="1" x14ac:dyDescent="0.55000000000000004"/>
    <row r="95" ht="15" customHeight="1" x14ac:dyDescent="0.55000000000000004"/>
    <row r="96" ht="15" customHeight="1" x14ac:dyDescent="0.55000000000000004"/>
    <row r="97" ht="15" customHeight="1" x14ac:dyDescent="0.55000000000000004"/>
    <row r="98" ht="15" customHeight="1" x14ac:dyDescent="0.55000000000000004"/>
    <row r="99" ht="15" customHeight="1" x14ac:dyDescent="0.55000000000000004"/>
    <row r="100" ht="15" customHeight="1" x14ac:dyDescent="0.55000000000000004"/>
    <row r="101" ht="15" customHeight="1" x14ac:dyDescent="0.55000000000000004"/>
    <row r="102" ht="15" customHeight="1" x14ac:dyDescent="0.55000000000000004"/>
    <row r="103" ht="15" customHeight="1" x14ac:dyDescent="0.55000000000000004"/>
    <row r="104" ht="15" customHeight="1" x14ac:dyDescent="0.55000000000000004"/>
    <row r="105" ht="15" customHeight="1" x14ac:dyDescent="0.55000000000000004"/>
    <row r="106" ht="15" customHeight="1" x14ac:dyDescent="0.55000000000000004"/>
    <row r="107" ht="15" customHeight="1" x14ac:dyDescent="0.55000000000000004"/>
    <row r="108" ht="15" customHeight="1" x14ac:dyDescent="0.55000000000000004"/>
    <row r="109" ht="15" customHeight="1" x14ac:dyDescent="0.55000000000000004"/>
    <row r="110" ht="15" customHeight="1" x14ac:dyDescent="0.55000000000000004"/>
    <row r="111" ht="15" customHeight="1" x14ac:dyDescent="0.55000000000000004"/>
    <row r="112" ht="15" customHeight="1" x14ac:dyDescent="0.55000000000000004"/>
    <row r="113" ht="15" customHeight="1" x14ac:dyDescent="0.55000000000000004"/>
    <row r="114" ht="15" customHeight="1" x14ac:dyDescent="0.55000000000000004"/>
    <row r="115" ht="15" customHeight="1" x14ac:dyDescent="0.55000000000000004"/>
    <row r="116" ht="15" customHeight="1" x14ac:dyDescent="0.55000000000000004"/>
    <row r="117" ht="15" customHeight="1" x14ac:dyDescent="0.55000000000000004"/>
    <row r="118" ht="15" customHeight="1" x14ac:dyDescent="0.55000000000000004"/>
    <row r="119" ht="15" customHeight="1" x14ac:dyDescent="0.55000000000000004"/>
    <row r="120" ht="15" customHeight="1" x14ac:dyDescent="0.55000000000000004"/>
    <row r="121" ht="15" customHeight="1" x14ac:dyDescent="0.55000000000000004"/>
    <row r="122" ht="15" customHeight="1" x14ac:dyDescent="0.55000000000000004"/>
    <row r="123" ht="15" customHeight="1" x14ac:dyDescent="0.55000000000000004"/>
    <row r="124" ht="15" customHeight="1" x14ac:dyDescent="0.55000000000000004"/>
    <row r="125" ht="15" customHeight="1" x14ac:dyDescent="0.55000000000000004"/>
    <row r="126" ht="15" customHeight="1" x14ac:dyDescent="0.55000000000000004"/>
    <row r="127" ht="15" customHeight="1" x14ac:dyDescent="0.55000000000000004"/>
    <row r="128" ht="15" customHeight="1" x14ac:dyDescent="0.55000000000000004"/>
    <row r="129" ht="15" customHeight="1" x14ac:dyDescent="0.55000000000000004"/>
    <row r="130" ht="15" customHeight="1" x14ac:dyDescent="0.55000000000000004"/>
    <row r="131" ht="15" customHeight="1" x14ac:dyDescent="0.55000000000000004"/>
    <row r="132" ht="15" customHeight="1" x14ac:dyDescent="0.55000000000000004"/>
    <row r="133" ht="15" customHeight="1" x14ac:dyDescent="0.55000000000000004"/>
    <row r="134" ht="15" customHeight="1" x14ac:dyDescent="0.55000000000000004"/>
    <row r="135" ht="15" customHeight="1" x14ac:dyDescent="0.55000000000000004"/>
    <row r="136" ht="15" customHeight="1" x14ac:dyDescent="0.55000000000000004"/>
    <row r="137" ht="15" customHeight="1" x14ac:dyDescent="0.55000000000000004"/>
    <row r="138" ht="15" customHeight="1" x14ac:dyDescent="0.55000000000000004"/>
    <row r="139" ht="15" customHeight="1" x14ac:dyDescent="0.55000000000000004"/>
    <row r="140" ht="15" customHeight="1" x14ac:dyDescent="0.55000000000000004"/>
    <row r="141" ht="15" customHeight="1" x14ac:dyDescent="0.55000000000000004"/>
    <row r="142" ht="15" customHeight="1" x14ac:dyDescent="0.55000000000000004"/>
    <row r="143" ht="15" customHeight="1" x14ac:dyDescent="0.55000000000000004"/>
    <row r="144" ht="15" customHeight="1" x14ac:dyDescent="0.55000000000000004"/>
    <row r="145" ht="15" customHeight="1" x14ac:dyDescent="0.55000000000000004"/>
    <row r="146" ht="15" customHeight="1" x14ac:dyDescent="0.55000000000000004"/>
    <row r="147" ht="15" customHeight="1" x14ac:dyDescent="0.55000000000000004"/>
    <row r="148" ht="15" customHeight="1" x14ac:dyDescent="0.55000000000000004"/>
    <row r="149" ht="15" customHeight="1" x14ac:dyDescent="0.55000000000000004"/>
    <row r="150" ht="15" customHeight="1" x14ac:dyDescent="0.55000000000000004"/>
    <row r="151" ht="15" customHeight="1" x14ac:dyDescent="0.55000000000000004"/>
    <row r="152" ht="15" customHeight="1" x14ac:dyDescent="0.55000000000000004"/>
    <row r="153" ht="15" customHeight="1" x14ac:dyDescent="0.55000000000000004"/>
    <row r="154" ht="15" customHeight="1" x14ac:dyDescent="0.55000000000000004"/>
    <row r="155" ht="15" customHeight="1" x14ac:dyDescent="0.55000000000000004"/>
    <row r="156" ht="15" customHeight="1" x14ac:dyDescent="0.55000000000000004"/>
    <row r="157" ht="15" customHeight="1" x14ac:dyDescent="0.55000000000000004"/>
    <row r="158" ht="15" customHeight="1" x14ac:dyDescent="0.55000000000000004"/>
    <row r="159" ht="15" customHeight="1" x14ac:dyDescent="0.55000000000000004"/>
    <row r="160" ht="15" customHeight="1" x14ac:dyDescent="0.55000000000000004"/>
    <row r="161" ht="15" customHeight="1" x14ac:dyDescent="0.55000000000000004"/>
    <row r="162" ht="15" customHeight="1" x14ac:dyDescent="0.55000000000000004"/>
    <row r="163" ht="15" customHeight="1" x14ac:dyDescent="0.55000000000000004"/>
    <row r="164" ht="15" customHeight="1" x14ac:dyDescent="0.55000000000000004"/>
    <row r="165" ht="15" customHeight="1" x14ac:dyDescent="0.55000000000000004"/>
    <row r="166" ht="15" customHeight="1" x14ac:dyDescent="0.55000000000000004"/>
    <row r="167" ht="15" customHeight="1" x14ac:dyDescent="0.55000000000000004"/>
    <row r="168" ht="15" customHeight="1" x14ac:dyDescent="0.55000000000000004"/>
    <row r="169" ht="15" customHeight="1" x14ac:dyDescent="0.55000000000000004"/>
    <row r="170" ht="15" customHeight="1" x14ac:dyDescent="0.55000000000000004"/>
    <row r="171" ht="15" customHeight="1" x14ac:dyDescent="0.55000000000000004"/>
    <row r="172" ht="15" customHeight="1" x14ac:dyDescent="0.55000000000000004"/>
    <row r="173" ht="15" customHeight="1" x14ac:dyDescent="0.55000000000000004"/>
    <row r="174" ht="15" customHeight="1" x14ac:dyDescent="0.55000000000000004"/>
    <row r="175" ht="15" customHeight="1" x14ac:dyDescent="0.55000000000000004"/>
    <row r="176" ht="15" customHeight="1" x14ac:dyDescent="0.55000000000000004"/>
    <row r="177" ht="15" customHeight="1" x14ac:dyDescent="0.55000000000000004"/>
    <row r="178" ht="15" customHeight="1" x14ac:dyDescent="0.55000000000000004"/>
    <row r="179" ht="15" customHeight="1" x14ac:dyDescent="0.55000000000000004"/>
    <row r="180" ht="15" customHeight="1" x14ac:dyDescent="0.55000000000000004"/>
    <row r="181" ht="15" customHeight="1" x14ac:dyDescent="0.55000000000000004"/>
    <row r="182" ht="15" customHeight="1" x14ac:dyDescent="0.55000000000000004"/>
    <row r="183" ht="15" customHeight="1" x14ac:dyDescent="0.55000000000000004"/>
    <row r="184" ht="15" customHeight="1" x14ac:dyDescent="0.55000000000000004"/>
    <row r="185" ht="15" customHeight="1" x14ac:dyDescent="0.55000000000000004"/>
    <row r="186" ht="15" customHeight="1" x14ac:dyDescent="0.55000000000000004"/>
    <row r="187" ht="15" customHeight="1" x14ac:dyDescent="0.55000000000000004"/>
    <row r="188" ht="15" customHeight="1" x14ac:dyDescent="0.55000000000000004"/>
    <row r="189" ht="15" customHeight="1" x14ac:dyDescent="0.55000000000000004"/>
    <row r="190" ht="15" customHeight="1" x14ac:dyDescent="0.55000000000000004"/>
    <row r="191" ht="15" customHeight="1" x14ac:dyDescent="0.55000000000000004"/>
    <row r="192" ht="15" customHeight="1" x14ac:dyDescent="0.55000000000000004"/>
    <row r="193" ht="15" customHeight="1" x14ac:dyDescent="0.55000000000000004"/>
    <row r="194" ht="15" customHeight="1" x14ac:dyDescent="0.55000000000000004"/>
    <row r="195" ht="15" customHeight="1" x14ac:dyDescent="0.55000000000000004"/>
    <row r="196" ht="15" customHeight="1" x14ac:dyDescent="0.55000000000000004"/>
    <row r="197" ht="15" customHeight="1" x14ac:dyDescent="0.55000000000000004"/>
    <row r="198" ht="15" customHeight="1" x14ac:dyDescent="0.55000000000000004"/>
    <row r="199" ht="15" customHeight="1" x14ac:dyDescent="0.55000000000000004"/>
    <row r="200" ht="15" customHeight="1" x14ac:dyDescent="0.55000000000000004"/>
    <row r="201" ht="15" customHeight="1" x14ac:dyDescent="0.55000000000000004"/>
    <row r="202" ht="15" customHeight="1" x14ac:dyDescent="0.55000000000000004"/>
    <row r="203" ht="15" customHeight="1" x14ac:dyDescent="0.55000000000000004"/>
    <row r="204" ht="15" customHeight="1" x14ac:dyDescent="0.55000000000000004"/>
    <row r="205" ht="15" customHeight="1" x14ac:dyDescent="0.55000000000000004"/>
    <row r="206" ht="15" customHeight="1" x14ac:dyDescent="0.55000000000000004"/>
    <row r="207" ht="15" customHeight="1" x14ac:dyDescent="0.55000000000000004"/>
  </sheetData>
  <pageMargins left="0.7" right="0.7" top="0.75" bottom="0.75" header="0.3" footer="0.3"/>
  <pageSetup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93"/>
  <sheetViews>
    <sheetView zoomScaleNormal="100" workbookViewId="0">
      <selection activeCell="E34" sqref="E34"/>
    </sheetView>
  </sheetViews>
  <sheetFormatPr defaultRowHeight="14.4" x14ac:dyDescent="0.55000000000000004"/>
  <cols>
    <col min="1" max="1" width="1.3671875" customWidth="1"/>
    <col min="2" max="2" width="48.1015625" customWidth="1"/>
    <col min="3" max="3" width="12.62890625" bestFit="1" customWidth="1"/>
    <col min="4" max="4" width="2.62890625" customWidth="1"/>
    <col min="5" max="5" width="12.62890625" bestFit="1" customWidth="1"/>
  </cols>
  <sheetData>
    <row r="1" spans="2:6" x14ac:dyDescent="0.55000000000000004">
      <c r="B1" s="10" t="s">
        <v>45</v>
      </c>
      <c r="C1" s="3"/>
      <c r="D1" s="3"/>
      <c r="E1" s="3"/>
      <c r="F1" s="3"/>
    </row>
    <row r="2" spans="2:6" x14ac:dyDescent="0.55000000000000004">
      <c r="B2" s="10" t="s">
        <v>28</v>
      </c>
      <c r="C2" s="3"/>
      <c r="D2" s="3"/>
      <c r="E2" s="3"/>
      <c r="F2" s="3"/>
    </row>
    <row r="3" spans="2:6" x14ac:dyDescent="0.55000000000000004">
      <c r="B3" s="10" t="s">
        <v>44</v>
      </c>
      <c r="C3" s="3"/>
      <c r="D3" s="3"/>
      <c r="E3" s="3"/>
      <c r="F3" s="3"/>
    </row>
    <row r="4" spans="2:6" x14ac:dyDescent="0.55000000000000004">
      <c r="B4" s="3"/>
      <c r="C4" s="3"/>
      <c r="D4" s="3"/>
      <c r="E4" s="3"/>
      <c r="F4" s="3"/>
    </row>
    <row r="5" spans="2:6" x14ac:dyDescent="0.55000000000000004">
      <c r="B5" s="4" t="s">
        <v>33</v>
      </c>
      <c r="C5" s="2"/>
      <c r="D5" s="2"/>
      <c r="E5" s="2"/>
      <c r="F5" s="3"/>
    </row>
    <row r="6" spans="2:6" x14ac:dyDescent="0.55000000000000004">
      <c r="B6" s="4" t="s">
        <v>1</v>
      </c>
      <c r="C6" s="2"/>
      <c r="D6" s="2"/>
      <c r="E6" s="2"/>
      <c r="F6" s="3"/>
    </row>
    <row r="7" spans="2:6" x14ac:dyDescent="0.55000000000000004">
      <c r="B7" s="4" t="s">
        <v>2</v>
      </c>
      <c r="C7" s="2"/>
      <c r="D7" s="2"/>
      <c r="E7" s="2"/>
      <c r="F7" s="3"/>
    </row>
    <row r="8" spans="2:6" x14ac:dyDescent="0.55000000000000004">
      <c r="B8" s="2"/>
      <c r="C8" s="2"/>
      <c r="D8" s="2"/>
      <c r="E8" s="2"/>
      <c r="F8" s="3"/>
    </row>
    <row r="9" spans="2:6" x14ac:dyDescent="0.55000000000000004">
      <c r="B9" s="2" t="s">
        <v>3</v>
      </c>
      <c r="C9" s="2"/>
      <c r="D9" s="2"/>
      <c r="E9" s="5">
        <v>728000</v>
      </c>
      <c r="F9" s="3"/>
    </row>
    <row r="10" spans="2:6" x14ac:dyDescent="0.55000000000000004">
      <c r="B10" s="2" t="s">
        <v>4</v>
      </c>
      <c r="C10" s="6">
        <v>534000</v>
      </c>
      <c r="D10" s="2"/>
      <c r="E10" s="2"/>
      <c r="F10" s="3"/>
    </row>
    <row r="11" spans="2:6" x14ac:dyDescent="0.55000000000000004">
      <c r="B11" s="2" t="s">
        <v>5</v>
      </c>
      <c r="C11" s="6">
        <v>190000</v>
      </c>
      <c r="D11" s="2"/>
      <c r="E11" s="2"/>
      <c r="F11" s="3"/>
    </row>
    <row r="12" spans="2:6" x14ac:dyDescent="0.55000000000000004">
      <c r="B12" s="2" t="s">
        <v>6</v>
      </c>
      <c r="C12" s="6">
        <v>31000</v>
      </c>
      <c r="D12" s="2"/>
      <c r="E12" s="2"/>
      <c r="F12" s="3"/>
    </row>
    <row r="13" spans="2:6" x14ac:dyDescent="0.55000000000000004">
      <c r="B13" s="2" t="s">
        <v>7</v>
      </c>
      <c r="C13" s="6">
        <v>22000</v>
      </c>
      <c r="D13" s="2"/>
      <c r="E13" s="2"/>
      <c r="F13" s="3"/>
    </row>
    <row r="14" spans="2:6" x14ac:dyDescent="0.55000000000000004">
      <c r="B14" s="2" t="s">
        <v>8</v>
      </c>
      <c r="C14" s="6">
        <v>18000</v>
      </c>
      <c r="D14" s="2"/>
      <c r="E14" s="2"/>
      <c r="F14" s="3"/>
    </row>
    <row r="15" spans="2:6" x14ac:dyDescent="0.55000000000000004">
      <c r="B15" s="2" t="s">
        <v>40</v>
      </c>
      <c r="C15" s="6">
        <v>-25000</v>
      </c>
      <c r="D15" s="2"/>
      <c r="E15" s="2"/>
      <c r="F15" s="3"/>
    </row>
    <row r="16" spans="2:6" x14ac:dyDescent="0.55000000000000004">
      <c r="B16" s="2"/>
      <c r="C16" s="2"/>
      <c r="D16" s="2"/>
      <c r="E16" s="7">
        <f>SUM(C10:C15)</f>
        <v>770000</v>
      </c>
      <c r="F16" s="3"/>
    </row>
    <row r="17" spans="2:6" ht="14.7" thickBot="1" x14ac:dyDescent="0.6">
      <c r="B17" s="2" t="s">
        <v>34</v>
      </c>
      <c r="C17" s="2"/>
      <c r="D17" s="2"/>
      <c r="E17" s="8">
        <f>E9-E16</f>
        <v>-42000</v>
      </c>
      <c r="F17" s="3"/>
    </row>
    <row r="18" spans="2:6" ht="14.7" thickTop="1" x14ac:dyDescent="0.55000000000000004">
      <c r="B18" s="3"/>
      <c r="C18" s="3"/>
      <c r="D18" s="3"/>
      <c r="E18" s="3"/>
      <c r="F18" s="3"/>
    </row>
    <row r="19" spans="2:6" x14ac:dyDescent="0.55000000000000004">
      <c r="B19" s="3"/>
      <c r="C19" s="3"/>
      <c r="D19" s="3"/>
      <c r="E19" s="3"/>
      <c r="F19" s="3"/>
    </row>
    <row r="20" spans="2:6" x14ac:dyDescent="0.55000000000000004">
      <c r="B20" s="4" t="s">
        <v>33</v>
      </c>
      <c r="C20" s="3"/>
      <c r="D20" s="3"/>
      <c r="E20" s="3"/>
      <c r="F20" s="3"/>
    </row>
    <row r="21" spans="2:6" x14ac:dyDescent="0.55000000000000004">
      <c r="B21" s="4" t="s">
        <v>11</v>
      </c>
      <c r="C21" s="3"/>
      <c r="D21" s="3"/>
      <c r="E21" s="3"/>
      <c r="F21" s="3"/>
    </row>
    <row r="22" spans="2:6" x14ac:dyDescent="0.55000000000000004">
      <c r="B22" s="4" t="s">
        <v>12</v>
      </c>
      <c r="C22" s="3"/>
      <c r="D22" s="3"/>
      <c r="E22" s="3"/>
      <c r="F22" s="3"/>
    </row>
    <row r="23" spans="2:6" x14ac:dyDescent="0.55000000000000004">
      <c r="B23" s="2"/>
      <c r="C23" s="9">
        <v>2013</v>
      </c>
      <c r="D23" s="9"/>
      <c r="E23" s="9">
        <v>2012</v>
      </c>
      <c r="F23" s="3"/>
    </row>
    <row r="24" spans="2:6" x14ac:dyDescent="0.55000000000000004">
      <c r="B24" s="10" t="s">
        <v>13</v>
      </c>
      <c r="C24" s="2"/>
      <c r="D24" s="2"/>
      <c r="E24" s="2"/>
      <c r="F24" s="3"/>
    </row>
    <row r="25" spans="2:6" x14ac:dyDescent="0.55000000000000004">
      <c r="B25" s="2" t="s">
        <v>14</v>
      </c>
      <c r="C25" s="11">
        <v>49000</v>
      </c>
      <c r="D25" s="6"/>
      <c r="E25" s="11">
        <v>28000</v>
      </c>
      <c r="F25" s="3"/>
    </row>
    <row r="26" spans="2:6" x14ac:dyDescent="0.55000000000000004">
      <c r="B26" s="2" t="s">
        <v>15</v>
      </c>
      <c r="C26" s="6">
        <v>42000</v>
      </c>
      <c r="D26" s="6"/>
      <c r="E26" s="6">
        <v>50000</v>
      </c>
      <c r="F26" s="3"/>
    </row>
    <row r="27" spans="2:6" x14ac:dyDescent="0.55000000000000004">
      <c r="B27" s="2" t="s">
        <v>16</v>
      </c>
      <c r="C27" s="6">
        <v>107000</v>
      </c>
      <c r="D27" s="6"/>
      <c r="E27" s="6">
        <v>113000</v>
      </c>
      <c r="F27" s="3"/>
    </row>
    <row r="28" spans="2:6" x14ac:dyDescent="0.55000000000000004">
      <c r="B28" s="2" t="s">
        <v>35</v>
      </c>
      <c r="C28" s="6">
        <v>10000</v>
      </c>
      <c r="D28" s="6"/>
      <c r="E28" s="6">
        <v>13000</v>
      </c>
      <c r="F28" s="3"/>
    </row>
    <row r="29" spans="2:6" x14ac:dyDescent="0.55000000000000004">
      <c r="B29" s="2" t="s">
        <v>36</v>
      </c>
      <c r="C29" s="6">
        <v>360000</v>
      </c>
      <c r="D29" s="6"/>
      <c r="E29" s="6">
        <v>222000</v>
      </c>
      <c r="F29" s="3"/>
    </row>
    <row r="30" spans="2:6" x14ac:dyDescent="0.55000000000000004">
      <c r="B30" s="2" t="s">
        <v>18</v>
      </c>
      <c r="C30" s="7">
        <v>-78000</v>
      </c>
      <c r="D30" s="6"/>
      <c r="E30" s="7">
        <v>-56000</v>
      </c>
      <c r="F30" s="3"/>
    </row>
    <row r="31" spans="2:6" ht="14.7" thickBot="1" x14ac:dyDescent="0.6">
      <c r="B31" s="2" t="s">
        <v>19</v>
      </c>
      <c r="C31" s="8">
        <f>SUM(C25:C30)</f>
        <v>490000</v>
      </c>
      <c r="D31" s="6"/>
      <c r="E31" s="8">
        <f>SUM(E25:E30)</f>
        <v>370000</v>
      </c>
      <c r="F31" s="3"/>
    </row>
    <row r="32" spans="2:6" ht="14.7" thickTop="1" x14ac:dyDescent="0.55000000000000004">
      <c r="B32" s="10" t="s">
        <v>20</v>
      </c>
      <c r="C32" s="6"/>
      <c r="D32" s="6"/>
      <c r="E32" s="6"/>
      <c r="F32" s="3"/>
    </row>
    <row r="33" spans="2:6" x14ac:dyDescent="0.55000000000000004">
      <c r="B33" s="2" t="s">
        <v>21</v>
      </c>
      <c r="C33" s="11">
        <v>17000</v>
      </c>
      <c r="D33" s="11"/>
      <c r="E33" s="11">
        <v>31000</v>
      </c>
      <c r="F33" s="3"/>
    </row>
    <row r="34" spans="2:6" x14ac:dyDescent="0.55000000000000004">
      <c r="B34" s="2" t="s">
        <v>41</v>
      </c>
      <c r="C34" s="6">
        <v>6000</v>
      </c>
      <c r="D34" s="6"/>
      <c r="E34" s="6">
        <v>0</v>
      </c>
      <c r="F34" s="3"/>
    </row>
    <row r="35" spans="2:6" x14ac:dyDescent="0.55000000000000004">
      <c r="B35" s="2" t="s">
        <v>24</v>
      </c>
      <c r="C35" s="6">
        <v>200000</v>
      </c>
      <c r="D35" s="6"/>
      <c r="E35" s="6">
        <v>0</v>
      </c>
      <c r="F35" s="3"/>
    </row>
    <row r="36" spans="2:6" x14ac:dyDescent="0.55000000000000004">
      <c r="B36" s="2" t="s">
        <v>25</v>
      </c>
      <c r="C36" s="6">
        <v>245000</v>
      </c>
      <c r="D36" s="6"/>
      <c r="E36" s="6">
        <v>245000</v>
      </c>
      <c r="F36" s="3"/>
    </row>
    <row r="37" spans="2:6" x14ac:dyDescent="0.55000000000000004">
      <c r="B37" s="2" t="s">
        <v>26</v>
      </c>
      <c r="C37" s="6">
        <v>52000</v>
      </c>
      <c r="D37" s="6"/>
      <c r="E37" s="6">
        <v>94000</v>
      </c>
      <c r="F37" s="3"/>
    </row>
    <row r="38" spans="2:6" x14ac:dyDescent="0.55000000000000004">
      <c r="B38" s="2" t="s">
        <v>42</v>
      </c>
      <c r="C38" s="7">
        <v>-30000</v>
      </c>
      <c r="D38" s="6"/>
      <c r="E38" s="7">
        <v>0</v>
      </c>
      <c r="F38" s="3"/>
    </row>
    <row r="39" spans="2:6" ht="14.7" thickBot="1" x14ac:dyDescent="0.6">
      <c r="B39" s="2" t="s">
        <v>27</v>
      </c>
      <c r="C39" s="8">
        <f>SUM(C33:C38)</f>
        <v>490000</v>
      </c>
      <c r="D39" s="6"/>
      <c r="E39" s="8">
        <f>SUM(E33:E38)</f>
        <v>370000</v>
      </c>
      <c r="F39" s="3"/>
    </row>
    <row r="40" spans="2:6" ht="14.7" thickTop="1" x14ac:dyDescent="0.55000000000000004">
      <c r="B40" s="2"/>
      <c r="C40" s="2"/>
      <c r="D40" s="2"/>
      <c r="E40" s="2"/>
      <c r="F40" s="3"/>
    </row>
    <row r="41" spans="2:6" x14ac:dyDescent="0.55000000000000004">
      <c r="B41" s="1" t="s">
        <v>37</v>
      </c>
      <c r="C41" s="2"/>
      <c r="D41" s="2"/>
      <c r="E41" s="2"/>
      <c r="F41" s="3"/>
    </row>
    <row r="42" spans="2:6" x14ac:dyDescent="0.55000000000000004">
      <c r="B42" s="1" t="s">
        <v>38</v>
      </c>
      <c r="C42" s="1"/>
      <c r="D42" s="1"/>
      <c r="E42" s="1"/>
      <c r="F42" s="3"/>
    </row>
    <row r="43" spans="2:6" x14ac:dyDescent="0.55000000000000004">
      <c r="B43" s="2" t="s">
        <v>39</v>
      </c>
      <c r="C43" s="1"/>
      <c r="D43" s="1"/>
      <c r="E43" s="1"/>
      <c r="F43" s="3"/>
    </row>
    <row r="44" spans="2:6" x14ac:dyDescent="0.55000000000000004">
      <c r="B44" s="1"/>
      <c r="C44" s="1"/>
      <c r="D44" s="1"/>
      <c r="E44" s="1"/>
    </row>
    <row r="45" spans="2:6" x14ac:dyDescent="0.55000000000000004">
      <c r="B45" s="1"/>
      <c r="C45" s="1"/>
      <c r="D45" s="1"/>
      <c r="E45" s="1"/>
    </row>
    <row r="46" spans="2:6" x14ac:dyDescent="0.55000000000000004">
      <c r="B46" s="1"/>
      <c r="C46" s="1"/>
      <c r="D46" s="1"/>
      <c r="E46" s="1"/>
    </row>
    <row r="47" spans="2:6" x14ac:dyDescent="0.55000000000000004">
      <c r="B47" s="1"/>
      <c r="C47" s="1"/>
      <c r="D47" s="1"/>
      <c r="E47" s="1"/>
    </row>
    <row r="48" spans="2:6" x14ac:dyDescent="0.55000000000000004">
      <c r="B48" s="1"/>
      <c r="C48" s="1"/>
      <c r="D48" s="1"/>
      <c r="E48" s="1"/>
    </row>
    <row r="49" spans="2:5" x14ac:dyDescent="0.55000000000000004">
      <c r="B49" s="1"/>
      <c r="C49" s="1"/>
      <c r="D49" s="1"/>
      <c r="E49" s="1"/>
    </row>
    <row r="50" spans="2:5" x14ac:dyDescent="0.55000000000000004">
      <c r="B50" s="1"/>
      <c r="C50" s="1"/>
      <c r="D50" s="1"/>
      <c r="E50" s="1"/>
    </row>
    <row r="51" spans="2:5" x14ac:dyDescent="0.55000000000000004">
      <c r="B51" s="1"/>
      <c r="C51" s="1"/>
      <c r="D51" s="1"/>
      <c r="E51" s="1"/>
    </row>
    <row r="52" spans="2:5" x14ac:dyDescent="0.55000000000000004">
      <c r="B52" s="1"/>
      <c r="C52" s="1"/>
      <c r="D52" s="1"/>
      <c r="E52" s="1"/>
    </row>
    <row r="53" spans="2:5" x14ac:dyDescent="0.55000000000000004">
      <c r="B53" s="1"/>
      <c r="C53" s="1"/>
      <c r="D53" s="1"/>
      <c r="E53" s="1"/>
    </row>
    <row r="54" spans="2:5" x14ac:dyDescent="0.55000000000000004">
      <c r="B54" s="1"/>
      <c r="C54" s="1"/>
      <c r="D54" s="1"/>
      <c r="E54" s="1"/>
    </row>
    <row r="55" spans="2:5" x14ac:dyDescent="0.55000000000000004">
      <c r="B55" s="1"/>
      <c r="C55" s="1"/>
      <c r="D55" s="1"/>
      <c r="E55" s="1"/>
    </row>
    <row r="56" spans="2:5" x14ac:dyDescent="0.55000000000000004">
      <c r="B56" s="1"/>
      <c r="C56" s="1"/>
      <c r="D56" s="1"/>
      <c r="E56" s="1"/>
    </row>
    <row r="57" spans="2:5" x14ac:dyDescent="0.55000000000000004">
      <c r="B57" s="1"/>
      <c r="C57" s="1"/>
      <c r="D57" s="1"/>
      <c r="E57" s="1"/>
    </row>
    <row r="58" spans="2:5" x14ac:dyDescent="0.55000000000000004">
      <c r="B58" s="1"/>
      <c r="C58" s="1"/>
      <c r="D58" s="1"/>
      <c r="E58" s="1"/>
    </row>
    <row r="59" spans="2:5" x14ac:dyDescent="0.55000000000000004">
      <c r="B59" s="1"/>
      <c r="C59" s="1"/>
      <c r="D59" s="1"/>
      <c r="E59" s="1"/>
    </row>
    <row r="60" spans="2:5" x14ac:dyDescent="0.55000000000000004">
      <c r="B60" s="1"/>
      <c r="C60" s="1"/>
      <c r="D60" s="1"/>
      <c r="E60" s="1"/>
    </row>
    <row r="61" spans="2:5" x14ac:dyDescent="0.55000000000000004">
      <c r="B61" s="1"/>
      <c r="C61" s="1"/>
      <c r="D61" s="1"/>
      <c r="E61" s="1"/>
    </row>
    <row r="62" spans="2:5" x14ac:dyDescent="0.55000000000000004">
      <c r="B62" s="1"/>
      <c r="C62" s="1"/>
      <c r="D62" s="1"/>
      <c r="E62" s="1"/>
    </row>
    <row r="63" spans="2:5" x14ac:dyDescent="0.55000000000000004">
      <c r="B63" s="1"/>
      <c r="C63" s="1"/>
      <c r="D63" s="1"/>
      <c r="E63" s="1"/>
    </row>
    <row r="64" spans="2:5" x14ac:dyDescent="0.55000000000000004">
      <c r="B64" s="1"/>
      <c r="C64" s="1"/>
      <c r="D64" s="1"/>
      <c r="E64" s="1"/>
    </row>
    <row r="65" spans="2:5" x14ac:dyDescent="0.55000000000000004">
      <c r="B65" s="1"/>
      <c r="C65" s="1"/>
      <c r="D65" s="1"/>
      <c r="E65" s="1"/>
    </row>
    <row r="66" spans="2:5" x14ac:dyDescent="0.55000000000000004">
      <c r="B66" s="1"/>
      <c r="C66" s="1"/>
      <c r="D66" s="1"/>
      <c r="E66" s="1"/>
    </row>
    <row r="67" spans="2:5" x14ac:dyDescent="0.55000000000000004">
      <c r="B67" s="1"/>
      <c r="C67" s="1"/>
      <c r="D67" s="1"/>
      <c r="E67" s="1"/>
    </row>
    <row r="68" spans="2:5" x14ac:dyDescent="0.55000000000000004">
      <c r="B68" s="1"/>
      <c r="C68" s="1"/>
      <c r="D68" s="1"/>
      <c r="E68" s="1"/>
    </row>
    <row r="69" spans="2:5" x14ac:dyDescent="0.55000000000000004">
      <c r="B69" s="1"/>
      <c r="C69" s="1"/>
      <c r="D69" s="1"/>
      <c r="E69" s="1"/>
    </row>
    <row r="70" spans="2:5" x14ac:dyDescent="0.55000000000000004">
      <c r="B70" s="1"/>
      <c r="C70" s="1"/>
      <c r="D70" s="1"/>
      <c r="E70" s="1"/>
    </row>
    <row r="71" spans="2:5" x14ac:dyDescent="0.55000000000000004">
      <c r="B71" s="1"/>
      <c r="C71" s="1"/>
      <c r="D71" s="1"/>
      <c r="E71" s="1"/>
    </row>
    <row r="72" spans="2:5" x14ac:dyDescent="0.55000000000000004">
      <c r="B72" s="1"/>
      <c r="C72" s="1"/>
      <c r="D72" s="1"/>
      <c r="E72" s="1"/>
    </row>
    <row r="73" spans="2:5" x14ac:dyDescent="0.55000000000000004">
      <c r="B73" s="1"/>
      <c r="C73" s="1"/>
      <c r="D73" s="1"/>
      <c r="E73" s="1"/>
    </row>
    <row r="74" spans="2:5" x14ac:dyDescent="0.55000000000000004">
      <c r="B74" s="1"/>
      <c r="C74" s="1"/>
      <c r="D74" s="1"/>
      <c r="E74" s="1"/>
    </row>
    <row r="75" spans="2:5" x14ac:dyDescent="0.55000000000000004">
      <c r="B75" s="1"/>
      <c r="C75" s="1"/>
      <c r="D75" s="1"/>
      <c r="E75" s="1"/>
    </row>
    <row r="76" spans="2:5" x14ac:dyDescent="0.55000000000000004">
      <c r="B76" s="1"/>
      <c r="C76" s="1"/>
      <c r="D76" s="1"/>
      <c r="E76" s="1"/>
    </row>
    <row r="77" spans="2:5" x14ac:dyDescent="0.55000000000000004">
      <c r="B77" s="1"/>
      <c r="C77" s="1"/>
      <c r="D77" s="1"/>
      <c r="E77" s="1"/>
    </row>
    <row r="78" spans="2:5" x14ac:dyDescent="0.55000000000000004">
      <c r="B78" s="1"/>
      <c r="C78" s="1"/>
      <c r="D78" s="1"/>
      <c r="E78" s="1"/>
    </row>
    <row r="79" spans="2:5" x14ac:dyDescent="0.55000000000000004">
      <c r="B79" s="1"/>
      <c r="C79" s="1"/>
      <c r="D79" s="1"/>
      <c r="E79" s="1"/>
    </row>
    <row r="80" spans="2:5" x14ac:dyDescent="0.55000000000000004">
      <c r="B80" s="1"/>
      <c r="C80" s="1"/>
      <c r="D80" s="1"/>
      <c r="E80" s="1"/>
    </row>
    <row r="81" spans="2:5" x14ac:dyDescent="0.55000000000000004">
      <c r="B81" s="1"/>
      <c r="C81" s="1"/>
      <c r="D81" s="1"/>
      <c r="E81" s="1"/>
    </row>
    <row r="82" spans="2:5" x14ac:dyDescent="0.55000000000000004">
      <c r="B82" s="1"/>
      <c r="C82" s="1"/>
      <c r="D82" s="1"/>
      <c r="E82" s="1"/>
    </row>
    <row r="83" spans="2:5" x14ac:dyDescent="0.55000000000000004">
      <c r="B83" s="1"/>
      <c r="C83" s="1"/>
      <c r="D83" s="1"/>
      <c r="E83" s="1"/>
    </row>
    <row r="84" spans="2:5" x14ac:dyDescent="0.55000000000000004">
      <c r="B84" s="1"/>
      <c r="C84" s="1"/>
      <c r="D84" s="1"/>
      <c r="E84" s="1"/>
    </row>
    <row r="85" spans="2:5" x14ac:dyDescent="0.55000000000000004">
      <c r="B85" s="1"/>
      <c r="C85" s="1"/>
      <c r="D85" s="1"/>
      <c r="E85" s="1"/>
    </row>
    <row r="86" spans="2:5" x14ac:dyDescent="0.55000000000000004">
      <c r="B86" s="1"/>
      <c r="C86" s="1"/>
      <c r="D86" s="1"/>
      <c r="E86" s="1"/>
    </row>
    <row r="87" spans="2:5" x14ac:dyDescent="0.55000000000000004">
      <c r="B87" s="1"/>
      <c r="C87" s="1"/>
      <c r="D87" s="1"/>
      <c r="E87" s="1"/>
    </row>
    <row r="88" spans="2:5" x14ac:dyDescent="0.55000000000000004">
      <c r="B88" s="1"/>
      <c r="C88" s="1"/>
      <c r="D88" s="1"/>
      <c r="E88" s="1"/>
    </row>
    <row r="89" spans="2:5" x14ac:dyDescent="0.55000000000000004">
      <c r="B89" s="1"/>
      <c r="C89" s="1"/>
      <c r="D89" s="1"/>
      <c r="E89" s="1"/>
    </row>
    <row r="90" spans="2:5" x14ac:dyDescent="0.55000000000000004">
      <c r="B90" s="1"/>
      <c r="C90" s="1"/>
      <c r="D90" s="1"/>
      <c r="E90" s="1"/>
    </row>
    <row r="91" spans="2:5" x14ac:dyDescent="0.55000000000000004">
      <c r="B91" s="1"/>
      <c r="C91" s="1"/>
      <c r="D91" s="1"/>
      <c r="E91" s="1"/>
    </row>
    <row r="92" spans="2:5" x14ac:dyDescent="0.55000000000000004">
      <c r="B92" s="1"/>
      <c r="C92" s="1"/>
      <c r="D92" s="1"/>
      <c r="E92" s="1"/>
    </row>
    <row r="93" spans="2:5" x14ac:dyDescent="0.55000000000000004">
      <c r="B93" s="1"/>
      <c r="C93" s="1"/>
      <c r="D93" s="1"/>
      <c r="E93" s="1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O19"/>
  <sheetViews>
    <sheetView zoomScaleNormal="100" workbookViewId="0">
      <selection activeCell="F16" sqref="F16"/>
    </sheetView>
  </sheetViews>
  <sheetFormatPr defaultRowHeight="14.4" x14ac:dyDescent="0.55000000000000004"/>
  <cols>
    <col min="1" max="1" width="34" customWidth="1"/>
    <col min="2" max="2" width="23.47265625" customWidth="1"/>
    <col min="4" max="4" width="17.47265625" customWidth="1"/>
    <col min="5" max="5" width="19" customWidth="1"/>
    <col min="7" max="7" width="15" customWidth="1"/>
    <col min="8" max="8" width="12" customWidth="1"/>
    <col min="9" max="9" width="13" customWidth="1"/>
  </cols>
  <sheetData>
    <row r="2" spans="1:15" x14ac:dyDescent="0.55000000000000004">
      <c r="A2" s="19" t="s">
        <v>52</v>
      </c>
    </row>
    <row r="3" spans="1:15" x14ac:dyDescent="0.55000000000000004">
      <c r="A3" s="19" t="s">
        <v>47</v>
      </c>
    </row>
    <row r="5" spans="1:15" x14ac:dyDescent="0.55000000000000004">
      <c r="A5" s="17"/>
      <c r="B5" s="17"/>
      <c r="C5" s="17"/>
      <c r="D5" s="17"/>
      <c r="E5" s="17"/>
      <c r="F5" s="17"/>
      <c r="G5" s="17"/>
      <c r="H5" s="17"/>
      <c r="I5" s="17"/>
    </row>
    <row r="6" spans="1:15" x14ac:dyDescent="0.55000000000000004">
      <c r="A6" s="14"/>
      <c r="B6" s="18">
        <v>2013</v>
      </c>
      <c r="C6" s="18"/>
      <c r="D6" s="18">
        <v>2012</v>
      </c>
      <c r="E6" s="18" t="s">
        <v>48</v>
      </c>
      <c r="F6" s="18" t="s">
        <v>14</v>
      </c>
      <c r="G6" s="18" t="s">
        <v>49</v>
      </c>
      <c r="H6" s="18" t="s">
        <v>50</v>
      </c>
      <c r="I6" s="18" t="s">
        <v>51</v>
      </c>
      <c r="J6" s="9"/>
    </row>
    <row r="7" spans="1:15" ht="24.9" customHeight="1" x14ac:dyDescent="0.55000000000000004">
      <c r="A7" s="14" t="s">
        <v>14</v>
      </c>
      <c r="B7" s="15">
        <v>49000</v>
      </c>
      <c r="C7" s="15"/>
      <c r="D7" s="15">
        <v>28000</v>
      </c>
      <c r="E7" s="14"/>
      <c r="F7" s="14"/>
      <c r="G7" s="14"/>
      <c r="H7" s="14"/>
      <c r="I7" s="14"/>
      <c r="J7" s="14"/>
      <c r="K7" s="2"/>
      <c r="L7" s="2"/>
      <c r="M7" s="2"/>
      <c r="N7" s="2"/>
      <c r="O7" s="2"/>
    </row>
    <row r="8" spans="1:15" ht="24.9" customHeight="1" x14ac:dyDescent="0.55000000000000004">
      <c r="A8" s="14" t="s">
        <v>15</v>
      </c>
      <c r="B8" s="16">
        <v>42000</v>
      </c>
      <c r="C8" s="16"/>
      <c r="D8" s="16">
        <v>50000</v>
      </c>
      <c r="E8" s="14"/>
      <c r="F8" s="14"/>
      <c r="G8" s="14"/>
      <c r="H8" s="14"/>
      <c r="I8" s="14"/>
      <c r="J8" s="14"/>
      <c r="K8" s="2"/>
      <c r="L8" s="2"/>
      <c r="M8" s="2"/>
      <c r="N8" s="2"/>
      <c r="O8" s="2"/>
    </row>
    <row r="9" spans="1:15" ht="24.9" customHeight="1" x14ac:dyDescent="0.55000000000000004">
      <c r="A9" s="14" t="s">
        <v>16</v>
      </c>
      <c r="B9" s="16">
        <v>107000</v>
      </c>
      <c r="C9" s="16"/>
      <c r="D9" s="16">
        <v>113000</v>
      </c>
      <c r="E9" s="14"/>
      <c r="F9" s="14"/>
      <c r="G9" s="14"/>
      <c r="H9" s="14"/>
      <c r="I9" s="14"/>
      <c r="J9" s="14"/>
      <c r="K9" s="2"/>
      <c r="L9" s="2"/>
      <c r="M9" s="2"/>
      <c r="N9" s="2"/>
      <c r="O9" s="2"/>
    </row>
    <row r="10" spans="1:15" ht="24.9" customHeight="1" x14ac:dyDescent="0.55000000000000004">
      <c r="A10" s="14" t="s">
        <v>35</v>
      </c>
      <c r="B10" s="16">
        <v>10000</v>
      </c>
      <c r="C10" s="16"/>
      <c r="D10" s="16">
        <v>13000</v>
      </c>
      <c r="E10" s="14"/>
      <c r="F10" s="14"/>
      <c r="G10" s="14"/>
      <c r="H10" s="14"/>
      <c r="I10" s="14"/>
      <c r="J10" s="14"/>
      <c r="K10" s="2"/>
      <c r="L10" s="2"/>
      <c r="M10" s="2"/>
      <c r="N10" s="2"/>
      <c r="O10" s="2"/>
    </row>
    <row r="11" spans="1:15" ht="24.9" customHeight="1" x14ac:dyDescent="0.55000000000000004">
      <c r="A11" s="14" t="s">
        <v>36</v>
      </c>
      <c r="B11" s="16">
        <v>360000</v>
      </c>
      <c r="C11" s="16"/>
      <c r="D11" s="16">
        <v>222000</v>
      </c>
      <c r="E11" s="14"/>
      <c r="F11" s="14"/>
      <c r="G11" s="14"/>
      <c r="H11" s="14"/>
      <c r="I11" s="14"/>
      <c r="J11" s="14"/>
      <c r="K11" s="2"/>
      <c r="L11" s="2"/>
      <c r="M11" s="2"/>
      <c r="N11" s="2"/>
      <c r="O11" s="2"/>
    </row>
    <row r="12" spans="1:15" ht="24.9" customHeight="1" x14ac:dyDescent="0.55000000000000004">
      <c r="A12" s="14" t="s">
        <v>18</v>
      </c>
      <c r="B12" s="16">
        <v>-78000</v>
      </c>
      <c r="C12" s="16"/>
      <c r="D12" s="16">
        <v>-56000</v>
      </c>
      <c r="E12" s="14"/>
      <c r="F12" s="14"/>
      <c r="G12" s="14"/>
      <c r="H12" s="14"/>
      <c r="I12" s="14"/>
      <c r="J12" s="14"/>
      <c r="K12" s="2"/>
      <c r="L12" s="2"/>
      <c r="M12" s="2"/>
      <c r="N12" s="2"/>
      <c r="O12" s="2"/>
    </row>
    <row r="13" spans="1:15" ht="24.9" customHeight="1" x14ac:dyDescent="0.55000000000000004">
      <c r="A13" s="14" t="s">
        <v>21</v>
      </c>
      <c r="B13" s="15">
        <v>17000</v>
      </c>
      <c r="C13" s="15"/>
      <c r="D13" s="15">
        <v>31000</v>
      </c>
      <c r="E13" s="14"/>
      <c r="F13" s="14"/>
      <c r="G13" s="14"/>
      <c r="H13" s="14"/>
      <c r="I13" s="14"/>
      <c r="J13" s="14"/>
      <c r="K13" s="2"/>
      <c r="L13" s="2"/>
      <c r="M13" s="2"/>
      <c r="N13" s="2"/>
      <c r="O13" s="2"/>
    </row>
    <row r="14" spans="1:15" ht="24.9" customHeight="1" x14ac:dyDescent="0.55000000000000004">
      <c r="A14" s="14" t="s">
        <v>41</v>
      </c>
      <c r="B14" s="16">
        <v>6000</v>
      </c>
      <c r="C14" s="16"/>
      <c r="D14" s="16"/>
      <c r="E14" s="14"/>
      <c r="F14" s="14"/>
      <c r="G14" s="14"/>
      <c r="H14" s="14"/>
      <c r="I14" s="14"/>
      <c r="J14" s="14"/>
      <c r="K14" s="2"/>
      <c r="L14" s="2"/>
      <c r="M14" s="2"/>
      <c r="N14" s="2"/>
      <c r="O14" s="2"/>
    </row>
    <row r="15" spans="1:15" ht="24.9" customHeight="1" x14ac:dyDescent="0.55000000000000004">
      <c r="A15" s="14" t="s">
        <v>24</v>
      </c>
      <c r="B15" s="16">
        <v>200000</v>
      </c>
      <c r="C15" s="16"/>
      <c r="D15" s="16"/>
      <c r="E15" s="14"/>
      <c r="F15" s="14"/>
      <c r="G15" s="14"/>
      <c r="H15" s="14"/>
      <c r="I15" s="14"/>
      <c r="J15" s="14"/>
      <c r="K15" s="2"/>
      <c r="L15" s="2"/>
      <c r="M15" s="2"/>
      <c r="N15" s="2"/>
      <c r="O15" s="2"/>
    </row>
    <row r="16" spans="1:15" ht="24.9" customHeight="1" x14ac:dyDescent="0.55000000000000004">
      <c r="A16" s="14" t="s">
        <v>25</v>
      </c>
      <c r="B16" s="16">
        <v>245000</v>
      </c>
      <c r="C16" s="16"/>
      <c r="D16" s="16">
        <v>245000</v>
      </c>
      <c r="E16" s="14"/>
      <c r="F16" s="14"/>
      <c r="G16" s="14"/>
      <c r="H16" s="14"/>
      <c r="I16" s="14"/>
      <c r="J16" s="14"/>
      <c r="K16" s="2"/>
      <c r="L16" s="2"/>
      <c r="M16" s="2"/>
      <c r="N16" s="2"/>
      <c r="O16" s="2"/>
    </row>
    <row r="17" spans="1:15" ht="24.9" customHeight="1" x14ac:dyDescent="0.55000000000000004">
      <c r="A17" s="14" t="s">
        <v>53</v>
      </c>
      <c r="B17" s="16">
        <v>-30000</v>
      </c>
      <c r="C17" s="16"/>
      <c r="D17" s="16"/>
      <c r="E17" s="14"/>
      <c r="F17" s="14"/>
      <c r="G17" s="14"/>
      <c r="H17" s="14"/>
      <c r="I17" s="14"/>
      <c r="J17" s="14"/>
      <c r="K17" s="2"/>
      <c r="L17" s="2"/>
      <c r="M17" s="2"/>
      <c r="N17" s="2"/>
      <c r="O17" s="2"/>
    </row>
    <row r="18" spans="1:15" ht="24.9" customHeight="1" x14ac:dyDescent="0.55000000000000004">
      <c r="A18" s="14" t="s">
        <v>26</v>
      </c>
      <c r="B18" s="16">
        <v>52000</v>
      </c>
      <c r="C18" s="16"/>
      <c r="D18" s="16">
        <v>94000</v>
      </c>
      <c r="E18" s="14"/>
      <c r="F18" s="14"/>
      <c r="G18" s="14"/>
      <c r="H18" s="14"/>
      <c r="I18" s="14"/>
      <c r="J18" s="14"/>
      <c r="K18" s="2"/>
      <c r="L18" s="2"/>
      <c r="M18" s="2"/>
      <c r="N18" s="2"/>
      <c r="O18" s="2"/>
    </row>
    <row r="19" spans="1:15" x14ac:dyDescent="0.5500000000000000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</sheetData>
  <pageMargins left="0.7" right="0.7" top="0.75" bottom="0.75" header="0.3" footer="0.3"/>
  <pageSetup scale="71" fitToHeight="0" orientation="landscape" horizontalDpi="0" verticalDpi="0" r:id="rId1"/>
  <colBreaks count="1" manualBreakCount="1">
    <brk id="11" max="1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Data - Wolf</vt:lpstr>
      <vt:lpstr>Wolf Worksheet </vt:lpstr>
      <vt:lpstr>Wolf - Stmt of Cash Flow</vt:lpstr>
      <vt:lpstr>Artic</vt:lpstr>
      <vt:lpstr>Artic Worksheet</vt:lpstr>
      <vt:lpstr>Artic!Print_Area</vt:lpstr>
      <vt:lpstr>'Artic Worksheet'!Print_Area</vt:lpstr>
      <vt:lpstr>'Data - Wolf'!Print_Area</vt:lpstr>
      <vt:lpstr>'Wolf Worksheet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Basilicato</dc:creator>
  <cp:lastModifiedBy>JONI</cp:lastModifiedBy>
  <cp:lastPrinted>2017-03-06T12:09:49Z</cp:lastPrinted>
  <dcterms:created xsi:type="dcterms:W3CDTF">2014-02-26T21:22:56Z</dcterms:created>
  <dcterms:modified xsi:type="dcterms:W3CDTF">2019-09-27T01:15:13Z</dcterms:modified>
</cp:coreProperties>
</file>