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Acdemic\ACCT 203 DL\Homeworks\Chap.2-3\Top Dog,Inc\"/>
    </mc:Choice>
  </mc:AlternateContent>
  <xr:revisionPtr revIDLastSave="0" documentId="13_ncr:1_{C3913B1E-32D5-4A10-98A3-DA1D1AF4A085}" xr6:coauthVersionLast="44" xr6:coauthVersionMax="44" xr10:uidLastSave="{00000000-0000-0000-0000-000000000000}"/>
  <bookViews>
    <workbookView xWindow="-96" yWindow="-96" windowWidth="23232" windowHeight="12552" activeTab="5" xr2:uid="{4442AEED-2E54-4D55-AF9C-867EE4425BD8}"/>
  </bookViews>
  <sheets>
    <sheet name="Accounts" sheetId="1" r:id="rId1"/>
    <sheet name="General Jounal" sheetId="2" r:id="rId2"/>
    <sheet name="Adjusting Jounal Entries" sheetId="3" r:id="rId3"/>
    <sheet name="Income Statement" sheetId="4" r:id="rId4"/>
    <sheet name="Statement of Retained Earnings" sheetId="5" r:id="rId5"/>
    <sheet name="Balance Sh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E3" i="3"/>
  <c r="C23" i="6"/>
  <c r="C18" i="6"/>
  <c r="C24" i="6" s="1"/>
  <c r="C11" i="6"/>
  <c r="C13" i="4"/>
  <c r="C14" i="4" s="1"/>
  <c r="C5" i="4"/>
  <c r="G24" i="3" l="1"/>
  <c r="G20" i="3"/>
  <c r="E19" i="3"/>
  <c r="G16" i="3"/>
  <c r="E15" i="3"/>
  <c r="G8" i="3"/>
  <c r="E7" i="3"/>
  <c r="G16" i="2"/>
  <c r="G30" i="2"/>
  <c r="E29" i="2"/>
  <c r="E15" i="2"/>
</calcChain>
</file>

<file path=xl/sharedStrings.xml><?xml version="1.0" encoding="utf-8"?>
<sst xmlns="http://schemas.openxmlformats.org/spreadsheetml/2006/main" count="149" uniqueCount="92">
  <si>
    <t>Asset</t>
  </si>
  <si>
    <t>Liabilities</t>
  </si>
  <si>
    <t>Equity</t>
  </si>
  <si>
    <t>Revenue</t>
  </si>
  <si>
    <t>Expense</t>
  </si>
  <si>
    <t>Equipment</t>
  </si>
  <si>
    <t>Supplies Expense</t>
  </si>
  <si>
    <t>Sales</t>
  </si>
  <si>
    <t>Cash</t>
  </si>
  <si>
    <t>Insurance Expense</t>
  </si>
  <si>
    <t>Accrued Expenses Payable</t>
  </si>
  <si>
    <t>Inventory</t>
  </si>
  <si>
    <t>Rent Expense</t>
  </si>
  <si>
    <t>Accounts Payable</t>
  </si>
  <si>
    <t>Unearned Revenue</t>
  </si>
  <si>
    <t>Cost Of Goods Sold</t>
  </si>
  <si>
    <t>Salaries and Wages Expense</t>
  </si>
  <si>
    <t>Depreciation Expense</t>
  </si>
  <si>
    <t>Supplies(on Hand)</t>
  </si>
  <si>
    <t>Prepaid Insurance</t>
  </si>
  <si>
    <t>Accumulated Depreciation-Equipment</t>
  </si>
  <si>
    <t>Salaries and Wages Payable</t>
  </si>
  <si>
    <t>Bank Charges</t>
  </si>
  <si>
    <t>Common Stock</t>
  </si>
  <si>
    <t>Retained Earnings</t>
  </si>
  <si>
    <t>(1)</t>
  </si>
  <si>
    <t>Account</t>
  </si>
  <si>
    <t>Debit</t>
  </si>
  <si>
    <t>Credit</t>
  </si>
  <si>
    <t>(2)</t>
  </si>
  <si>
    <t>(3)</t>
  </si>
  <si>
    <t>(4)</t>
  </si>
  <si>
    <t>(5)</t>
  </si>
  <si>
    <t>(6)</t>
  </si>
  <si>
    <t>(8)</t>
  </si>
  <si>
    <t>(9)</t>
  </si>
  <si>
    <t>(10)</t>
  </si>
  <si>
    <t>(11)</t>
  </si>
  <si>
    <t>May 31. Bank charges amounted to $15 for the month of May</t>
  </si>
  <si>
    <t>May 31. $1,500 in advance for 500 hot dogs and buns to be delivered next week</t>
  </si>
  <si>
    <t>May 1. Purchased a one year insurance of $2,400 from May 1,2016 to April 30,2017</t>
  </si>
  <si>
    <t>May 7. Purchased a hot dog stand for $10,000 for cash</t>
  </si>
  <si>
    <t>May 8. Purchased 1,000 hot dogs for $.20 each and 1,000 buns for $.05 each on account from Nathan's Inc</t>
  </si>
  <si>
    <t>May 8. Purchased supplies from Nathans Inc. for $300 cash</t>
  </si>
  <si>
    <t>May 9. Hired two college students to work beginning on Monday, May 15</t>
  </si>
  <si>
    <t>May 15. Sells 900 hot dogs(and buns) for $3 each</t>
  </si>
  <si>
    <t>May 27. Pays their 2 employees in the amount of $2,000</t>
  </si>
  <si>
    <t>May 31. Pays Nathans Inc. in full for the inventory purchased on May 8</t>
  </si>
  <si>
    <t>N/A</t>
  </si>
  <si>
    <t>(7-1)</t>
  </si>
  <si>
    <t>(7-2)</t>
  </si>
  <si>
    <t>ADJUSTING JOURNAL ENTRIES
May Transactions of Top Dog,Inc.</t>
  </si>
  <si>
    <t>GENERAL JOURNAL 
May Transactions of Top Dog,Inc.</t>
  </si>
  <si>
    <t>(12)</t>
  </si>
  <si>
    <t>(13)</t>
  </si>
  <si>
    <t>(14)</t>
  </si>
  <si>
    <t>(15)</t>
  </si>
  <si>
    <t>(16)</t>
  </si>
  <si>
    <t>(17)</t>
  </si>
  <si>
    <t>May 1. Invested $20,000 in the hot dog cart by purchasing 2,000 shares of the common stock($10 par value)</t>
  </si>
  <si>
    <t>May 31. Depreciateds the hot dog cart over 5 years</t>
  </si>
  <si>
    <t>May 31. Adjusts the insurance account at month end</t>
  </si>
  <si>
    <t>May 31. Rent for the cart space for May not been paid in the amount of $200</t>
  </si>
  <si>
    <t>May 31. Tuesday , two employees are paid $1,000 each for 10 days work week</t>
  </si>
  <si>
    <t>May 31. Supplies on hand at the end of May amounted to $100.</t>
  </si>
  <si>
    <t>"Wrote-off" the balance in the inventory account to cost of goods sold.</t>
  </si>
  <si>
    <t>Gross Profit</t>
  </si>
  <si>
    <t>Net Sales</t>
  </si>
  <si>
    <t>Cost of Goods Sold</t>
  </si>
  <si>
    <t>Operating expenses</t>
  </si>
  <si>
    <t>Net Income</t>
  </si>
  <si>
    <t>For the Month of May, 2016</t>
  </si>
  <si>
    <t>Top dog, inc.
Income Statement</t>
  </si>
  <si>
    <t xml:space="preserve">    Salaries and Wages Expense</t>
  </si>
  <si>
    <t xml:space="preserve">    Insurance Expense</t>
  </si>
  <si>
    <t xml:space="preserve">    Rent Expense</t>
  </si>
  <si>
    <t xml:space="preserve">    Depreciation Expense</t>
  </si>
  <si>
    <t xml:space="preserve">    Supplies Expense</t>
  </si>
  <si>
    <t>Top dog, inc.
Retained Earnings Reconciliation</t>
  </si>
  <si>
    <t>Retained earnings May 1st,2016</t>
  </si>
  <si>
    <t>Add: Net Income</t>
  </si>
  <si>
    <t>Less: Dividends</t>
  </si>
  <si>
    <t>Retained earnings, May 31th,2016</t>
  </si>
  <si>
    <t>May 31th, 2016</t>
  </si>
  <si>
    <t>Top dog, inc.
Balance Sheet</t>
  </si>
  <si>
    <t>-</t>
  </si>
  <si>
    <t xml:space="preserve">-   </t>
  </si>
  <si>
    <t>Total assets</t>
  </si>
  <si>
    <t>Total Liabilities</t>
  </si>
  <si>
    <t>Total Equity</t>
  </si>
  <si>
    <t>Total Expenses</t>
  </si>
  <si>
    <t>Total Liabilities &amp;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</si>
</sst>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37" fontId="0" fillId="12" borderId="0" xfId="1" applyNumberFormat="1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left"/>
    </xf>
    <xf numFmtId="0" fontId="2" fillId="8" borderId="0" xfId="0" applyFont="1" applyFill="1" applyAlignment="1">
      <alignment horizontal="center"/>
    </xf>
    <xf numFmtId="49" fontId="3" fillId="13" borderId="0" xfId="0" applyNumberFormat="1" applyFont="1" applyFill="1" applyAlignment="1">
      <alignment horizontal="center" vertical="center" wrapText="1"/>
    </xf>
    <xf numFmtId="49" fontId="3" fillId="13" borderId="0" xfId="0" applyNumberFormat="1" applyFont="1" applyFill="1" applyAlignment="1">
      <alignment horizontal="center" vertical="center"/>
    </xf>
    <xf numFmtId="49" fontId="0" fillId="14" borderId="0" xfId="0" applyNumberFormat="1" applyFill="1" applyAlignment="1">
      <alignment horizontal="left"/>
    </xf>
    <xf numFmtId="0" fontId="3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0" fillId="16" borderId="0" xfId="0" applyFill="1"/>
    <xf numFmtId="6" fontId="0" fillId="16" borderId="0" xfId="0" applyNumberFormat="1" applyFill="1"/>
    <xf numFmtId="6" fontId="0" fillId="16" borderId="2" xfId="0" applyNumberFormat="1" applyFill="1" applyBorder="1"/>
    <xf numFmtId="6" fontId="0" fillId="16" borderId="1" xfId="0" applyNumberFormat="1" applyFill="1" applyBorder="1"/>
    <xf numFmtId="0" fontId="4" fillId="16" borderId="0" xfId="0" applyFont="1" applyFill="1"/>
    <xf numFmtId="164" fontId="0" fillId="0" borderId="0" xfId="0" applyNumberFormat="1"/>
    <xf numFmtId="0" fontId="0" fillId="17" borderId="0" xfId="0" applyFill="1"/>
    <xf numFmtId="0" fontId="0" fillId="17" borderId="0" xfId="0" applyFill="1" applyAlignment="1">
      <alignment horizontal="left"/>
    </xf>
    <xf numFmtId="164" fontId="0" fillId="17" borderId="0" xfId="0" applyNumberFormat="1" applyFill="1"/>
    <xf numFmtId="49" fontId="0" fillId="17" borderId="0" xfId="0" applyNumberFormat="1" applyFill="1" applyAlignment="1">
      <alignment horizontal="right"/>
    </xf>
    <xf numFmtId="0" fontId="0" fillId="15" borderId="0" xfId="0" applyFill="1"/>
    <xf numFmtId="164" fontId="0" fillId="15" borderId="0" xfId="0" applyNumberFormat="1" applyFill="1"/>
    <xf numFmtId="49" fontId="0" fillId="15" borderId="0" xfId="0" applyNumberFormat="1" applyFill="1" applyAlignment="1">
      <alignment horizontal="right" indent="1"/>
    </xf>
    <xf numFmtId="5" fontId="0" fillId="15" borderId="1" xfId="0" applyNumberFormat="1" applyFill="1" applyBorder="1"/>
    <xf numFmtId="5" fontId="0" fillId="15" borderId="2" xfId="0" applyNumberFormat="1" applyFill="1" applyBorder="1"/>
    <xf numFmtId="5" fontId="0" fillId="15" borderId="3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C76-D8CF-4388-8AE8-27A01F56C72C}">
  <dimension ref="A1:C20"/>
  <sheetViews>
    <sheetView workbookViewId="0">
      <selection activeCell="B35" sqref="B35"/>
    </sheetView>
  </sheetViews>
  <sheetFormatPr defaultRowHeight="14.4" x14ac:dyDescent="0.55000000000000004"/>
  <cols>
    <col min="2" max="2" width="30.89453125" bestFit="1" customWidth="1"/>
    <col min="3" max="3" width="23.15625" customWidth="1"/>
    <col min="4" max="4" width="17.7890625" customWidth="1"/>
    <col min="5" max="5" width="19.26171875" customWidth="1"/>
    <col min="6" max="6" width="22.734375" bestFit="1" customWidth="1"/>
  </cols>
  <sheetData>
    <row r="1" spans="1:3" x14ac:dyDescent="0.55000000000000004">
      <c r="A1" s="16" t="s">
        <v>0</v>
      </c>
      <c r="B1" s="2" t="s">
        <v>5</v>
      </c>
    </row>
    <row r="2" spans="1:3" x14ac:dyDescent="0.55000000000000004">
      <c r="A2" s="16"/>
      <c r="B2" s="2" t="s">
        <v>8</v>
      </c>
    </row>
    <row r="3" spans="1:3" x14ac:dyDescent="0.55000000000000004">
      <c r="A3" s="16"/>
      <c r="B3" s="2" t="s">
        <v>11</v>
      </c>
    </row>
    <row r="4" spans="1:3" x14ac:dyDescent="0.55000000000000004">
      <c r="A4" s="16"/>
      <c r="B4" s="2" t="s">
        <v>18</v>
      </c>
    </row>
    <row r="5" spans="1:3" x14ac:dyDescent="0.55000000000000004">
      <c r="A5" s="16"/>
      <c r="B5" s="2" t="s">
        <v>19</v>
      </c>
    </row>
    <row r="6" spans="1:3" x14ac:dyDescent="0.55000000000000004">
      <c r="A6" s="16"/>
      <c r="B6" s="2" t="s">
        <v>20</v>
      </c>
    </row>
    <row r="7" spans="1:3" x14ac:dyDescent="0.55000000000000004">
      <c r="A7" s="17" t="s">
        <v>1</v>
      </c>
      <c r="B7" s="3" t="s">
        <v>10</v>
      </c>
    </row>
    <row r="8" spans="1:3" x14ac:dyDescent="0.55000000000000004">
      <c r="A8" s="17"/>
      <c r="B8" s="3" t="s">
        <v>13</v>
      </c>
    </row>
    <row r="9" spans="1:3" x14ac:dyDescent="0.55000000000000004">
      <c r="A9" s="17"/>
      <c r="B9" s="3" t="s">
        <v>14</v>
      </c>
    </row>
    <row r="10" spans="1:3" x14ac:dyDescent="0.55000000000000004">
      <c r="A10" s="17"/>
      <c r="B10" s="3" t="s">
        <v>21</v>
      </c>
      <c r="C10" s="1"/>
    </row>
    <row r="11" spans="1:3" x14ac:dyDescent="0.55000000000000004">
      <c r="A11" s="18" t="s">
        <v>2</v>
      </c>
      <c r="B11" s="4" t="s">
        <v>23</v>
      </c>
    </row>
    <row r="12" spans="1:3" x14ac:dyDescent="0.55000000000000004">
      <c r="A12" s="18"/>
      <c r="B12" s="4" t="s">
        <v>24</v>
      </c>
    </row>
    <row r="13" spans="1:3" x14ac:dyDescent="0.55000000000000004">
      <c r="A13" s="8" t="s">
        <v>3</v>
      </c>
      <c r="B13" s="5" t="s">
        <v>7</v>
      </c>
    </row>
    <row r="14" spans="1:3" x14ac:dyDescent="0.55000000000000004">
      <c r="A14" s="19" t="s">
        <v>4</v>
      </c>
      <c r="B14" s="6" t="s">
        <v>6</v>
      </c>
    </row>
    <row r="15" spans="1:3" x14ac:dyDescent="0.55000000000000004">
      <c r="A15" s="19"/>
      <c r="B15" s="6" t="s">
        <v>9</v>
      </c>
    </row>
    <row r="16" spans="1:3" x14ac:dyDescent="0.55000000000000004">
      <c r="A16" s="19"/>
      <c r="B16" s="6" t="s">
        <v>12</v>
      </c>
    </row>
    <row r="17" spans="1:2" x14ac:dyDescent="0.55000000000000004">
      <c r="A17" s="19"/>
      <c r="B17" s="6" t="s">
        <v>15</v>
      </c>
    </row>
    <row r="18" spans="1:2" x14ac:dyDescent="0.55000000000000004">
      <c r="A18" s="19"/>
      <c r="B18" s="6" t="s">
        <v>16</v>
      </c>
    </row>
    <row r="19" spans="1:2" x14ac:dyDescent="0.55000000000000004">
      <c r="A19" s="19"/>
      <c r="B19" s="6" t="s">
        <v>17</v>
      </c>
    </row>
    <row r="20" spans="1:2" x14ac:dyDescent="0.55000000000000004">
      <c r="A20" s="19"/>
      <c r="B20" s="6" t="s">
        <v>22</v>
      </c>
    </row>
  </sheetData>
  <mergeCells count="4">
    <mergeCell ref="A1:A6"/>
    <mergeCell ref="A7:A10"/>
    <mergeCell ref="A11:A12"/>
    <mergeCell ref="A14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6B97-0570-4EEE-8E7C-3D9A5590281C}">
  <dimension ref="B1:N47"/>
  <sheetViews>
    <sheetView topLeftCell="A7" workbookViewId="0">
      <selection activeCell="H31" sqref="H31"/>
    </sheetView>
  </sheetViews>
  <sheetFormatPr defaultRowHeight="14.4" x14ac:dyDescent="0.55000000000000004"/>
  <cols>
    <col min="1" max="1" width="4.05078125" customWidth="1"/>
    <col min="2" max="2" width="5.7890625" style="9" customWidth="1"/>
    <col min="3" max="3" width="3.41796875" customWidth="1"/>
    <col min="4" max="4" width="26.47265625" customWidth="1"/>
    <col min="5" max="5" width="17.05078125" customWidth="1"/>
    <col min="6" max="6" width="3.3125" customWidth="1"/>
    <col min="7" max="7" width="17.1015625" customWidth="1"/>
  </cols>
  <sheetData>
    <row r="1" spans="2:11" s="13" customFormat="1" ht="48" customHeight="1" x14ac:dyDescent="0.55000000000000004">
      <c r="B1" s="22" t="s">
        <v>52</v>
      </c>
      <c r="C1" s="23"/>
      <c r="D1" s="23"/>
      <c r="E1" s="23"/>
      <c r="F1" s="23"/>
      <c r="G1" s="23"/>
    </row>
    <row r="2" spans="2:11" s="7" customFormat="1" x14ac:dyDescent="0.55000000000000004">
      <c r="B2" s="10"/>
      <c r="C2" s="21" t="s">
        <v>26</v>
      </c>
      <c r="D2" s="21"/>
      <c r="E2" s="7" t="s">
        <v>27</v>
      </c>
      <c r="G2" s="7" t="s">
        <v>28</v>
      </c>
    </row>
    <row r="3" spans="2:11" s="12" customFormat="1" x14ac:dyDescent="0.55000000000000004">
      <c r="B3" s="11" t="s">
        <v>25</v>
      </c>
      <c r="C3" s="20" t="s">
        <v>8</v>
      </c>
      <c r="D3" s="20"/>
      <c r="E3" s="15">
        <v>20000</v>
      </c>
    </row>
    <row r="4" spans="2:11" s="12" customFormat="1" x14ac:dyDescent="0.55000000000000004">
      <c r="B4" s="11"/>
      <c r="D4" s="20" t="s">
        <v>23</v>
      </c>
      <c r="E4" s="20"/>
      <c r="G4" s="15">
        <v>20000</v>
      </c>
    </row>
    <row r="5" spans="2:11" s="14" customFormat="1" x14ac:dyDescent="0.55000000000000004">
      <c r="B5" s="24" t="s">
        <v>59</v>
      </c>
      <c r="C5" s="24"/>
      <c r="D5" s="24"/>
      <c r="E5" s="24"/>
      <c r="F5" s="24"/>
      <c r="G5" s="24"/>
      <c r="H5" s="24"/>
      <c r="I5" s="24"/>
      <c r="J5" s="24"/>
      <c r="K5" s="24"/>
    </row>
    <row r="7" spans="2:11" s="12" customFormat="1" x14ac:dyDescent="0.55000000000000004">
      <c r="B7" s="11" t="s">
        <v>29</v>
      </c>
      <c r="C7" s="20" t="s">
        <v>19</v>
      </c>
      <c r="D7" s="20"/>
      <c r="E7" s="15">
        <v>2400</v>
      </c>
    </row>
    <row r="8" spans="2:11" s="12" customFormat="1" x14ac:dyDescent="0.55000000000000004">
      <c r="B8" s="11"/>
      <c r="D8" s="20" t="s">
        <v>8</v>
      </c>
      <c r="E8" s="20"/>
      <c r="G8" s="15">
        <v>2400</v>
      </c>
    </row>
    <row r="9" spans="2:11" s="14" customFormat="1" x14ac:dyDescent="0.55000000000000004">
      <c r="B9" s="24" t="s">
        <v>40</v>
      </c>
      <c r="C9" s="24"/>
      <c r="D9" s="24"/>
      <c r="E9" s="24"/>
      <c r="F9" s="24"/>
      <c r="G9" s="24"/>
    </row>
    <row r="11" spans="2:11" s="12" customFormat="1" x14ac:dyDescent="0.55000000000000004">
      <c r="B11" s="11" t="s">
        <v>30</v>
      </c>
      <c r="C11" s="20" t="s">
        <v>5</v>
      </c>
      <c r="D11" s="20"/>
      <c r="E11" s="15">
        <v>10000</v>
      </c>
    </row>
    <row r="12" spans="2:11" s="12" customFormat="1" x14ac:dyDescent="0.55000000000000004">
      <c r="B12" s="11"/>
      <c r="D12" s="20" t="s">
        <v>8</v>
      </c>
      <c r="E12" s="20"/>
      <c r="G12" s="15">
        <v>10000</v>
      </c>
    </row>
    <row r="13" spans="2:11" s="14" customFormat="1" x14ac:dyDescent="0.55000000000000004">
      <c r="B13" s="24" t="s">
        <v>41</v>
      </c>
      <c r="C13" s="24"/>
      <c r="D13" s="24"/>
      <c r="E13" s="24"/>
      <c r="F13" s="24"/>
      <c r="G13" s="24"/>
    </row>
    <row r="15" spans="2:11" s="12" customFormat="1" x14ac:dyDescent="0.55000000000000004">
      <c r="B15" s="11" t="s">
        <v>31</v>
      </c>
      <c r="C15" s="20" t="s">
        <v>11</v>
      </c>
      <c r="D15" s="20"/>
      <c r="E15" s="15">
        <f>0.2*1000+0.05*1000</f>
        <v>250</v>
      </c>
    </row>
    <row r="16" spans="2:11" s="12" customFormat="1" x14ac:dyDescent="0.55000000000000004">
      <c r="B16" s="11"/>
      <c r="D16" s="20" t="s">
        <v>13</v>
      </c>
      <c r="E16" s="20"/>
      <c r="G16" s="15">
        <f>0.2*1000+0.05*1000</f>
        <v>250</v>
      </c>
    </row>
    <row r="17" spans="2:14" s="14" customFormat="1" x14ac:dyDescent="0.55000000000000004">
      <c r="B17" s="24" t="s">
        <v>42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9" spans="2:14" s="12" customFormat="1" x14ac:dyDescent="0.55000000000000004">
      <c r="B19" s="11" t="s">
        <v>32</v>
      </c>
      <c r="C19" s="20" t="s">
        <v>18</v>
      </c>
      <c r="D19" s="20"/>
      <c r="E19" s="15">
        <v>300</v>
      </c>
    </row>
    <row r="20" spans="2:14" s="12" customFormat="1" x14ac:dyDescent="0.55000000000000004">
      <c r="B20" s="11"/>
      <c r="D20" s="20" t="s">
        <v>8</v>
      </c>
      <c r="E20" s="20"/>
      <c r="G20" s="15">
        <v>300</v>
      </c>
    </row>
    <row r="21" spans="2:14" s="14" customFormat="1" x14ac:dyDescent="0.55000000000000004">
      <c r="B21" s="24" t="s">
        <v>43</v>
      </c>
      <c r="C21" s="24"/>
      <c r="D21" s="24"/>
      <c r="E21" s="24"/>
      <c r="F21" s="24"/>
      <c r="G21" s="24"/>
    </row>
    <row r="23" spans="2:14" s="12" customFormat="1" x14ac:dyDescent="0.55000000000000004">
      <c r="B23" s="11" t="s">
        <v>33</v>
      </c>
      <c r="C23" s="20"/>
      <c r="D23" s="20"/>
      <c r="E23" s="15" t="s">
        <v>48</v>
      </c>
    </row>
    <row r="24" spans="2:14" s="12" customFormat="1" x14ac:dyDescent="0.55000000000000004">
      <c r="B24" s="11"/>
      <c r="D24" s="20"/>
      <c r="E24" s="20"/>
      <c r="G24" s="15" t="s">
        <v>48</v>
      </c>
    </row>
    <row r="25" spans="2:14" s="14" customFormat="1" x14ac:dyDescent="0.55000000000000004">
      <c r="B25" s="24" t="s">
        <v>44</v>
      </c>
      <c r="C25" s="24"/>
      <c r="D25" s="24"/>
      <c r="E25" s="24"/>
      <c r="F25" s="24"/>
      <c r="G25" s="24"/>
    </row>
    <row r="27" spans="2:14" s="12" customFormat="1" x14ac:dyDescent="0.55000000000000004">
      <c r="B27" s="11" t="s">
        <v>49</v>
      </c>
      <c r="C27" s="20" t="s">
        <v>8</v>
      </c>
      <c r="D27" s="20"/>
      <c r="E27" s="15">
        <v>2700</v>
      </c>
    </row>
    <row r="28" spans="2:14" s="12" customFormat="1" x14ac:dyDescent="0.55000000000000004">
      <c r="B28" s="11"/>
      <c r="D28" s="20" t="s">
        <v>7</v>
      </c>
      <c r="E28" s="20"/>
      <c r="G28" s="15">
        <v>2700</v>
      </c>
    </row>
    <row r="29" spans="2:14" s="12" customFormat="1" x14ac:dyDescent="0.55000000000000004">
      <c r="B29" s="11" t="s">
        <v>50</v>
      </c>
      <c r="C29" s="20" t="s">
        <v>15</v>
      </c>
      <c r="D29" s="20"/>
      <c r="E29" s="15">
        <f>(0.2+0.05)*900</f>
        <v>225</v>
      </c>
    </row>
    <row r="30" spans="2:14" s="12" customFormat="1" x14ac:dyDescent="0.55000000000000004">
      <c r="B30" s="11"/>
      <c r="D30" s="20" t="s">
        <v>11</v>
      </c>
      <c r="E30" s="20"/>
      <c r="G30" s="15">
        <f>(0.2+0.05)*900</f>
        <v>225</v>
      </c>
    </row>
    <row r="31" spans="2:14" s="14" customFormat="1" x14ac:dyDescent="0.55000000000000004">
      <c r="B31" s="24" t="s">
        <v>45</v>
      </c>
      <c r="C31" s="24"/>
      <c r="D31" s="24"/>
      <c r="E31" s="24"/>
      <c r="F31" s="24"/>
      <c r="G31" s="24"/>
    </row>
    <row r="33" spans="2:7" s="12" customFormat="1" x14ac:dyDescent="0.55000000000000004">
      <c r="B33" s="11" t="s">
        <v>34</v>
      </c>
      <c r="C33" s="20" t="s">
        <v>16</v>
      </c>
      <c r="D33" s="20"/>
      <c r="E33" s="15">
        <v>2000</v>
      </c>
    </row>
    <row r="34" spans="2:7" s="12" customFormat="1" x14ac:dyDescent="0.55000000000000004">
      <c r="B34" s="11"/>
      <c r="D34" s="20" t="s">
        <v>8</v>
      </c>
      <c r="E34" s="20"/>
      <c r="G34" s="15">
        <v>2000</v>
      </c>
    </row>
    <row r="35" spans="2:7" s="14" customFormat="1" x14ac:dyDescent="0.55000000000000004">
      <c r="B35" s="24" t="s">
        <v>46</v>
      </c>
      <c r="C35" s="24"/>
      <c r="D35" s="24"/>
      <c r="E35" s="24"/>
      <c r="F35" s="24"/>
      <c r="G35" s="24"/>
    </row>
    <row r="37" spans="2:7" s="12" customFormat="1" x14ac:dyDescent="0.55000000000000004">
      <c r="B37" s="11" t="s">
        <v>35</v>
      </c>
      <c r="C37" s="20" t="s">
        <v>13</v>
      </c>
      <c r="D37" s="20"/>
      <c r="E37" s="15">
        <v>250</v>
      </c>
    </row>
    <row r="38" spans="2:7" s="12" customFormat="1" x14ac:dyDescent="0.55000000000000004">
      <c r="B38" s="11"/>
      <c r="D38" s="20" t="s">
        <v>8</v>
      </c>
      <c r="E38" s="20"/>
      <c r="G38" s="15">
        <v>250</v>
      </c>
    </row>
    <row r="39" spans="2:7" s="14" customFormat="1" x14ac:dyDescent="0.55000000000000004">
      <c r="B39" s="24" t="s">
        <v>47</v>
      </c>
      <c r="C39" s="24"/>
      <c r="D39" s="24"/>
      <c r="E39" s="24"/>
      <c r="F39" s="24"/>
      <c r="G39" s="24"/>
    </row>
    <row r="41" spans="2:7" s="12" customFormat="1" x14ac:dyDescent="0.55000000000000004">
      <c r="B41" s="11" t="s">
        <v>36</v>
      </c>
      <c r="C41" s="20" t="s">
        <v>22</v>
      </c>
      <c r="D41" s="20"/>
      <c r="E41" s="15">
        <v>15</v>
      </c>
    </row>
    <row r="42" spans="2:7" s="12" customFormat="1" x14ac:dyDescent="0.55000000000000004">
      <c r="B42" s="11"/>
      <c r="D42" s="20" t="s">
        <v>8</v>
      </c>
      <c r="E42" s="20"/>
      <c r="G42" s="15">
        <v>15</v>
      </c>
    </row>
    <row r="43" spans="2:7" s="14" customFormat="1" x14ac:dyDescent="0.55000000000000004">
      <c r="B43" s="24" t="s">
        <v>38</v>
      </c>
      <c r="C43" s="24"/>
      <c r="D43" s="24"/>
      <c r="E43" s="24"/>
      <c r="F43" s="24"/>
      <c r="G43" s="24"/>
    </row>
    <row r="45" spans="2:7" s="12" customFormat="1" x14ac:dyDescent="0.55000000000000004">
      <c r="B45" s="11" t="s">
        <v>37</v>
      </c>
      <c r="C45" s="20" t="s">
        <v>8</v>
      </c>
      <c r="D45" s="20"/>
      <c r="E45" s="15">
        <v>1500</v>
      </c>
    </row>
    <row r="46" spans="2:7" s="12" customFormat="1" x14ac:dyDescent="0.55000000000000004">
      <c r="B46" s="11"/>
      <c r="D46" s="20" t="s">
        <v>14</v>
      </c>
      <c r="E46" s="20"/>
      <c r="G46" s="15">
        <v>1500</v>
      </c>
    </row>
    <row r="47" spans="2:7" s="14" customFormat="1" x14ac:dyDescent="0.55000000000000004">
      <c r="B47" s="24" t="s">
        <v>39</v>
      </c>
      <c r="C47" s="24"/>
      <c r="D47" s="24"/>
      <c r="E47" s="24"/>
      <c r="F47" s="24"/>
      <c r="G47" s="24"/>
    </row>
  </sheetData>
  <mergeCells count="37">
    <mergeCell ref="D30:E30"/>
    <mergeCell ref="D42:E42"/>
    <mergeCell ref="B43:G43"/>
    <mergeCell ref="C45:D45"/>
    <mergeCell ref="D46:E46"/>
    <mergeCell ref="B47:G47"/>
    <mergeCell ref="B17:N17"/>
    <mergeCell ref="D34:E34"/>
    <mergeCell ref="B35:G35"/>
    <mergeCell ref="C37:D37"/>
    <mergeCell ref="D38:E38"/>
    <mergeCell ref="B39:G39"/>
    <mergeCell ref="C41:D41"/>
    <mergeCell ref="D24:E24"/>
    <mergeCell ref="B25:G25"/>
    <mergeCell ref="C27:D27"/>
    <mergeCell ref="D28:E28"/>
    <mergeCell ref="B31:G31"/>
    <mergeCell ref="C33:D33"/>
    <mergeCell ref="C29:D29"/>
    <mergeCell ref="D16:E16"/>
    <mergeCell ref="C19:D19"/>
    <mergeCell ref="D20:E20"/>
    <mergeCell ref="B21:G21"/>
    <mergeCell ref="C23:D23"/>
    <mergeCell ref="C15:D15"/>
    <mergeCell ref="C3:D3"/>
    <mergeCell ref="D4:E4"/>
    <mergeCell ref="C2:D2"/>
    <mergeCell ref="B1:G1"/>
    <mergeCell ref="C7:D7"/>
    <mergeCell ref="B5:K5"/>
    <mergeCell ref="D8:E8"/>
    <mergeCell ref="B9:G9"/>
    <mergeCell ref="C11:D11"/>
    <mergeCell ref="D12:E12"/>
    <mergeCell ref="B13:G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C251A0-429B-436C-8AF8-2AC3AFA70DE3}">
          <x14:formula1>
            <xm:f>Accounts!$B$1:$B$20</xm:f>
          </x14:formula1>
          <xm:sqref>C3:D3 D4:E4 C7:D7 D8:E8 C11:D11 D12:E12 C15:D15 D16:E16 C19:D19 D20:E20 C23:D23 D24:E24 C27:D27 C33:D33 D34:E34 C37:D37 D38:E38 C41:D41 D42:E42 C45:D45 D46:E46 D28:E28 C29:D29 D30:E30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F1FA-6C5B-4486-AF3A-E6F9D1E023CF}">
  <dimension ref="B1:N25"/>
  <sheetViews>
    <sheetView workbookViewId="0">
      <selection activeCell="B5" sqref="B5:G5"/>
    </sheetView>
  </sheetViews>
  <sheetFormatPr defaultRowHeight="14.4" x14ac:dyDescent="0.55000000000000004"/>
  <cols>
    <col min="1" max="1" width="4.05078125" customWidth="1"/>
    <col min="2" max="2" width="5.7890625" style="9" customWidth="1"/>
    <col min="3" max="3" width="3.41796875" customWidth="1"/>
    <col min="4" max="4" width="26.47265625" customWidth="1"/>
    <col min="5" max="5" width="17.05078125" customWidth="1"/>
    <col min="6" max="6" width="3.3125" customWidth="1"/>
    <col min="7" max="7" width="17.1015625" customWidth="1"/>
  </cols>
  <sheetData>
    <row r="1" spans="2:7" s="13" customFormat="1" ht="48" customHeight="1" x14ac:dyDescent="0.55000000000000004">
      <c r="B1" s="22" t="s">
        <v>51</v>
      </c>
      <c r="C1" s="23"/>
      <c r="D1" s="23"/>
      <c r="E1" s="23"/>
      <c r="F1" s="23"/>
      <c r="G1" s="23"/>
    </row>
    <row r="2" spans="2:7" s="7" customFormat="1" x14ac:dyDescent="0.55000000000000004">
      <c r="B2" s="10"/>
      <c r="C2" s="21" t="s">
        <v>26</v>
      </c>
      <c r="D2" s="21"/>
      <c r="E2" s="7" t="s">
        <v>27</v>
      </c>
      <c r="G2" s="7" t="s">
        <v>28</v>
      </c>
    </row>
    <row r="3" spans="2:7" s="12" customFormat="1" x14ac:dyDescent="0.55000000000000004">
      <c r="B3" s="11" t="s">
        <v>53</v>
      </c>
      <c r="C3" s="20" t="s">
        <v>17</v>
      </c>
      <c r="D3" s="20"/>
      <c r="E3" s="15">
        <f>10000/5/12</f>
        <v>166.66666666666666</v>
      </c>
    </row>
    <row r="4" spans="2:7" s="12" customFormat="1" x14ac:dyDescent="0.55000000000000004">
      <c r="B4" s="11"/>
      <c r="D4" s="20" t="s">
        <v>20</v>
      </c>
      <c r="E4" s="20"/>
      <c r="G4" s="15">
        <f>10000/5/12</f>
        <v>166.66666666666666</v>
      </c>
    </row>
    <row r="5" spans="2:7" s="14" customFormat="1" x14ac:dyDescent="0.55000000000000004">
      <c r="B5" s="24" t="s">
        <v>60</v>
      </c>
      <c r="C5" s="24"/>
      <c r="D5" s="24"/>
      <c r="E5" s="24"/>
      <c r="F5" s="24"/>
      <c r="G5" s="24"/>
    </row>
    <row r="7" spans="2:7" s="12" customFormat="1" x14ac:dyDescent="0.55000000000000004">
      <c r="B7" s="11" t="s">
        <v>54</v>
      </c>
      <c r="C7" s="20" t="s">
        <v>9</v>
      </c>
      <c r="D7" s="20"/>
      <c r="E7" s="15">
        <f>2400/12</f>
        <v>200</v>
      </c>
    </row>
    <row r="8" spans="2:7" s="12" customFormat="1" x14ac:dyDescent="0.55000000000000004">
      <c r="B8" s="11"/>
      <c r="D8" s="20" t="s">
        <v>19</v>
      </c>
      <c r="E8" s="20"/>
      <c r="G8" s="15">
        <f>2400/12</f>
        <v>200</v>
      </c>
    </row>
    <row r="9" spans="2:7" s="14" customFormat="1" x14ac:dyDescent="0.55000000000000004">
      <c r="B9" s="24" t="s">
        <v>61</v>
      </c>
      <c r="C9" s="24"/>
      <c r="D9" s="24"/>
      <c r="E9" s="24"/>
      <c r="F9" s="24"/>
      <c r="G9" s="24"/>
    </row>
    <row r="11" spans="2:7" s="12" customFormat="1" x14ac:dyDescent="0.55000000000000004">
      <c r="B11" s="11" t="s">
        <v>55</v>
      </c>
      <c r="C11" s="20" t="s">
        <v>12</v>
      </c>
      <c r="D11" s="20"/>
      <c r="E11" s="15">
        <v>200</v>
      </c>
    </row>
    <row r="12" spans="2:7" s="12" customFormat="1" x14ac:dyDescent="0.55000000000000004">
      <c r="B12" s="11"/>
      <c r="D12" s="20" t="s">
        <v>10</v>
      </c>
      <c r="E12" s="20"/>
      <c r="G12" s="15">
        <v>200</v>
      </c>
    </row>
    <row r="13" spans="2:7" s="14" customFormat="1" x14ac:dyDescent="0.55000000000000004">
      <c r="B13" s="24" t="s">
        <v>62</v>
      </c>
      <c r="C13" s="24"/>
      <c r="D13" s="24"/>
      <c r="E13" s="24"/>
      <c r="F13" s="24"/>
      <c r="G13" s="24"/>
    </row>
    <row r="15" spans="2:7" s="12" customFormat="1" x14ac:dyDescent="0.55000000000000004">
      <c r="B15" s="11" t="s">
        <v>56</v>
      </c>
      <c r="C15" s="20" t="s">
        <v>16</v>
      </c>
      <c r="D15" s="20"/>
      <c r="E15" s="15">
        <f>1000/10*2*2</f>
        <v>400</v>
      </c>
    </row>
    <row r="16" spans="2:7" s="12" customFormat="1" x14ac:dyDescent="0.55000000000000004">
      <c r="B16" s="11"/>
      <c r="D16" s="20" t="s">
        <v>21</v>
      </c>
      <c r="E16" s="20"/>
      <c r="G16" s="15">
        <f>1000/10*2*2</f>
        <v>400</v>
      </c>
    </row>
    <row r="17" spans="2:14" s="14" customFormat="1" x14ac:dyDescent="0.55000000000000004">
      <c r="B17" s="24" t="s">
        <v>63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9" spans="2:14" s="12" customFormat="1" x14ac:dyDescent="0.55000000000000004">
      <c r="B19" s="11" t="s">
        <v>57</v>
      </c>
      <c r="C19" s="20" t="s">
        <v>6</v>
      </c>
      <c r="D19" s="20"/>
      <c r="E19" s="15">
        <f>300-100</f>
        <v>200</v>
      </c>
    </row>
    <row r="20" spans="2:14" s="12" customFormat="1" x14ac:dyDescent="0.55000000000000004">
      <c r="B20" s="11"/>
      <c r="D20" s="20" t="s">
        <v>18</v>
      </c>
      <c r="E20" s="20"/>
      <c r="G20" s="15">
        <f>300-100</f>
        <v>200</v>
      </c>
    </row>
    <row r="21" spans="2:14" s="14" customFormat="1" x14ac:dyDescent="0.55000000000000004">
      <c r="B21" s="24" t="s">
        <v>64</v>
      </c>
      <c r="C21" s="24"/>
      <c r="D21" s="24"/>
      <c r="E21" s="24"/>
      <c r="F21" s="24"/>
      <c r="G21" s="24"/>
    </row>
    <row r="23" spans="2:14" s="12" customFormat="1" x14ac:dyDescent="0.55000000000000004">
      <c r="B23" s="11" t="s">
        <v>58</v>
      </c>
      <c r="C23" s="20" t="s">
        <v>15</v>
      </c>
      <c r="D23" s="20"/>
      <c r="E23" s="15">
        <v>25</v>
      </c>
    </row>
    <row r="24" spans="2:14" s="12" customFormat="1" x14ac:dyDescent="0.55000000000000004">
      <c r="B24" s="11"/>
      <c r="D24" s="20" t="s">
        <v>11</v>
      </c>
      <c r="E24" s="20"/>
      <c r="G24" s="15">
        <f>'General Jounal'!E15-'General Jounal'!G30</f>
        <v>25</v>
      </c>
    </row>
    <row r="25" spans="2:14" s="14" customFormat="1" x14ac:dyDescent="0.55000000000000004">
      <c r="B25" s="24" t="s">
        <v>65</v>
      </c>
      <c r="C25" s="24"/>
      <c r="D25" s="24"/>
      <c r="E25" s="24"/>
      <c r="F25" s="24"/>
      <c r="G25" s="24"/>
    </row>
  </sheetData>
  <mergeCells count="20">
    <mergeCell ref="D24:E24"/>
    <mergeCell ref="B25:G25"/>
    <mergeCell ref="D16:E16"/>
    <mergeCell ref="B17:N17"/>
    <mergeCell ref="C19:D19"/>
    <mergeCell ref="D20:E20"/>
    <mergeCell ref="B21:G21"/>
    <mergeCell ref="C23:D23"/>
    <mergeCell ref="C15:D15"/>
    <mergeCell ref="B1:G1"/>
    <mergeCell ref="C2:D2"/>
    <mergeCell ref="C3:D3"/>
    <mergeCell ref="D4:E4"/>
    <mergeCell ref="B5:G5"/>
    <mergeCell ref="C7:D7"/>
    <mergeCell ref="D8:E8"/>
    <mergeCell ref="B9:G9"/>
    <mergeCell ref="C11:D11"/>
    <mergeCell ref="D12:E12"/>
    <mergeCell ref="B13:G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B7DDC1-763D-434B-A97E-3F5B512EF569}">
          <x14:formula1>
            <xm:f>Accounts!$B$1:$B$20</xm:f>
          </x14:formula1>
          <xm:sqref>C3:D3 D4:E4 C7:D7 D8:E8 C11:D11 D12:E12 C15:D15 D16:E16 C19:D19 D20:E20 C23:D23 D24:E24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1EBB-C8F7-4678-A4A7-6DDE04A59313}">
  <dimension ref="A1:C15"/>
  <sheetViews>
    <sheetView workbookViewId="0">
      <selection activeCell="D8" sqref="D8"/>
    </sheetView>
  </sheetViews>
  <sheetFormatPr defaultRowHeight="14.4" x14ac:dyDescent="0.55000000000000004"/>
  <cols>
    <col min="1" max="1" width="27.05078125" bestFit="1" customWidth="1"/>
  </cols>
  <sheetData>
    <row r="1" spans="1:3" ht="38.700000000000003" customHeight="1" x14ac:dyDescent="0.55000000000000004">
      <c r="A1" s="25" t="s">
        <v>72</v>
      </c>
      <c r="B1" s="26"/>
      <c r="C1" s="26"/>
    </row>
    <row r="2" spans="1:3" ht="18.899999999999999" customHeight="1" x14ac:dyDescent="0.55000000000000004">
      <c r="A2" s="26" t="s">
        <v>71</v>
      </c>
      <c r="B2" s="26"/>
      <c r="C2" s="26"/>
    </row>
    <row r="3" spans="1:3" x14ac:dyDescent="0.55000000000000004">
      <c r="A3" s="27" t="s">
        <v>67</v>
      </c>
      <c r="B3" s="27"/>
      <c r="C3" s="28">
        <v>2700</v>
      </c>
    </row>
    <row r="4" spans="1:3" x14ac:dyDescent="0.55000000000000004">
      <c r="A4" s="27" t="s">
        <v>68</v>
      </c>
      <c r="B4" s="27">
        <v>250</v>
      </c>
      <c r="C4" s="27"/>
    </row>
    <row r="5" spans="1:3" x14ac:dyDescent="0.55000000000000004">
      <c r="A5" s="31" t="s">
        <v>66</v>
      </c>
      <c r="B5" s="27"/>
      <c r="C5" s="29">
        <f>C3-B4</f>
        <v>2450</v>
      </c>
    </row>
    <row r="6" spans="1:3" x14ac:dyDescent="0.55000000000000004">
      <c r="A6" s="27" t="s">
        <v>69</v>
      </c>
      <c r="B6" s="27"/>
      <c r="C6" s="27"/>
    </row>
    <row r="7" spans="1:3" x14ac:dyDescent="0.55000000000000004">
      <c r="A7" s="27" t="s">
        <v>73</v>
      </c>
      <c r="B7" s="27">
        <v>2400</v>
      </c>
      <c r="C7" s="27"/>
    </row>
    <row r="8" spans="1:3" x14ac:dyDescent="0.55000000000000004">
      <c r="A8" s="27" t="s">
        <v>74</v>
      </c>
      <c r="B8" s="27">
        <v>200</v>
      </c>
      <c r="C8" s="27"/>
    </row>
    <row r="9" spans="1:3" x14ac:dyDescent="0.55000000000000004">
      <c r="A9" s="27" t="s">
        <v>75</v>
      </c>
      <c r="B9" s="27">
        <v>200</v>
      </c>
      <c r="C9" s="27"/>
    </row>
    <row r="10" spans="1:3" x14ac:dyDescent="0.55000000000000004">
      <c r="A10" s="27" t="s">
        <v>76</v>
      </c>
      <c r="B10" s="27">
        <v>167</v>
      </c>
      <c r="C10" s="27"/>
    </row>
    <row r="11" spans="1:3" x14ac:dyDescent="0.55000000000000004">
      <c r="A11" s="27" t="s">
        <v>77</v>
      </c>
      <c r="B11" s="27">
        <v>200</v>
      </c>
      <c r="C11" s="27"/>
    </row>
    <row r="12" spans="1:3" x14ac:dyDescent="0.55000000000000004">
      <c r="A12" s="27" t="s">
        <v>22</v>
      </c>
      <c r="B12" s="27">
        <v>15</v>
      </c>
      <c r="C12" s="27"/>
    </row>
    <row r="13" spans="1:3" x14ac:dyDescent="0.55000000000000004">
      <c r="A13" s="31" t="s">
        <v>90</v>
      </c>
      <c r="B13" s="27"/>
      <c r="C13" s="29">
        <f>SUM(B7:B12)</f>
        <v>3182</v>
      </c>
    </row>
    <row r="14" spans="1:3" ht="14.7" thickBot="1" x14ac:dyDescent="0.6">
      <c r="A14" s="31" t="s">
        <v>70</v>
      </c>
      <c r="B14" s="27"/>
      <c r="C14" s="30">
        <f>C5-C13</f>
        <v>-732</v>
      </c>
    </row>
    <row r="15" spans="1:3" ht="14.7" thickTop="1" x14ac:dyDescent="0.55000000000000004"/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D124-E6D8-438A-A1F4-B2B127F93FF4}">
  <dimension ref="A1:C8"/>
  <sheetViews>
    <sheetView workbookViewId="0">
      <selection activeCell="C9" sqref="C9"/>
    </sheetView>
  </sheetViews>
  <sheetFormatPr defaultRowHeight="14.4" x14ac:dyDescent="0.55000000000000004"/>
  <cols>
    <col min="2" max="2" width="24.5234375" customWidth="1"/>
    <col min="3" max="3" width="20.5234375" customWidth="1"/>
  </cols>
  <sheetData>
    <row r="1" spans="1:3" ht="38.700000000000003" customHeight="1" x14ac:dyDescent="0.55000000000000004">
      <c r="A1" s="25" t="s">
        <v>78</v>
      </c>
      <c r="B1" s="26"/>
      <c r="C1" s="26"/>
    </row>
    <row r="2" spans="1:3" ht="18.899999999999999" customHeight="1" x14ac:dyDescent="0.55000000000000004">
      <c r="A2" s="26" t="s">
        <v>71</v>
      </c>
      <c r="B2" s="26"/>
      <c r="C2" s="26"/>
    </row>
    <row r="3" spans="1:3" x14ac:dyDescent="0.55000000000000004">
      <c r="A3" s="33"/>
      <c r="B3" s="33"/>
      <c r="C3" s="33"/>
    </row>
    <row r="4" spans="1:3" x14ac:dyDescent="0.55000000000000004">
      <c r="A4" s="34" t="s">
        <v>79</v>
      </c>
      <c r="B4" s="34"/>
      <c r="C4" s="36" t="s">
        <v>86</v>
      </c>
    </row>
    <row r="5" spans="1:3" x14ac:dyDescent="0.55000000000000004">
      <c r="A5" s="34" t="s">
        <v>80</v>
      </c>
      <c r="B5" s="34"/>
      <c r="C5" s="35">
        <v>-732</v>
      </c>
    </row>
    <row r="6" spans="1:3" x14ac:dyDescent="0.55000000000000004">
      <c r="A6" s="34" t="s">
        <v>81</v>
      </c>
      <c r="B6" s="34"/>
      <c r="C6" s="36" t="s">
        <v>86</v>
      </c>
    </row>
    <row r="7" spans="1:3" x14ac:dyDescent="0.55000000000000004">
      <c r="A7" s="33"/>
      <c r="B7" s="33"/>
      <c r="C7" s="33"/>
    </row>
    <row r="8" spans="1:3" x14ac:dyDescent="0.55000000000000004">
      <c r="A8" s="34" t="s">
        <v>82</v>
      </c>
      <c r="B8" s="34"/>
      <c r="C8" s="35">
        <v>-732</v>
      </c>
    </row>
  </sheetData>
  <mergeCells count="6">
    <mergeCell ref="A1:C1"/>
    <mergeCell ref="A2:C2"/>
    <mergeCell ref="A4:B4"/>
    <mergeCell ref="A5:B5"/>
    <mergeCell ref="A6:B6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B26E-EB8B-478A-A044-9447BC79063E}">
  <dimension ref="A1:E24"/>
  <sheetViews>
    <sheetView tabSelected="1" workbookViewId="0">
      <selection activeCell="F18" sqref="F18"/>
    </sheetView>
  </sheetViews>
  <sheetFormatPr defaultRowHeight="14.4" x14ac:dyDescent="0.55000000000000004"/>
  <cols>
    <col min="1" max="1" width="4.7890625" customWidth="1"/>
    <col min="2" max="2" width="38.734375" customWidth="1"/>
    <col min="3" max="3" width="23.89453125" customWidth="1"/>
  </cols>
  <sheetData>
    <row r="1" spans="1:3" ht="38.700000000000003" customHeight="1" x14ac:dyDescent="0.55000000000000004">
      <c r="A1" s="25" t="s">
        <v>84</v>
      </c>
      <c r="B1" s="26"/>
      <c r="C1" s="26"/>
    </row>
    <row r="2" spans="1:3" ht="18.899999999999999" customHeight="1" x14ac:dyDescent="0.55000000000000004">
      <c r="A2" s="26" t="s">
        <v>83</v>
      </c>
      <c r="B2" s="26"/>
      <c r="C2" s="26"/>
    </row>
    <row r="3" spans="1:3" x14ac:dyDescent="0.55000000000000004">
      <c r="A3" s="37" t="s">
        <v>0</v>
      </c>
      <c r="B3" s="37"/>
      <c r="C3" s="37"/>
    </row>
    <row r="4" spans="1:3" x14ac:dyDescent="0.55000000000000004">
      <c r="A4" s="37"/>
      <c r="B4" s="37" t="s">
        <v>8</v>
      </c>
      <c r="C4" s="38">
        <v>9235</v>
      </c>
    </row>
    <row r="5" spans="1:3" x14ac:dyDescent="0.55000000000000004">
      <c r="A5" s="37"/>
      <c r="B5" s="37" t="s">
        <v>11</v>
      </c>
      <c r="C5" s="39" t="s">
        <v>85</v>
      </c>
    </row>
    <row r="6" spans="1:3" x14ac:dyDescent="0.55000000000000004">
      <c r="A6" s="37"/>
      <c r="B6" s="37" t="s">
        <v>18</v>
      </c>
      <c r="C6" s="38">
        <v>100</v>
      </c>
    </row>
    <row r="7" spans="1:3" x14ac:dyDescent="0.55000000000000004">
      <c r="A7" s="37"/>
      <c r="B7" s="37" t="s">
        <v>19</v>
      </c>
      <c r="C7" s="38">
        <v>2200</v>
      </c>
    </row>
    <row r="8" spans="1:3" x14ac:dyDescent="0.55000000000000004">
      <c r="A8" s="37"/>
      <c r="B8" s="37" t="s">
        <v>5</v>
      </c>
      <c r="C8" s="38">
        <v>10000</v>
      </c>
    </row>
    <row r="9" spans="1:3" x14ac:dyDescent="0.55000000000000004">
      <c r="A9" s="37"/>
      <c r="B9" s="37" t="s">
        <v>20</v>
      </c>
      <c r="C9" s="38">
        <v>-167</v>
      </c>
    </row>
    <row r="10" spans="1:3" x14ac:dyDescent="0.55000000000000004">
      <c r="A10" s="37"/>
      <c r="B10" s="37"/>
      <c r="C10" s="38"/>
    </row>
    <row r="11" spans="1:3" ht="14.7" thickBot="1" x14ac:dyDescent="0.6">
      <c r="A11" s="37" t="s">
        <v>87</v>
      </c>
      <c r="B11" s="37"/>
      <c r="C11" s="40">
        <f>SUM(C4:C9)</f>
        <v>21368</v>
      </c>
    </row>
    <row r="12" spans="1:3" ht="14.7" thickTop="1" x14ac:dyDescent="0.55000000000000004">
      <c r="A12" s="37"/>
      <c r="B12" s="37"/>
      <c r="C12" s="38"/>
    </row>
    <row r="13" spans="1:3" x14ac:dyDescent="0.55000000000000004">
      <c r="A13" s="37" t="s">
        <v>1</v>
      </c>
      <c r="B13" s="37"/>
      <c r="C13" s="38"/>
    </row>
    <row r="14" spans="1:3" x14ac:dyDescent="0.55000000000000004">
      <c r="A14" s="37"/>
      <c r="B14" s="37" t="s">
        <v>13</v>
      </c>
      <c r="C14" s="39" t="s">
        <v>85</v>
      </c>
    </row>
    <row r="15" spans="1:3" x14ac:dyDescent="0.55000000000000004">
      <c r="A15" s="37"/>
      <c r="B15" s="37" t="s">
        <v>21</v>
      </c>
      <c r="C15" s="38">
        <v>400</v>
      </c>
    </row>
    <row r="16" spans="1:3" x14ac:dyDescent="0.55000000000000004">
      <c r="A16" s="37"/>
      <c r="B16" s="37" t="s">
        <v>10</v>
      </c>
      <c r="C16" s="38">
        <v>200</v>
      </c>
    </row>
    <row r="17" spans="1:5" x14ac:dyDescent="0.55000000000000004">
      <c r="A17" s="37"/>
      <c r="B17" s="37" t="s">
        <v>14</v>
      </c>
      <c r="C17" s="38">
        <v>1500</v>
      </c>
    </row>
    <row r="18" spans="1:5" ht="14.7" thickBot="1" x14ac:dyDescent="0.6">
      <c r="A18" s="37" t="s">
        <v>88</v>
      </c>
      <c r="B18" s="37"/>
      <c r="C18" s="40">
        <f>SUM(C14:C17)</f>
        <v>2100</v>
      </c>
    </row>
    <row r="19" spans="1:5" ht="14.7" thickTop="1" x14ac:dyDescent="0.55000000000000004">
      <c r="A19" s="37"/>
      <c r="B19" s="37"/>
      <c r="C19" s="37"/>
    </row>
    <row r="20" spans="1:5" x14ac:dyDescent="0.55000000000000004">
      <c r="A20" s="37" t="s">
        <v>2</v>
      </c>
      <c r="B20" s="37"/>
      <c r="C20" s="37"/>
    </row>
    <row r="21" spans="1:5" x14ac:dyDescent="0.55000000000000004">
      <c r="A21" s="37"/>
      <c r="B21" s="37" t="s">
        <v>23</v>
      </c>
      <c r="C21" s="37">
        <v>20000</v>
      </c>
    </row>
    <row r="22" spans="1:5" x14ac:dyDescent="0.55000000000000004">
      <c r="A22" s="37"/>
      <c r="B22" s="37" t="s">
        <v>24</v>
      </c>
      <c r="C22" s="38">
        <v>-732</v>
      </c>
    </row>
    <row r="23" spans="1:5" x14ac:dyDescent="0.55000000000000004">
      <c r="A23" s="37" t="s">
        <v>89</v>
      </c>
      <c r="B23" s="37"/>
      <c r="C23" s="41">
        <f>SUM(C21:C22)</f>
        <v>19268</v>
      </c>
      <c r="E23" s="32"/>
    </row>
    <row r="24" spans="1:5" ht="14.7" thickBot="1" x14ac:dyDescent="0.6">
      <c r="A24" s="37" t="s">
        <v>91</v>
      </c>
      <c r="B24" s="37"/>
      <c r="C24" s="42">
        <f>C18+C23</f>
        <v>21368</v>
      </c>
    </row>
  </sheetData>
  <mergeCells count="2">
    <mergeCell ref="A1:C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2CC3EE-50CD-4387-B827-059515DE589C}">
          <x14:formula1>
            <xm:f>Accounts!$B$1:$B$6</xm:f>
          </x14:formula1>
          <xm:sqref>B4:B9</xm:sqref>
        </x14:dataValidation>
        <x14:dataValidation type="list" allowBlank="1" showInputMessage="1" showErrorMessage="1" xr:uid="{DA01715A-4C83-453C-A256-04F863DDBA89}">
          <x14:formula1>
            <xm:f>Accounts!$B$7:$B$12</xm:f>
          </x14:formula1>
          <xm:sqref>B14:B17</xm:sqref>
        </x14:dataValidation>
        <x14:dataValidation type="list" allowBlank="1" showInputMessage="1" showErrorMessage="1" xr:uid="{5291F28C-4464-406B-A77A-AEF8E31DAA5D}">
          <x14:formula1>
            <xm:f>Accounts!$B$11:$B$12</xm:f>
          </x14:formula1>
          <xm:sqref>B21:B22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General Jounal</vt:lpstr>
      <vt:lpstr>Adjusting Jounal Entries</vt:lpstr>
      <vt:lpstr>Income Statement</vt:lpstr>
      <vt:lpstr>Statement of Retained Earnings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</cp:lastModifiedBy>
  <dcterms:created xsi:type="dcterms:W3CDTF">2019-09-23T03:17:31Z</dcterms:created>
  <dcterms:modified xsi:type="dcterms:W3CDTF">2019-09-23T15:23:43Z</dcterms:modified>
</cp:coreProperties>
</file>