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"/>
    </mc:Choice>
  </mc:AlternateContent>
  <xr:revisionPtr revIDLastSave="0" documentId="13_ncr:1_{9141FA92-3523-AA4B-8C0B-54648C43ACA4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ora2pg" sheetId="1" r:id="rId5"/>
  </sheets>
  <calcPr calcId="191029"/>
</workbook>
</file>

<file path=xl/calcChain.xml><?xml version="1.0" encoding="utf-8"?>
<calcChain xmlns="http://schemas.openxmlformats.org/spreadsheetml/2006/main">
  <c r="H97" i="1" l="1"/>
  <c r="H96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E62" i="1"/>
  <c r="I63" i="1" s="1"/>
  <c r="I61" i="1"/>
  <c r="E60" i="1"/>
  <c r="H60" i="1" s="1"/>
  <c r="H58" i="1"/>
  <c r="E58" i="1"/>
  <c r="I59" i="1" s="1"/>
  <c r="H56" i="1"/>
  <c r="E56" i="1"/>
  <c r="I57" i="1" s="1"/>
  <c r="E54" i="1"/>
  <c r="I55" i="1" s="1"/>
  <c r="E52" i="1"/>
  <c r="I53" i="1" s="1"/>
  <c r="I51" i="1"/>
  <c r="H50" i="1"/>
  <c r="E50" i="1"/>
  <c r="E48" i="1"/>
  <c r="I49" i="1" s="1"/>
  <c r="E46" i="1"/>
  <c r="I47" i="1" s="1"/>
  <c r="I45" i="1"/>
  <c r="E44" i="1"/>
  <c r="H44" i="1" s="1"/>
  <c r="I43" i="1"/>
  <c r="H42" i="1"/>
  <c r="E42" i="1"/>
  <c r="E40" i="1"/>
  <c r="H40" i="1" s="1"/>
  <c r="E38" i="1"/>
  <c r="I39" i="1" s="1"/>
  <c r="E36" i="1"/>
  <c r="H36" i="1" s="1"/>
  <c r="I35" i="1"/>
  <c r="H34" i="1"/>
  <c r="E34" i="1"/>
  <c r="E32" i="1"/>
  <c r="I33" i="1" s="1"/>
  <c r="E30" i="1"/>
  <c r="I31" i="1" s="1"/>
  <c r="I29" i="1"/>
  <c r="E28" i="1"/>
  <c r="H28" i="1" s="1"/>
  <c r="I27" i="1"/>
  <c r="H26" i="1"/>
  <c r="E26" i="1"/>
  <c r="E24" i="1"/>
  <c r="H24" i="1" s="1"/>
  <c r="E22" i="1"/>
  <c r="I23" i="1" s="1"/>
  <c r="E20" i="1"/>
  <c r="H20" i="1" s="1"/>
  <c r="I19" i="1"/>
  <c r="H18" i="1"/>
  <c r="E18" i="1"/>
  <c r="E16" i="1"/>
  <c r="I17" i="1" s="1"/>
  <c r="E14" i="1"/>
  <c r="I15" i="1" s="1"/>
  <c r="I13" i="1"/>
  <c r="E12" i="1"/>
  <c r="H12" i="1" s="1"/>
  <c r="I11" i="1"/>
  <c r="H10" i="1"/>
  <c r="E10" i="1"/>
  <c r="E8" i="1"/>
  <c r="I9" i="1" s="1"/>
  <c r="E6" i="1"/>
  <c r="I7" i="1" s="1"/>
  <c r="I5" i="1"/>
  <c r="H4" i="1"/>
  <c r="E2" i="1"/>
  <c r="H2" i="1" s="1"/>
  <c r="H8" i="1" l="1"/>
  <c r="I3" i="1"/>
  <c r="H32" i="1"/>
  <c r="H48" i="1"/>
  <c r="I21" i="1"/>
  <c r="H16" i="1"/>
  <c r="H6" i="1"/>
  <c r="H22" i="1"/>
  <c r="H54" i="1"/>
  <c r="I25" i="1"/>
  <c r="I37" i="1"/>
  <c r="H38" i="1"/>
  <c r="H14" i="1"/>
  <c r="H30" i="1"/>
  <c r="I41" i="1"/>
  <c r="H46" i="1"/>
  <c r="H62" i="1"/>
  <c r="H52" i="1"/>
</calcChain>
</file>

<file path=xl/sharedStrings.xml><?xml version="1.0" encoding="utf-8"?>
<sst xmlns="http://schemas.openxmlformats.org/spreadsheetml/2006/main" count="527" uniqueCount="105">
  <si>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</si>
  <si>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</si>
  <si>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</si>
  <si>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</si>
  <si>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</si>
  <si>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</si>
  <si>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</si>
  <si>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v1.0.0</t>
  </si>
  <si>
    <r>
      <rPr>
        <b/>
        <sz val="11"/>
        <color theme="1"/>
        <rFont val="等线"/>
        <family val="4"/>
        <charset val="134"/>
        <scheme val="minor"/>
      </rP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</si>
  <si>
    <t>azkaban_url</t>
  </si>
  <si>
    <t>username</t>
  </si>
  <si>
    <t>password</t>
  </si>
  <si>
    <t>admin</t>
  </si>
  <si>
    <t>project_name</t>
  </si>
  <si>
    <t>project_desc</t>
  </si>
  <si>
    <t>flow_name</t>
  </si>
  <si>
    <t>cron</t>
  </si>
  <si>
    <t>ora2pg</t>
  </si>
  <si>
    <t>ORA2PG_JYDB_DELETEREC</t>
  </si>
  <si>
    <t>ORA2PG_CT_SYSTEMCONST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</si>
  <si>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</si>
  <si>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</si>
  <si>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</si>
  <si>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</si>
  <si>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</si>
  <si>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</si>
  <si>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</si>
  <si>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</si>
  <si>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</si>
  <si>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</si>
  <si>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</si>
  <si>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</si>
  <si>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</si>
  <si>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</si>
  <si>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</si>
  <si>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</si>
  <si>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</si>
  <si>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</si>
  <si>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</si>
  <si>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</si>
  <si>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</si>
  <si>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</si>
  <si>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</si>
  <si>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</si>
  <si>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</si>
  <si>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</si>
  <si>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</si>
  <si>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</si>
  <si>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</si>
  <si>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ORA2PG_DONE</t>
  </si>
  <si>
    <t>ORA2PG_DELETE_RECORDS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</si>
  <si>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</si>
  <si>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</si>
  <si>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</si>
  <si>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</si>
  <si>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</si>
  <si>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</si>
  <si>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</si>
  <si>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flowPriority=50|create_script=/home/pg/zhfd_script/public/create_done_file.sh|sync_shell=/home/pg/tools/migration/gil/sync_data.sh</t>
  </si>
  <si>
    <t>flow_done</t>
  </si>
  <si>
    <t>su - pg -c "sh ${create_script} ora2pg ${azkaban.flow.flowid} ${dt}"</t>
  </si>
  <si>
    <t>ora2pg_ct_systemconst</t>
  </si>
  <si>
    <t>BIN=/home/pg/zhfd_script|flowPriority=50|check_script=/home/pg/zhfd_script/public/check_done_file.sh|create_script=/home/pg/zhfd_script/public/create_done_file.sh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</si>
  <si>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</si>
  <si>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</si>
  <si>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</si>
  <si>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</si>
  <si>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</si>
  <si>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</si>
  <si>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</si>
  <si>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</si>
  <si>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</si>
  <si>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</si>
  <si>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</si>
  <si>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</si>
  <si>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</si>
  <si>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</si>
  <si>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</si>
  <si>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</si>
  <si>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</si>
  <si>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</si>
  <si>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</si>
  <si>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</si>
  <si>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</si>
  <si>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</si>
  <si>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</si>
  <si>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</si>
  <si>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</si>
  <si>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</si>
  <si>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</si>
  <si>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</si>
  <si>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</si>
  <si>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</si>
  <si>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</si>
  <si>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</si>
  <si>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</si>
  <si>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BIN=/home/pg/zhfd_script|flowPriority=50|check_script=/home/pg/zhfd_script/public/check_done_file.sh</t>
  </si>
  <si>
    <t>ora2pg_delete_records</t>
  </si>
  <si>
    <t>ora2pg_all_done</t>
  </si>
  <si>
    <t>https://192.168.31.36:18443/</t>
    <phoneticPr fontId="7" type="noConversion"/>
  </si>
  <si>
    <t>ora2pg</t>
    <phoneticPr fontId="7" type="noConversion"/>
  </si>
  <si>
    <t>ora</t>
    <phoneticPr fontId="7" type="noConversion"/>
  </si>
  <si>
    <t>0 0 4 1 12 ?</t>
    <phoneticPr fontId="7" type="noConversion"/>
  </si>
  <si>
    <t>base_dir</t>
    <phoneticPr fontId="7" type="noConversion"/>
  </si>
  <si>
    <t>/Users/jing/jbf/jobs/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</si>
</sst>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4" fillId="0" borderId="0" xfId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31.36:8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H1" sqref="H1"/>
    </sheetView>
  </sheetViews>
  <sheetFormatPr baseColWidth="10" defaultColWidth="11" defaultRowHeight="15"/>
  <cols>
    <col min="1" max="1" width="11" style="10"/>
    <col min="2" max="2" width="8.1640625" style="11" customWidth="1"/>
    <col min="3" max="3" width="84.83203125" style="11" customWidth="1"/>
    <col min="4" max="16384" width="11" style="11"/>
  </cols>
  <sheetData>
    <row r="1" spans="1:4" ht="45" customHeight="1">
      <c r="A1" s="12" t="s">
        <v>0</v>
      </c>
      <c r="B1" s="23" t="s">
        <v>1</v>
      </c>
      <c r="C1" s="23"/>
      <c r="D1" s="24"/>
    </row>
    <row r="2" spans="1:4" ht="44" customHeight="1">
      <c r="A2" s="13" t="s">
        <v>2</v>
      </c>
      <c r="B2" s="25" t="s">
        <v>3</v>
      </c>
      <c r="C2" s="26"/>
      <c r="D2" s="27"/>
    </row>
    <row r="3" spans="1:4">
      <c r="A3" s="14"/>
      <c r="B3" s="15"/>
      <c r="C3" s="16"/>
    </row>
    <row r="4" spans="1:4" ht="16">
      <c r="A4" s="17"/>
      <c r="B4" s="18" t="s">
        <v>4</v>
      </c>
      <c r="C4" s="19" t="s">
        <v>5</v>
      </c>
      <c r="D4" s="20" t="s">
        <v>6</v>
      </c>
    </row>
    <row r="5" spans="1:4" ht="128">
      <c r="A5" s="17">
        <v>1</v>
      </c>
      <c r="B5" s="20" t="s">
        <v>7</v>
      </c>
      <c r="C5" s="21" t="s">
        <v>8</v>
      </c>
      <c r="D5" s="22">
        <v>44463</v>
      </c>
    </row>
    <row r="6" spans="1:4">
      <c r="A6" s="17"/>
      <c r="B6" s="20"/>
      <c r="C6" s="20"/>
      <c r="D6" s="20"/>
    </row>
    <row r="7" spans="1:4">
      <c r="A7" s="17"/>
      <c r="B7" s="20"/>
      <c r="C7" s="20"/>
      <c r="D7" s="20"/>
    </row>
    <row r="8" spans="1:4">
      <c r="A8" s="17"/>
      <c r="B8" s="20"/>
      <c r="C8" s="20"/>
      <c r="D8" s="20"/>
    </row>
    <row r="9" spans="1:4">
      <c r="A9" s="17"/>
      <c r="B9" s="20"/>
      <c r="C9" s="20"/>
      <c r="D9" s="20"/>
    </row>
    <row r="10" spans="1:4">
      <c r="A10" s="17"/>
      <c r="B10" s="20"/>
      <c r="C10" s="20"/>
      <c r="D10" s="20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33" zoomScaleNormal="133" workbookViewId="0">
      <selection activeCell="D2" sqref="D2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bestFit="1" customWidth="1"/>
  </cols>
  <sheetData>
    <row r="1" spans="1:4" ht="16">
      <c r="A1" s="8" t="s">
        <v>9</v>
      </c>
      <c r="B1" s="8" t="s">
        <v>10</v>
      </c>
      <c r="C1" s="8" t="s">
        <v>11</v>
      </c>
      <c r="D1" s="8" t="s">
        <v>103</v>
      </c>
    </row>
    <row r="2" spans="1:4">
      <c r="A2" s="9" t="s">
        <v>99</v>
      </c>
      <c r="B2" s="3" t="s">
        <v>12</v>
      </c>
      <c r="C2" s="3" t="s">
        <v>12</v>
      </c>
      <c r="D2" s="30" t="s">
        <v>104</v>
      </c>
    </row>
  </sheetData>
  <phoneticPr fontId="7" type="noConversion"/>
  <hyperlinks>
    <hyperlink ref="A2" r:id="rId1" display="https://192.168.31.36:8443/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abSelected="1" zoomScale="115" zoomScaleNormal="115" workbookViewId="0">
      <selection activeCell="I22" sqref="I22"/>
    </sheetView>
  </sheetViews>
  <sheetFormatPr baseColWidth="10" defaultColWidth="11.83203125" defaultRowHeight="15"/>
  <cols>
    <col min="1" max="1" width="14.83203125" customWidth="1"/>
    <col min="2" max="2" width="15.1640625" customWidth="1"/>
  </cols>
  <sheetData>
    <row r="1" spans="1:2" ht="16">
      <c r="A1" s="8" t="s">
        <v>13</v>
      </c>
      <c r="B1" s="8" t="s">
        <v>14</v>
      </c>
    </row>
    <row r="2" spans="1:2">
      <c r="A2" s="30" t="s">
        <v>100</v>
      </c>
      <c r="B2" s="30" t="s">
        <v>101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zoomScale="115" zoomScaleNormal="115" workbookViewId="0">
      <selection activeCell="C16" sqref="C16"/>
    </sheetView>
  </sheetViews>
  <sheetFormatPr baseColWidth="10" defaultColWidth="11" defaultRowHeight="15"/>
  <cols>
    <col min="1" max="1" width="12.6640625" customWidth="1"/>
    <col min="2" max="2" width="39.6640625" customWidth="1"/>
    <col min="3" max="3" width="16.6640625" bestFit="1" customWidth="1"/>
  </cols>
  <sheetData>
    <row r="1" spans="1:3">
      <c r="A1" s="2" t="s">
        <v>13</v>
      </c>
      <c r="B1" s="2" t="s">
        <v>15</v>
      </c>
      <c r="C1" s="2" t="s">
        <v>16</v>
      </c>
    </row>
    <row r="2" spans="1:3">
      <c r="A2" s="1" t="s">
        <v>17</v>
      </c>
      <c r="B2" s="3" t="s">
        <v>18</v>
      </c>
      <c r="C2" s="29" t="s">
        <v>102</v>
      </c>
    </row>
    <row r="3" spans="1:3">
      <c r="A3" s="1" t="s">
        <v>17</v>
      </c>
      <c r="B3" s="6" t="s">
        <v>19</v>
      </c>
      <c r="C3" s="29"/>
    </row>
    <row r="4" spans="1:3">
      <c r="A4" s="1" t="s">
        <v>17</v>
      </c>
      <c r="B4" t="s">
        <v>20</v>
      </c>
      <c r="C4" s="29"/>
    </row>
    <row r="5" spans="1:3">
      <c r="A5" s="1" t="s">
        <v>17</v>
      </c>
      <c r="B5" t="s">
        <v>21</v>
      </c>
      <c r="C5" s="29"/>
    </row>
    <row r="6" spans="1:3">
      <c r="A6" s="1" t="s">
        <v>17</v>
      </c>
      <c r="B6" t="s">
        <v>22</v>
      </c>
      <c r="C6" s="29"/>
    </row>
    <row r="7" spans="1:3">
      <c r="A7" s="1" t="s">
        <v>17</v>
      </c>
      <c r="B7" t="s">
        <v>23</v>
      </c>
      <c r="C7" s="29"/>
    </row>
    <row r="8" spans="1:3">
      <c r="A8" s="1" t="s">
        <v>17</v>
      </c>
      <c r="B8" t="s">
        <v>24</v>
      </c>
      <c r="C8" s="29"/>
    </row>
    <row r="9" spans="1:3">
      <c r="A9" s="1" t="s">
        <v>17</v>
      </c>
      <c r="B9" t="s">
        <v>25</v>
      </c>
      <c r="C9" s="29"/>
    </row>
    <row r="10" spans="1:3">
      <c r="A10" s="1" t="s">
        <v>17</v>
      </c>
      <c r="B10" t="s">
        <v>26</v>
      </c>
      <c r="C10" s="29"/>
    </row>
    <row r="11" spans="1:3">
      <c r="A11" s="1" t="s">
        <v>17</v>
      </c>
      <c r="B11" t="s">
        <v>27</v>
      </c>
      <c r="C11" s="29"/>
    </row>
    <row r="12" spans="1:3">
      <c r="A12" s="1" t="s">
        <v>17</v>
      </c>
      <c r="B12" t="s">
        <v>28</v>
      </c>
      <c r="C12" s="29"/>
    </row>
    <row r="13" spans="1:3">
      <c r="A13" s="1" t="s">
        <v>17</v>
      </c>
      <c r="B13" t="s">
        <v>29</v>
      </c>
      <c r="C13" s="29"/>
    </row>
    <row r="14" spans="1:3">
      <c r="A14" s="1" t="s">
        <v>17</v>
      </c>
      <c r="B14" t="s">
        <v>30</v>
      </c>
      <c r="C14" s="29"/>
    </row>
    <row r="15" spans="1:3">
      <c r="A15" s="1" t="s">
        <v>17</v>
      </c>
      <c r="B15" t="s">
        <v>31</v>
      </c>
      <c r="C15" s="29"/>
    </row>
    <row r="16" spans="1:3">
      <c r="A16" s="1" t="s">
        <v>17</v>
      </c>
      <c r="B16" t="s">
        <v>32</v>
      </c>
      <c r="C16" s="29"/>
    </row>
    <row r="17" spans="1:3">
      <c r="A17" s="1" t="s">
        <v>17</v>
      </c>
      <c r="B17" t="s">
        <v>33</v>
      </c>
      <c r="C17" s="29"/>
    </row>
    <row r="18" spans="1:3">
      <c r="A18" s="1" t="s">
        <v>17</v>
      </c>
      <c r="B18" t="s">
        <v>34</v>
      </c>
      <c r="C18" s="29"/>
    </row>
    <row r="19" spans="1:3">
      <c r="A19" s="1" t="s">
        <v>17</v>
      </c>
      <c r="B19" t="s">
        <v>35</v>
      </c>
      <c r="C19" s="29"/>
    </row>
    <row r="20" spans="1:3">
      <c r="A20" s="1" t="s">
        <v>17</v>
      </c>
      <c r="B20" t="s">
        <v>36</v>
      </c>
      <c r="C20" s="29"/>
    </row>
    <row r="21" spans="1:3">
      <c r="A21" s="1" t="s">
        <v>17</v>
      </c>
      <c r="B21" t="s">
        <v>37</v>
      </c>
      <c r="C21" s="29"/>
    </row>
    <row r="22" spans="1:3">
      <c r="A22" s="28" t="s">
        <v>100</v>
      </c>
      <c r="B22" t="s">
        <v>38</v>
      </c>
      <c r="C22" s="29"/>
    </row>
    <row r="23" spans="1:3">
      <c r="A23" s="1" t="s">
        <v>17</v>
      </c>
      <c r="B23" t="s">
        <v>39</v>
      </c>
      <c r="C23" s="29"/>
    </row>
    <row r="24" spans="1:3">
      <c r="A24" s="1" t="s">
        <v>17</v>
      </c>
      <c r="B24" t="s">
        <v>40</v>
      </c>
      <c r="C24" s="29"/>
    </row>
    <row r="25" spans="1:3">
      <c r="A25" s="1" t="s">
        <v>17</v>
      </c>
      <c r="B25" t="s">
        <v>41</v>
      </c>
      <c r="C25" s="29"/>
    </row>
    <row r="26" spans="1:3">
      <c r="A26" s="1" t="s">
        <v>17</v>
      </c>
      <c r="B26" t="s">
        <v>42</v>
      </c>
      <c r="C26" s="29"/>
    </row>
    <row r="27" spans="1:3">
      <c r="A27" s="1" t="s">
        <v>17</v>
      </c>
      <c r="B27" t="s">
        <v>43</v>
      </c>
      <c r="C27" s="29"/>
    </row>
    <row r="28" spans="1:3">
      <c r="A28" s="1" t="s">
        <v>17</v>
      </c>
      <c r="B28" t="s">
        <v>44</v>
      </c>
      <c r="C28" s="29"/>
    </row>
    <row r="29" spans="1:3">
      <c r="A29" s="1" t="s">
        <v>17</v>
      </c>
      <c r="B29" t="s">
        <v>45</v>
      </c>
      <c r="C29" s="29"/>
    </row>
    <row r="30" spans="1:3">
      <c r="A30" s="1" t="s">
        <v>17</v>
      </c>
      <c r="B30" t="s">
        <v>46</v>
      </c>
      <c r="C30" s="29"/>
    </row>
    <row r="31" spans="1:3">
      <c r="A31" s="1" t="s">
        <v>17</v>
      </c>
      <c r="B31" t="s">
        <v>47</v>
      </c>
      <c r="C31" s="29"/>
    </row>
    <row r="32" spans="1:3">
      <c r="A32" s="1" t="s">
        <v>17</v>
      </c>
      <c r="B32" t="s">
        <v>48</v>
      </c>
      <c r="C32" s="29"/>
    </row>
    <row r="33" spans="1:3">
      <c r="A33" s="1" t="s">
        <v>17</v>
      </c>
      <c r="B33" s="7" t="s">
        <v>49</v>
      </c>
      <c r="C33" s="29"/>
    </row>
    <row r="34" spans="1:3">
      <c r="A34" s="1" t="s">
        <v>17</v>
      </c>
      <c r="B34" s="7" t="s">
        <v>50</v>
      </c>
      <c r="C34" s="29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8"/>
  <sheetViews>
    <sheetView zoomScale="115" zoomScaleNormal="115" workbookViewId="0">
      <selection activeCell="D97" sqref="D97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44.3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55.83203125" customWidth="1"/>
  </cols>
  <sheetData>
    <row r="1" spans="1:9">
      <c r="A1" s="2" t="s">
        <v>13</v>
      </c>
      <c r="B1" s="2" t="s">
        <v>15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</row>
    <row r="2" spans="1:9">
      <c r="A2" s="1" t="s">
        <v>17</v>
      </c>
      <c r="B2" s="3" t="s">
        <v>18</v>
      </c>
      <c r="D2" s="4" t="s">
        <v>58</v>
      </c>
      <c r="E2" t="str">
        <f>LOWER(B2)</f>
        <v>ora2pg_jydb_deleterec</v>
      </c>
      <c r="G2" s="5" t="s">
        <v>56</v>
      </c>
      <c r="H2" s="5" t="str">
        <f>"sh ${sync_shell} "&amp;MID(E2,8,LEN(E2)-7)&amp;" ${dt}"</f>
        <v>sh ${sync_shell} jydb_deleterec ${dt}</v>
      </c>
    </row>
    <row r="3" spans="1:9">
      <c r="A3" s="1" t="s">
        <v>17</v>
      </c>
      <c r="B3" s="3" t="s">
        <v>18</v>
      </c>
      <c r="D3" s="4"/>
      <c r="E3" s="5" t="s">
        <v>59</v>
      </c>
      <c r="G3" s="5" t="s">
        <v>56</v>
      </c>
      <c r="H3" s="5" t="s">
        <v>60</v>
      </c>
      <c r="I3" s="5" t="str">
        <f>E2</f>
        <v>ora2pg_jydb_deleterec</v>
      </c>
    </row>
    <row r="4" spans="1:9" s="1" customFormat="1">
      <c r="A4" s="1" t="s">
        <v>17</v>
      </c>
      <c r="B4" s="6" t="s">
        <v>19</v>
      </c>
      <c r="D4" s="4" t="s">
        <v>58</v>
      </c>
      <c r="E4" s="5" t="s">
        <v>61</v>
      </c>
      <c r="F4" s="5"/>
      <c r="G4" s="5" t="s">
        <v>56</v>
      </c>
      <c r="H4" s="5" t="str">
        <f t="shared" ref="H4" si="0">"sh ${sync_shell} "&amp;MID(E4,8,LEN(E4)-7)&amp;" ${dt}"</f>
        <v>sh ${sync_shell} ct_systemconst ${dt}</v>
      </c>
      <c r="I4" s="5"/>
    </row>
    <row r="5" spans="1:9">
      <c r="A5" s="1" t="s">
        <v>17</v>
      </c>
      <c r="B5" s="6" t="s">
        <v>19</v>
      </c>
      <c r="C5" s="1"/>
      <c r="D5" s="4"/>
      <c r="E5" s="5" t="s">
        <v>59</v>
      </c>
      <c r="F5" s="5"/>
      <c r="G5" s="5" t="s">
        <v>56</v>
      </c>
      <c r="H5" s="5" t="s">
        <v>60</v>
      </c>
      <c r="I5" s="5" t="str">
        <f>E4</f>
        <v>ora2pg_ct_systemconst</v>
      </c>
    </row>
    <row r="6" spans="1:9">
      <c r="A6" s="1" t="s">
        <v>17</v>
      </c>
      <c r="B6" t="s">
        <v>20</v>
      </c>
      <c r="D6" s="4" t="s">
        <v>58</v>
      </c>
      <c r="E6" t="str">
        <f t="shared" ref="E6" si="1">LOWER(B6)</f>
        <v>ora2pg_mf_announcement</v>
      </c>
      <c r="G6" s="5" t="s">
        <v>56</v>
      </c>
      <c r="H6" s="5" t="str">
        <f t="shared" ref="H6" si="2">"sh ${sync_shell} "&amp;MID(E6,8,LEN(E6)-7)&amp;" ${dt}"</f>
        <v>sh ${sync_shell} mf_announcement ${dt}</v>
      </c>
    </row>
    <row r="7" spans="1:9">
      <c r="A7" s="1" t="s">
        <v>17</v>
      </c>
      <c r="B7" t="s">
        <v>20</v>
      </c>
      <c r="D7" s="4"/>
      <c r="E7" s="5" t="s">
        <v>59</v>
      </c>
      <c r="G7" s="5" t="s">
        <v>56</v>
      </c>
      <c r="H7" s="5" t="s">
        <v>60</v>
      </c>
      <c r="I7" s="5" t="str">
        <f t="shared" ref="I7" si="3">E6</f>
        <v>ora2pg_mf_announcement</v>
      </c>
    </row>
    <row r="8" spans="1:9">
      <c r="A8" s="1" t="s">
        <v>17</v>
      </c>
      <c r="B8" t="s">
        <v>21</v>
      </c>
      <c r="D8" s="4" t="s">
        <v>58</v>
      </c>
      <c r="E8" t="str">
        <f t="shared" ref="E8" si="4">LOWER(B8)</f>
        <v>ora2pg_mf_assetallocation</v>
      </c>
      <c r="G8" s="5" t="s">
        <v>56</v>
      </c>
      <c r="H8" s="5" t="str">
        <f t="shared" ref="H8" si="5">"sh ${sync_shell} "&amp;MID(E8,8,LEN(E8)-7)&amp;" ${dt}"</f>
        <v>sh ${sync_shell} mf_assetallocation ${dt}</v>
      </c>
    </row>
    <row r="9" spans="1:9">
      <c r="A9" s="1" t="s">
        <v>17</v>
      </c>
      <c r="B9" t="s">
        <v>21</v>
      </c>
      <c r="D9" s="4"/>
      <c r="E9" s="5" t="s">
        <v>59</v>
      </c>
      <c r="G9" s="5" t="s">
        <v>56</v>
      </c>
      <c r="H9" s="5" t="s">
        <v>60</v>
      </c>
      <c r="I9" s="5" t="str">
        <f t="shared" ref="I9" si="6">E8</f>
        <v>ora2pg_mf_assetallocation</v>
      </c>
    </row>
    <row r="10" spans="1:9">
      <c r="A10" s="1" t="s">
        <v>17</v>
      </c>
      <c r="B10" t="s">
        <v>22</v>
      </c>
      <c r="D10" s="4" t="s">
        <v>58</v>
      </c>
      <c r="E10" t="str">
        <f t="shared" ref="E10" si="7">LOWER(B10)</f>
        <v>ora2pg_mf_balancesheetnew</v>
      </c>
      <c r="G10" s="5" t="s">
        <v>56</v>
      </c>
      <c r="H10" s="5" t="str">
        <f t="shared" ref="H10" si="8">"sh ${sync_shell} "&amp;MID(E10,8,LEN(E10)-7)&amp;" ${dt}"</f>
        <v>sh ${sync_shell} mf_balancesheetnew ${dt}</v>
      </c>
    </row>
    <row r="11" spans="1:9">
      <c r="A11" s="1" t="s">
        <v>17</v>
      </c>
      <c r="B11" t="s">
        <v>22</v>
      </c>
      <c r="D11" s="4"/>
      <c r="E11" s="5" t="s">
        <v>59</v>
      </c>
      <c r="G11" s="5" t="s">
        <v>56</v>
      </c>
      <c r="H11" s="5" t="s">
        <v>60</v>
      </c>
      <c r="I11" s="5" t="str">
        <f t="shared" ref="I11" si="9">E10</f>
        <v>ora2pg_mf_balancesheetnew</v>
      </c>
    </row>
    <row r="12" spans="1:9">
      <c r="A12" s="1" t="s">
        <v>17</v>
      </c>
      <c r="B12" t="s">
        <v>23</v>
      </c>
      <c r="D12" s="4" t="s">
        <v>58</v>
      </c>
      <c r="E12" t="str">
        <f t="shared" ref="E12" si="10">LOWER(B12)</f>
        <v>ora2pg_mf_bondportifoliodetail</v>
      </c>
      <c r="G12" s="5" t="s">
        <v>56</v>
      </c>
      <c r="H12" s="5" t="str">
        <f t="shared" ref="H12" si="11">"sh ${sync_shell} "&amp;MID(E12,8,LEN(E12)-7)&amp;" ${dt}"</f>
        <v>sh ${sync_shell} mf_bondportifoliodetail ${dt}</v>
      </c>
    </row>
    <row r="13" spans="1:9">
      <c r="A13" s="1" t="s">
        <v>17</v>
      </c>
      <c r="B13" t="s">
        <v>23</v>
      </c>
      <c r="D13" s="4"/>
      <c r="E13" s="5" t="s">
        <v>59</v>
      </c>
      <c r="G13" s="5" t="s">
        <v>56</v>
      </c>
      <c r="H13" s="5" t="s">
        <v>60</v>
      </c>
      <c r="I13" s="5" t="str">
        <f t="shared" ref="I13" si="12">E12</f>
        <v>ora2pg_mf_bondportifoliodetail</v>
      </c>
    </row>
    <row r="14" spans="1:9">
      <c r="A14" s="1" t="s">
        <v>17</v>
      </c>
      <c r="B14" t="s">
        <v>24</v>
      </c>
      <c r="D14" s="4" t="s">
        <v>58</v>
      </c>
      <c r="E14" t="str">
        <f t="shared" ref="E14" si="13">LOWER(B14)</f>
        <v>ora2pg_mf_dividend</v>
      </c>
      <c r="G14" s="5" t="s">
        <v>56</v>
      </c>
      <c r="H14" s="5" t="str">
        <f t="shared" ref="H14" si="14">"sh ${sync_shell} "&amp;MID(E14,8,LEN(E14)-7)&amp;" ${dt}"</f>
        <v>sh ${sync_shell} mf_dividend ${dt}</v>
      </c>
    </row>
    <row r="15" spans="1:9">
      <c r="A15" s="1" t="s">
        <v>17</v>
      </c>
      <c r="B15" t="s">
        <v>24</v>
      </c>
      <c r="D15" s="4"/>
      <c r="E15" s="5" t="s">
        <v>59</v>
      </c>
      <c r="G15" s="5" t="s">
        <v>56</v>
      </c>
      <c r="H15" s="5" t="s">
        <v>60</v>
      </c>
      <c r="I15" s="5" t="str">
        <f t="shared" ref="I15" si="15">E14</f>
        <v>ora2pg_mf_dividend</v>
      </c>
    </row>
    <row r="16" spans="1:9">
      <c r="A16" s="1" t="s">
        <v>17</v>
      </c>
      <c r="B16" t="s">
        <v>25</v>
      </c>
      <c r="D16" s="4" t="s">
        <v>58</v>
      </c>
      <c r="E16" t="str">
        <f t="shared" ref="E16" si="16">LOWER(B16)</f>
        <v>ora2pg_mf_fundarchives</v>
      </c>
      <c r="G16" s="5" t="s">
        <v>56</v>
      </c>
      <c r="H16" s="5" t="str">
        <f t="shared" ref="H16" si="17">"sh ${sync_shell} "&amp;MID(E16,8,LEN(E16)-7)&amp;" ${dt}"</f>
        <v>sh ${sync_shell} mf_fundarchives ${dt}</v>
      </c>
    </row>
    <row r="17" spans="1:9">
      <c r="A17" s="1" t="s">
        <v>17</v>
      </c>
      <c r="B17" t="s">
        <v>25</v>
      </c>
      <c r="D17" s="4"/>
      <c r="E17" s="5" t="s">
        <v>59</v>
      </c>
      <c r="G17" s="5" t="s">
        <v>56</v>
      </c>
      <c r="H17" s="5" t="s">
        <v>60</v>
      </c>
      <c r="I17" s="5" t="str">
        <f t="shared" ref="I17" si="18">E16</f>
        <v>ora2pg_mf_fundarchives</v>
      </c>
    </row>
    <row r="18" spans="1:9">
      <c r="A18" s="1" t="s">
        <v>17</v>
      </c>
      <c r="B18" t="s">
        <v>26</v>
      </c>
      <c r="D18" s="4" t="s">
        <v>58</v>
      </c>
      <c r="E18" t="str">
        <f t="shared" ref="E18" si="19">LOWER(B18)</f>
        <v>ora2pg_mf_fundarchivesattach</v>
      </c>
      <c r="G18" s="5" t="s">
        <v>56</v>
      </c>
      <c r="H18" s="5" t="str">
        <f t="shared" ref="H18" si="20">"sh ${sync_shell} "&amp;MID(E18,8,LEN(E18)-7)&amp;" ${dt}"</f>
        <v>sh ${sync_shell} mf_fundarchivesattach ${dt}</v>
      </c>
    </row>
    <row r="19" spans="1:9">
      <c r="A19" s="1" t="s">
        <v>17</v>
      </c>
      <c r="B19" t="s">
        <v>26</v>
      </c>
      <c r="D19" s="4"/>
      <c r="E19" s="5" t="s">
        <v>59</v>
      </c>
      <c r="G19" s="5" t="s">
        <v>56</v>
      </c>
      <c r="H19" s="5" t="s">
        <v>60</v>
      </c>
      <c r="I19" s="5" t="str">
        <f t="shared" ref="I19" si="21">E18</f>
        <v>ora2pg_mf_fundarchivesattach</v>
      </c>
    </row>
    <row r="20" spans="1:9">
      <c r="A20" s="1" t="s">
        <v>17</v>
      </c>
      <c r="B20" t="s">
        <v>27</v>
      </c>
      <c r="D20" s="4" t="s">
        <v>58</v>
      </c>
      <c r="E20" t="str">
        <f t="shared" ref="E20" si="22">LOWER(B20)</f>
        <v>ora2pg_mf_fundmanagernew</v>
      </c>
      <c r="G20" s="5" t="s">
        <v>56</v>
      </c>
      <c r="H20" s="5" t="str">
        <f t="shared" ref="H20" si="23">"sh ${sync_shell} "&amp;MID(E20,8,LEN(E20)-7)&amp;" ${dt}"</f>
        <v>sh ${sync_shell} mf_fundmanagernew ${dt}</v>
      </c>
    </row>
    <row r="21" spans="1:9">
      <c r="A21" s="1" t="s">
        <v>17</v>
      </c>
      <c r="B21" t="s">
        <v>27</v>
      </c>
      <c r="D21" s="4"/>
      <c r="E21" s="5" t="s">
        <v>59</v>
      </c>
      <c r="G21" s="5" t="s">
        <v>56</v>
      </c>
      <c r="H21" s="5" t="s">
        <v>60</v>
      </c>
      <c r="I21" s="5" t="str">
        <f t="shared" ref="I21" si="24">E20</f>
        <v>ora2pg_mf_fundmanagernew</v>
      </c>
    </row>
    <row r="22" spans="1:9">
      <c r="A22" s="1" t="s">
        <v>17</v>
      </c>
      <c r="B22" t="s">
        <v>28</v>
      </c>
      <c r="D22" s="4" t="s">
        <v>58</v>
      </c>
      <c r="E22" t="str">
        <f t="shared" ref="E22" si="25">LOWER(B22)</f>
        <v>ora2pg_mf_fundportifoliodetail</v>
      </c>
      <c r="G22" s="5" t="s">
        <v>56</v>
      </c>
      <c r="H22" s="5" t="str">
        <f t="shared" ref="H22" si="26">"sh ${sync_shell} "&amp;MID(E22,8,LEN(E22)-7)&amp;" ${dt}"</f>
        <v>sh ${sync_shell} mf_fundportifoliodetail ${dt}</v>
      </c>
    </row>
    <row r="23" spans="1:9">
      <c r="A23" s="1" t="s">
        <v>17</v>
      </c>
      <c r="B23" t="s">
        <v>28</v>
      </c>
      <c r="D23" s="4"/>
      <c r="E23" s="5" t="s">
        <v>59</v>
      </c>
      <c r="G23" s="5" t="s">
        <v>56</v>
      </c>
      <c r="H23" s="5" t="s">
        <v>60</v>
      </c>
      <c r="I23" s="5" t="str">
        <f t="shared" ref="I23" si="27">E22</f>
        <v>ora2pg_mf_fundportifoliodetail</v>
      </c>
    </row>
    <row r="24" spans="1:9">
      <c r="A24" s="1" t="s">
        <v>17</v>
      </c>
      <c r="B24" t="s">
        <v>29</v>
      </c>
      <c r="D24" s="4" t="s">
        <v>58</v>
      </c>
      <c r="E24" t="str">
        <f t="shared" ref="E24" si="28">LOWER(B24)</f>
        <v>ora2pg_mf_incomestatementnew</v>
      </c>
      <c r="G24" s="5" t="s">
        <v>56</v>
      </c>
      <c r="H24" s="5" t="str">
        <f t="shared" ref="H24" si="29">"sh ${sync_shell} "&amp;MID(E24,8,LEN(E24)-7)&amp;" ${dt}"</f>
        <v>sh ${sync_shell} mf_incomestatementnew ${dt}</v>
      </c>
    </row>
    <row r="25" spans="1:9">
      <c r="A25" s="1" t="s">
        <v>17</v>
      </c>
      <c r="B25" t="s">
        <v>29</v>
      </c>
      <c r="D25" s="4"/>
      <c r="E25" s="5" t="s">
        <v>59</v>
      </c>
      <c r="G25" s="5" t="s">
        <v>56</v>
      </c>
      <c r="H25" s="5" t="s">
        <v>60</v>
      </c>
      <c r="I25" s="5" t="str">
        <f t="shared" ref="I25" si="30">E24</f>
        <v>ora2pg_mf_incomestatementnew</v>
      </c>
    </row>
    <row r="26" spans="1:9">
      <c r="A26" s="1" t="s">
        <v>17</v>
      </c>
      <c r="B26" t="s">
        <v>30</v>
      </c>
      <c r="D26" s="4" t="s">
        <v>58</v>
      </c>
      <c r="E26" t="str">
        <f t="shared" ref="E26" si="31">LOWER(B26)</f>
        <v>ora2pg_mf_interimbulletin</v>
      </c>
      <c r="G26" s="5" t="s">
        <v>56</v>
      </c>
      <c r="H26" s="5" t="str">
        <f t="shared" ref="H26" si="32">"sh ${sync_shell} "&amp;MID(E26,8,LEN(E26)-7)&amp;" ${dt}"</f>
        <v>sh ${sync_shell} mf_interimbulletin ${dt}</v>
      </c>
    </row>
    <row r="27" spans="1:9">
      <c r="A27" s="1" t="s">
        <v>17</v>
      </c>
      <c r="B27" t="s">
        <v>30</v>
      </c>
      <c r="D27" s="4"/>
      <c r="E27" s="5" t="s">
        <v>59</v>
      </c>
      <c r="G27" s="5" t="s">
        <v>56</v>
      </c>
      <c r="H27" s="5" t="s">
        <v>60</v>
      </c>
      <c r="I27" s="5" t="str">
        <f t="shared" ref="I27" si="33">E26</f>
        <v>ora2pg_mf_interimbulletin</v>
      </c>
    </row>
    <row r="28" spans="1:9">
      <c r="A28" s="1" t="s">
        <v>17</v>
      </c>
      <c r="B28" t="s">
        <v>31</v>
      </c>
      <c r="D28" s="4" t="s">
        <v>58</v>
      </c>
      <c r="E28" t="str">
        <f t="shared" ref="E28" si="34">LOWER(B28)</f>
        <v>ora2pg_mf_interimbulletin_se</v>
      </c>
      <c r="G28" s="5" t="s">
        <v>56</v>
      </c>
      <c r="H28" s="5" t="str">
        <f t="shared" ref="H28" si="35">"sh ${sync_shell} "&amp;MID(E28,8,LEN(E28)-7)&amp;" ${dt}"</f>
        <v>sh ${sync_shell} mf_interimbulletin_se ${dt}</v>
      </c>
    </row>
    <row r="29" spans="1:9">
      <c r="A29" s="1" t="s">
        <v>17</v>
      </c>
      <c r="B29" t="s">
        <v>31</v>
      </c>
      <c r="D29" s="4"/>
      <c r="E29" s="5" t="s">
        <v>59</v>
      </c>
      <c r="G29" s="5" t="s">
        <v>56</v>
      </c>
      <c r="H29" s="5" t="s">
        <v>60</v>
      </c>
      <c r="I29" s="5" t="str">
        <f t="shared" ref="I29" si="36">E28</f>
        <v>ora2pg_mf_interimbulletin_se</v>
      </c>
    </row>
    <row r="30" spans="1:9">
      <c r="A30" s="1" t="s">
        <v>17</v>
      </c>
      <c r="B30" t="s">
        <v>32</v>
      </c>
      <c r="D30" s="4" t="s">
        <v>58</v>
      </c>
      <c r="E30" t="str">
        <f t="shared" ref="E30" si="37">LOWER(B30)</f>
        <v>ora2pg_mf_investadvisoroutline</v>
      </c>
      <c r="G30" s="5" t="s">
        <v>56</v>
      </c>
      <c r="H30" s="5" t="str">
        <f t="shared" ref="H30" si="38">"sh ${sync_shell} "&amp;MID(E30,8,LEN(E30)-7)&amp;" ${dt}"</f>
        <v>sh ${sync_shell} mf_investadvisoroutline ${dt}</v>
      </c>
    </row>
    <row r="31" spans="1:9">
      <c r="A31" s="1" t="s">
        <v>17</v>
      </c>
      <c r="B31" t="s">
        <v>32</v>
      </c>
      <c r="D31" s="4"/>
      <c r="E31" s="5" t="s">
        <v>59</v>
      </c>
      <c r="G31" s="5" t="s">
        <v>56</v>
      </c>
      <c r="H31" s="5" t="s">
        <v>60</v>
      </c>
      <c r="I31" s="5" t="str">
        <f t="shared" ref="I31" si="39">E30</f>
        <v>ora2pg_mf_investadvisoroutline</v>
      </c>
    </row>
    <row r="32" spans="1:9">
      <c r="A32" s="1" t="s">
        <v>17</v>
      </c>
      <c r="B32" t="s">
        <v>33</v>
      </c>
      <c r="D32" s="4" t="s">
        <v>58</v>
      </c>
      <c r="E32" t="str">
        <f t="shared" ref="E32" si="40">LOWER(B32)</f>
        <v>ora2pg_mf_investindustry</v>
      </c>
      <c r="G32" s="5" t="s">
        <v>56</v>
      </c>
      <c r="H32" s="5" t="str">
        <f t="shared" ref="H32" si="41">"sh ${sync_shell} "&amp;MID(E32,8,LEN(E32)-7)&amp;" ${dt}"</f>
        <v>sh ${sync_shell} mf_investindustry ${dt}</v>
      </c>
    </row>
    <row r="33" spans="1:9">
      <c r="A33" s="1" t="s">
        <v>17</v>
      </c>
      <c r="B33" t="s">
        <v>33</v>
      </c>
      <c r="D33" s="4"/>
      <c r="E33" s="5" t="s">
        <v>59</v>
      </c>
      <c r="G33" s="5" t="s">
        <v>56</v>
      </c>
      <c r="H33" s="5" t="s">
        <v>60</v>
      </c>
      <c r="I33" s="5" t="str">
        <f t="shared" ref="I33" si="42">E32</f>
        <v>ora2pg_mf_investindustry</v>
      </c>
    </row>
    <row r="34" spans="1:9">
      <c r="A34" s="1" t="s">
        <v>17</v>
      </c>
      <c r="B34" t="s">
        <v>34</v>
      </c>
      <c r="D34" s="4" t="s">
        <v>58</v>
      </c>
      <c r="E34" t="str">
        <f t="shared" ref="E34" si="43">LOWER(B34)</f>
        <v>ora2pg_mf_issueandlisting</v>
      </c>
      <c r="G34" s="5" t="s">
        <v>56</v>
      </c>
      <c r="H34" s="5" t="str">
        <f t="shared" ref="H34" si="44">"sh ${sync_shell} "&amp;MID(E34,8,LEN(E34)-7)&amp;" ${dt}"</f>
        <v>sh ${sync_shell} mf_issueandlisting ${dt}</v>
      </c>
    </row>
    <row r="35" spans="1:9">
      <c r="A35" s="1" t="s">
        <v>17</v>
      </c>
      <c r="B35" t="s">
        <v>34</v>
      </c>
      <c r="D35" s="4"/>
      <c r="E35" s="5" t="s">
        <v>59</v>
      </c>
      <c r="G35" s="5" t="s">
        <v>56</v>
      </c>
      <c r="H35" s="5" t="s">
        <v>60</v>
      </c>
      <c r="I35" s="5" t="str">
        <f t="shared" ref="I35" si="45">E34</f>
        <v>ora2pg_mf_issueandlisting</v>
      </c>
    </row>
    <row r="36" spans="1:9">
      <c r="A36" s="1" t="s">
        <v>17</v>
      </c>
      <c r="B36" t="s">
        <v>35</v>
      </c>
      <c r="D36" s="4" t="s">
        <v>58</v>
      </c>
      <c r="E36" t="str">
        <f t="shared" ref="E36" si="46">LOWER(B36)</f>
        <v>ora2pg_mf_keystockportfolio</v>
      </c>
      <c r="G36" s="5" t="s">
        <v>56</v>
      </c>
      <c r="H36" s="5" t="str">
        <f t="shared" ref="H36" si="47">"sh ${sync_shell} "&amp;MID(E36,8,LEN(E36)-7)&amp;" ${dt}"</f>
        <v>sh ${sync_shell} mf_keystockportfolio ${dt}</v>
      </c>
    </row>
    <row r="37" spans="1:9">
      <c r="A37" s="1" t="s">
        <v>17</v>
      </c>
      <c r="B37" t="s">
        <v>35</v>
      </c>
      <c r="D37" s="4"/>
      <c r="E37" s="5" t="s">
        <v>59</v>
      </c>
      <c r="G37" s="5" t="s">
        <v>56</v>
      </c>
      <c r="H37" s="5" t="s">
        <v>60</v>
      </c>
      <c r="I37" s="5" t="str">
        <f t="shared" ref="I37" si="48">E36</f>
        <v>ora2pg_mf_keystockportfolio</v>
      </c>
    </row>
    <row r="38" spans="1:9">
      <c r="A38" s="1" t="s">
        <v>17</v>
      </c>
      <c r="B38" t="s">
        <v>36</v>
      </c>
      <c r="D38" s="4" t="s">
        <v>58</v>
      </c>
      <c r="E38" t="str">
        <f t="shared" ref="E38" si="49">LOWER(B38)</f>
        <v>ora2pg_mf_mainfinancialindex</v>
      </c>
      <c r="G38" s="5" t="s">
        <v>56</v>
      </c>
      <c r="H38" s="5" t="str">
        <f t="shared" ref="H38" si="50">"sh ${sync_shell} "&amp;MID(E38,8,LEN(E38)-7)&amp;" ${dt}"</f>
        <v>sh ${sync_shell} mf_mainfinancialindex ${dt}</v>
      </c>
    </row>
    <row r="39" spans="1:9">
      <c r="A39" s="1" t="s">
        <v>17</v>
      </c>
      <c r="B39" t="s">
        <v>36</v>
      </c>
      <c r="D39" s="4"/>
      <c r="E39" s="5" t="s">
        <v>59</v>
      </c>
      <c r="G39" s="5" t="s">
        <v>56</v>
      </c>
      <c r="H39" s="5" t="s">
        <v>60</v>
      </c>
      <c r="I39" s="5" t="str">
        <f t="shared" ref="I39" si="51">E38</f>
        <v>ora2pg_mf_mainfinancialindex</v>
      </c>
    </row>
    <row r="40" spans="1:9">
      <c r="A40" s="1" t="s">
        <v>17</v>
      </c>
      <c r="B40" t="s">
        <v>37</v>
      </c>
      <c r="D40" s="4" t="s">
        <v>58</v>
      </c>
      <c r="E40" t="str">
        <f t="shared" ref="E40" si="52">LOWER(B40)</f>
        <v>ora2pg_mf_mmyieldperformance</v>
      </c>
      <c r="G40" s="5" t="s">
        <v>56</v>
      </c>
      <c r="H40" s="5" t="str">
        <f t="shared" ref="H40" si="53">"sh ${sync_shell} "&amp;MID(E40,8,LEN(E40)-7)&amp;" ${dt}"</f>
        <v>sh ${sync_shell} mf_mmyieldperformance ${dt}</v>
      </c>
    </row>
    <row r="41" spans="1:9">
      <c r="A41" s="1" t="s">
        <v>17</v>
      </c>
      <c r="B41" t="s">
        <v>37</v>
      </c>
      <c r="D41" s="4"/>
      <c r="E41" s="5" t="s">
        <v>59</v>
      </c>
      <c r="G41" s="5" t="s">
        <v>56</v>
      </c>
      <c r="H41" s="5" t="s">
        <v>60</v>
      </c>
      <c r="I41" s="5" t="str">
        <f t="shared" ref="I41" si="54">E40</f>
        <v>ora2pg_mf_mmyieldperformance</v>
      </c>
    </row>
    <row r="42" spans="1:9">
      <c r="A42" s="1" t="s">
        <v>17</v>
      </c>
      <c r="B42" t="s">
        <v>38</v>
      </c>
      <c r="D42" s="4" t="s">
        <v>58</v>
      </c>
      <c r="E42" t="str">
        <f t="shared" ref="E42" si="55">LOWER(B42)</f>
        <v>ora2pg_mf_netvalue</v>
      </c>
      <c r="G42" s="5" t="s">
        <v>56</v>
      </c>
      <c r="H42" s="5" t="str">
        <f t="shared" ref="H42" si="56">"sh ${sync_shell} "&amp;MID(E42,8,LEN(E42)-7)&amp;" ${dt}"</f>
        <v>sh ${sync_shell} mf_netvalue ${dt}</v>
      </c>
    </row>
    <row r="43" spans="1:9">
      <c r="A43" s="1" t="s">
        <v>17</v>
      </c>
      <c r="B43" t="s">
        <v>38</v>
      </c>
      <c r="D43" s="4"/>
      <c r="E43" s="5" t="s">
        <v>59</v>
      </c>
      <c r="G43" s="5" t="s">
        <v>56</v>
      </c>
      <c r="H43" s="5" t="s">
        <v>60</v>
      </c>
      <c r="I43" s="5" t="str">
        <f t="shared" ref="I43" si="57">E42</f>
        <v>ora2pg_mf_netvalue</v>
      </c>
    </row>
    <row r="44" spans="1:9">
      <c r="A44" s="1" t="s">
        <v>17</v>
      </c>
      <c r="B44" t="s">
        <v>39</v>
      </c>
      <c r="D44" s="4" t="s">
        <v>58</v>
      </c>
      <c r="E44" t="str">
        <f t="shared" ref="E44" si="58">LOWER(B44)</f>
        <v>ora2pg_mf_netvalueperformance</v>
      </c>
      <c r="G44" s="5" t="s">
        <v>56</v>
      </c>
      <c r="H44" s="5" t="str">
        <f t="shared" ref="H44" si="59">"sh ${sync_shell} "&amp;MID(E44,8,LEN(E44)-7)&amp;" ${dt}"</f>
        <v>sh ${sync_shell} mf_netvalueperformance ${dt}</v>
      </c>
    </row>
    <row r="45" spans="1:9">
      <c r="A45" s="1" t="s">
        <v>17</v>
      </c>
      <c r="B45" t="s">
        <v>39</v>
      </c>
      <c r="D45" s="4"/>
      <c r="E45" s="5" t="s">
        <v>59</v>
      </c>
      <c r="G45" s="5" t="s">
        <v>56</v>
      </c>
      <c r="H45" s="5" t="s">
        <v>60</v>
      </c>
      <c r="I45" s="5" t="str">
        <f t="shared" ref="I45" si="60">E44</f>
        <v>ora2pg_mf_netvalueperformance</v>
      </c>
    </row>
    <row r="46" spans="1:9">
      <c r="A46" s="1" t="s">
        <v>17</v>
      </c>
      <c r="B46" t="s">
        <v>40</v>
      </c>
      <c r="D46" s="4" t="s">
        <v>58</v>
      </c>
      <c r="E46" t="str">
        <f t="shared" ref="E46" si="61">LOWER(B46)</f>
        <v>ora2pg_mf_netvalueperformancehis</v>
      </c>
      <c r="G46" s="5" t="s">
        <v>56</v>
      </c>
      <c r="H46" s="5" t="str">
        <f t="shared" ref="H46" si="62">"sh ${sync_shell} "&amp;MID(E46,8,LEN(E46)-7)&amp;" ${dt}"</f>
        <v>sh ${sync_shell} mf_netvalueperformancehis ${dt}</v>
      </c>
    </row>
    <row r="47" spans="1:9">
      <c r="A47" s="1" t="s">
        <v>17</v>
      </c>
      <c r="B47" t="s">
        <v>40</v>
      </c>
      <c r="D47" s="4"/>
      <c r="E47" s="5" t="s">
        <v>59</v>
      </c>
      <c r="G47" s="5" t="s">
        <v>56</v>
      </c>
      <c r="H47" s="5" t="s">
        <v>60</v>
      </c>
      <c r="I47" s="5" t="str">
        <f t="shared" ref="I47" si="63">E46</f>
        <v>ora2pg_mf_netvalueperformancehis</v>
      </c>
    </row>
    <row r="48" spans="1:9">
      <c r="A48" s="1" t="s">
        <v>17</v>
      </c>
      <c r="B48" t="s">
        <v>41</v>
      </c>
      <c r="D48" s="4" t="s">
        <v>58</v>
      </c>
      <c r="E48" t="str">
        <f t="shared" ref="E48" si="64">LOWER(B48)</f>
        <v>ora2pg_mf_qdiiassetallocation</v>
      </c>
      <c r="G48" s="5" t="s">
        <v>56</v>
      </c>
      <c r="H48" s="5" t="str">
        <f t="shared" ref="H48" si="65">"sh ${sync_shell} "&amp;MID(E48,8,LEN(E48)-7)&amp;" ${dt}"</f>
        <v>sh ${sync_shell} mf_qdiiassetallocation ${dt}</v>
      </c>
    </row>
    <row r="49" spans="1:9">
      <c r="A49" s="1" t="s">
        <v>17</v>
      </c>
      <c r="B49" t="s">
        <v>41</v>
      </c>
      <c r="D49" s="4"/>
      <c r="E49" s="5" t="s">
        <v>59</v>
      </c>
      <c r="G49" s="5" t="s">
        <v>56</v>
      </c>
      <c r="H49" s="5" t="s">
        <v>60</v>
      </c>
      <c r="I49" s="5" t="str">
        <f t="shared" ref="I49" si="66">E48</f>
        <v>ora2pg_mf_qdiiassetallocation</v>
      </c>
    </row>
    <row r="50" spans="1:9">
      <c r="A50" s="1" t="s">
        <v>17</v>
      </c>
      <c r="B50" t="s">
        <v>42</v>
      </c>
      <c r="D50" s="4" t="s">
        <v>58</v>
      </c>
      <c r="E50" t="str">
        <f t="shared" ref="E50" si="67">LOWER(B50)</f>
        <v>ora2pg_mf_qdiiportfoliochange</v>
      </c>
      <c r="G50" s="5" t="s">
        <v>56</v>
      </c>
      <c r="H50" s="5" t="str">
        <f t="shared" ref="H50" si="68">"sh ${sync_shell} "&amp;MID(E50,8,LEN(E50)-7)&amp;" ${dt}"</f>
        <v>sh ${sync_shell} mf_qdiiportfoliochange ${dt}</v>
      </c>
    </row>
    <row r="51" spans="1:9">
      <c r="A51" s="1" t="s">
        <v>17</v>
      </c>
      <c r="B51" t="s">
        <v>42</v>
      </c>
      <c r="D51" s="4"/>
      <c r="E51" s="5" t="s">
        <v>59</v>
      </c>
      <c r="G51" s="5" t="s">
        <v>56</v>
      </c>
      <c r="H51" s="5" t="s">
        <v>60</v>
      </c>
      <c r="I51" s="5" t="str">
        <f t="shared" ref="I51" si="69">E50</f>
        <v>ora2pg_mf_qdiiportfoliochange</v>
      </c>
    </row>
    <row r="52" spans="1:9">
      <c r="A52" s="1" t="s">
        <v>17</v>
      </c>
      <c r="B52" t="s">
        <v>43</v>
      </c>
      <c r="D52" s="4" t="s">
        <v>58</v>
      </c>
      <c r="E52" t="str">
        <f t="shared" ref="E52" si="70">LOWER(B52)</f>
        <v>ora2pg_mf_qdiiportfoliodetail</v>
      </c>
      <c r="G52" s="5" t="s">
        <v>56</v>
      </c>
      <c r="H52" s="5" t="str">
        <f t="shared" ref="H52" si="71">"sh ${sync_shell} "&amp;MID(E52,8,LEN(E52)-7)&amp;" ${dt}"</f>
        <v>sh ${sync_shell} mf_qdiiportfoliodetail ${dt}</v>
      </c>
    </row>
    <row r="53" spans="1:9">
      <c r="A53" s="1" t="s">
        <v>17</v>
      </c>
      <c r="B53" t="s">
        <v>43</v>
      </c>
      <c r="D53" s="4"/>
      <c r="E53" s="5" t="s">
        <v>59</v>
      </c>
      <c r="G53" s="5" t="s">
        <v>56</v>
      </c>
      <c r="H53" s="5" t="s">
        <v>60</v>
      </c>
      <c r="I53" s="5" t="str">
        <f t="shared" ref="I53" si="72">E52</f>
        <v>ora2pg_mf_qdiiportfoliodetail</v>
      </c>
    </row>
    <row r="54" spans="1:9">
      <c r="A54" s="1" t="s">
        <v>17</v>
      </c>
      <c r="B54" t="s">
        <v>44</v>
      </c>
      <c r="D54" s="4" t="s">
        <v>58</v>
      </c>
      <c r="E54" t="str">
        <f t="shared" ref="E54" si="73">LOWER(B54)</f>
        <v>ora2pg_mf_qdiiportfolioindustry</v>
      </c>
      <c r="G54" s="5" t="s">
        <v>56</v>
      </c>
      <c r="H54" s="5" t="str">
        <f t="shared" ref="H54" si="74">"sh ${sync_shell} "&amp;MID(E54,8,LEN(E54)-7)&amp;" ${dt}"</f>
        <v>sh ${sync_shell} mf_qdiiportfolioindustry ${dt}</v>
      </c>
    </row>
    <row r="55" spans="1:9">
      <c r="A55" s="1" t="s">
        <v>17</v>
      </c>
      <c r="B55" t="s">
        <v>44</v>
      </c>
      <c r="D55" s="4"/>
      <c r="E55" s="5" t="s">
        <v>59</v>
      </c>
      <c r="G55" s="5" t="s">
        <v>56</v>
      </c>
      <c r="H55" s="5" t="s">
        <v>60</v>
      </c>
      <c r="I55" s="5" t="str">
        <f t="shared" ref="I55" si="75">E54</f>
        <v>ora2pg_mf_qdiiportfolioindustry</v>
      </c>
    </row>
    <row r="56" spans="1:9">
      <c r="A56" s="1" t="s">
        <v>17</v>
      </c>
      <c r="B56" t="s">
        <v>45</v>
      </c>
      <c r="D56" s="4" t="s">
        <v>58</v>
      </c>
      <c r="E56" t="str">
        <f t="shared" ref="E56" si="76">LOWER(B56)</f>
        <v>ora2pg_mf_stockportfoliochange</v>
      </c>
      <c r="G56" s="5" t="s">
        <v>56</v>
      </c>
      <c r="H56" s="5" t="str">
        <f t="shared" ref="H56" si="77">"sh ${sync_shell} "&amp;MID(E56,8,LEN(E56)-7)&amp;" ${dt}"</f>
        <v>sh ${sync_shell} mf_stockportfoliochange ${dt}</v>
      </c>
    </row>
    <row r="57" spans="1:9">
      <c r="A57" s="1" t="s">
        <v>17</v>
      </c>
      <c r="B57" t="s">
        <v>45</v>
      </c>
      <c r="D57" s="4"/>
      <c r="E57" s="5" t="s">
        <v>59</v>
      </c>
      <c r="G57" s="5" t="s">
        <v>56</v>
      </c>
      <c r="H57" s="5" t="s">
        <v>60</v>
      </c>
      <c r="I57" s="5" t="str">
        <f t="shared" ref="I57" si="78">E56</f>
        <v>ora2pg_mf_stockportfoliochange</v>
      </c>
    </row>
    <row r="58" spans="1:9">
      <c r="A58" s="1" t="s">
        <v>17</v>
      </c>
      <c r="B58" t="s">
        <v>46</v>
      </c>
      <c r="D58" s="4" t="s">
        <v>58</v>
      </c>
      <c r="E58" t="str">
        <f t="shared" ref="E58" si="79">LOWER(B58)</f>
        <v>ora2pg_mf_stockportfoliodetail</v>
      </c>
      <c r="G58" s="5" t="s">
        <v>56</v>
      </c>
      <c r="H58" s="5" t="str">
        <f t="shared" ref="H58" si="80">"sh ${sync_shell} "&amp;MID(E58,8,LEN(E58)-7)&amp;" ${dt}"</f>
        <v>sh ${sync_shell} mf_stockportfoliodetail ${dt}</v>
      </c>
    </row>
    <row r="59" spans="1:9">
      <c r="A59" s="1" t="s">
        <v>17</v>
      </c>
      <c r="B59" t="s">
        <v>46</v>
      </c>
      <c r="D59" s="4"/>
      <c r="E59" s="5" t="s">
        <v>59</v>
      </c>
      <c r="G59" s="5" t="s">
        <v>56</v>
      </c>
      <c r="H59" s="5" t="s">
        <v>60</v>
      </c>
      <c r="I59" s="5" t="str">
        <f t="shared" ref="I59" si="81">E58</f>
        <v>ora2pg_mf_stockportfoliodetail</v>
      </c>
    </row>
    <row r="60" spans="1:9">
      <c r="A60" s="1" t="s">
        <v>17</v>
      </c>
      <c r="B60" t="s">
        <v>47</v>
      </c>
      <c r="D60" s="4" t="s">
        <v>58</v>
      </c>
      <c r="E60" t="str">
        <f t="shared" ref="E60" si="82">LOWER(B60)</f>
        <v>ora2pg_mf_trusteeoutline</v>
      </c>
      <c r="G60" s="5" t="s">
        <v>56</v>
      </c>
      <c r="H60" s="5" t="str">
        <f t="shared" ref="H60" si="83">"sh ${sync_shell} "&amp;MID(E60,8,LEN(E60)-7)&amp;" ${dt}"</f>
        <v>sh ${sync_shell} mf_trusteeoutline ${dt}</v>
      </c>
    </row>
    <row r="61" spans="1:9">
      <c r="A61" s="1" t="s">
        <v>17</v>
      </c>
      <c r="B61" t="s">
        <v>47</v>
      </c>
      <c r="D61" s="4"/>
      <c r="E61" s="5" t="s">
        <v>59</v>
      </c>
      <c r="G61" s="5" t="s">
        <v>56</v>
      </c>
      <c r="H61" s="5" t="s">
        <v>60</v>
      </c>
      <c r="I61" s="5" t="str">
        <f t="shared" ref="I61" si="84">E60</f>
        <v>ora2pg_mf_trusteeoutline</v>
      </c>
    </row>
    <row r="62" spans="1:9">
      <c r="A62" s="1" t="s">
        <v>17</v>
      </c>
      <c r="B62" t="s">
        <v>48</v>
      </c>
      <c r="D62" s="4" t="s">
        <v>58</v>
      </c>
      <c r="E62" t="str">
        <f t="shared" ref="E62" si="85">LOWER(B62)</f>
        <v>ora2pg_secumain</v>
      </c>
      <c r="G62" s="5" t="s">
        <v>56</v>
      </c>
      <c r="H62" s="5" t="str">
        <f t="shared" ref="H62" si="86">"sh ${sync_shell} "&amp;MID(E62,8,LEN(E62)-7)&amp;" ${dt}"</f>
        <v>sh ${sync_shell} secumain ${dt}</v>
      </c>
    </row>
    <row r="63" spans="1:9">
      <c r="A63" s="1" t="s">
        <v>17</v>
      </c>
      <c r="B63" t="s">
        <v>48</v>
      </c>
      <c r="D63" s="4"/>
      <c r="E63" s="5" t="s">
        <v>59</v>
      </c>
      <c r="G63" s="5" t="s">
        <v>56</v>
      </c>
      <c r="H63" s="5" t="s">
        <v>60</v>
      </c>
      <c r="I63" s="5" t="str">
        <f t="shared" ref="I63" si="87">E62</f>
        <v>ora2pg_secumain</v>
      </c>
    </row>
    <row r="64" spans="1:9">
      <c r="A64" s="1" t="s">
        <v>17</v>
      </c>
      <c r="B64" s="7" t="s">
        <v>49</v>
      </c>
      <c r="D64" s="4" t="s">
        <v>62</v>
      </c>
      <c r="E64" t="s">
        <v>63</v>
      </c>
      <c r="G64" s="5" t="s">
        <v>56</v>
      </c>
      <c r="H64" s="5" t="str">
        <f>"sh ${check_script} ora2pg "&amp;UPPER(MID(E64,1,LEN(E64)-5))&amp;" ${dt}"</f>
        <v>sh ${check_script} ora2pg ORA2PG_JYDB_DELETEREC ${dt}</v>
      </c>
    </row>
    <row r="65" spans="1:8">
      <c r="A65" s="1" t="s">
        <v>17</v>
      </c>
      <c r="B65" s="7" t="s">
        <v>49</v>
      </c>
      <c r="D65" s="4"/>
      <c r="E65" t="s">
        <v>64</v>
      </c>
      <c r="G65" s="5" t="s">
        <v>56</v>
      </c>
      <c r="H65" s="5" t="str">
        <f t="shared" ref="H65:H97" si="88">"sh ${check_script} ora2pg "&amp;UPPER(MID(E65,1,LEN(E65)-5))&amp;" ${dt}"</f>
        <v>sh ${check_script} ora2pg ORA2PG_CT_SYSTEMCONST ${dt}</v>
      </c>
    </row>
    <row r="66" spans="1:8">
      <c r="A66" s="1" t="s">
        <v>17</v>
      </c>
      <c r="B66" s="7" t="s">
        <v>49</v>
      </c>
      <c r="D66" s="4"/>
      <c r="E66" t="s">
        <v>65</v>
      </c>
      <c r="G66" s="5" t="s">
        <v>56</v>
      </c>
      <c r="H66" s="5" t="str">
        <f t="shared" si="88"/>
        <v>sh ${check_script} ora2pg ORA2PG_MF_ANNOUNCEMENT ${dt}</v>
      </c>
    </row>
    <row r="67" spans="1:8">
      <c r="A67" s="1" t="s">
        <v>17</v>
      </c>
      <c r="B67" s="7" t="s">
        <v>49</v>
      </c>
      <c r="D67" s="4"/>
      <c r="E67" t="s">
        <v>66</v>
      </c>
      <c r="G67" s="5" t="s">
        <v>56</v>
      </c>
      <c r="H67" s="5" t="str">
        <f t="shared" si="88"/>
        <v>sh ${check_script} ora2pg ORA2PG_MF_ASSETALLOCATION ${dt}</v>
      </c>
    </row>
    <row r="68" spans="1:8">
      <c r="A68" s="1" t="s">
        <v>17</v>
      </c>
      <c r="B68" s="7" t="s">
        <v>49</v>
      </c>
      <c r="D68" s="4"/>
      <c r="E68" t="s">
        <v>67</v>
      </c>
      <c r="G68" s="5" t="s">
        <v>56</v>
      </c>
      <c r="H68" s="5" t="str">
        <f t="shared" si="88"/>
        <v>sh ${check_script} ora2pg ORA2PG_MF_BALANCESHEETNEW ${dt}</v>
      </c>
    </row>
    <row r="69" spans="1:8">
      <c r="A69" s="1" t="s">
        <v>17</v>
      </c>
      <c r="B69" s="7" t="s">
        <v>49</v>
      </c>
      <c r="D69" s="4"/>
      <c r="E69" t="s">
        <v>68</v>
      </c>
      <c r="G69" s="5" t="s">
        <v>56</v>
      </c>
      <c r="H69" s="5" t="str">
        <f t="shared" si="88"/>
        <v>sh ${check_script} ora2pg ORA2PG_MF_BONDPORTIFOLIODETAIL ${dt}</v>
      </c>
    </row>
    <row r="70" spans="1:8">
      <c r="A70" s="1" t="s">
        <v>17</v>
      </c>
      <c r="B70" s="7" t="s">
        <v>49</v>
      </c>
      <c r="D70" s="4"/>
      <c r="E70" t="s">
        <v>69</v>
      </c>
      <c r="G70" s="5" t="s">
        <v>56</v>
      </c>
      <c r="H70" s="5" t="str">
        <f t="shared" si="88"/>
        <v>sh ${check_script} ora2pg ORA2PG_MF_DIVIDEND ${dt}</v>
      </c>
    </row>
    <row r="71" spans="1:8">
      <c r="A71" s="1" t="s">
        <v>17</v>
      </c>
      <c r="B71" s="7" t="s">
        <v>49</v>
      </c>
      <c r="D71" s="4"/>
      <c r="E71" t="s">
        <v>70</v>
      </c>
      <c r="G71" s="5" t="s">
        <v>56</v>
      </c>
      <c r="H71" s="5" t="str">
        <f t="shared" si="88"/>
        <v>sh ${check_script} ora2pg ORA2PG_MF_FUNDARCHIVES ${dt}</v>
      </c>
    </row>
    <row r="72" spans="1:8">
      <c r="A72" s="1" t="s">
        <v>17</v>
      </c>
      <c r="B72" s="7" t="s">
        <v>49</v>
      </c>
      <c r="D72" s="4"/>
      <c r="E72" t="s">
        <v>71</v>
      </c>
      <c r="G72" s="5" t="s">
        <v>56</v>
      </c>
      <c r="H72" s="5" t="str">
        <f t="shared" si="88"/>
        <v>sh ${check_script} ora2pg ORA2PG_MF_FUNDARCHIVESATTACH ${dt}</v>
      </c>
    </row>
    <row r="73" spans="1:8">
      <c r="A73" s="1" t="s">
        <v>17</v>
      </c>
      <c r="B73" s="7" t="s">
        <v>49</v>
      </c>
      <c r="D73" s="4"/>
      <c r="E73" t="s">
        <v>72</v>
      </c>
      <c r="G73" s="5" t="s">
        <v>56</v>
      </c>
      <c r="H73" s="5" t="str">
        <f t="shared" si="88"/>
        <v>sh ${check_script} ora2pg ORA2PG_MF_FUNDMANAGERNEW ${dt}</v>
      </c>
    </row>
    <row r="74" spans="1:8">
      <c r="A74" s="1" t="s">
        <v>17</v>
      </c>
      <c r="B74" s="7" t="s">
        <v>49</v>
      </c>
      <c r="D74" s="4"/>
      <c r="E74" t="s">
        <v>73</v>
      </c>
      <c r="G74" s="5" t="s">
        <v>56</v>
      </c>
      <c r="H74" s="5" t="str">
        <f t="shared" si="88"/>
        <v>sh ${check_script} ora2pg ORA2PG_MF_FUNDPORTIFOLIODETAIL ${dt}</v>
      </c>
    </row>
    <row r="75" spans="1:8">
      <c r="A75" s="1" t="s">
        <v>17</v>
      </c>
      <c r="B75" s="7" t="s">
        <v>49</v>
      </c>
      <c r="D75" s="4"/>
      <c r="E75" t="s">
        <v>74</v>
      </c>
      <c r="G75" s="5" t="s">
        <v>56</v>
      </c>
      <c r="H75" s="5" t="str">
        <f t="shared" si="88"/>
        <v>sh ${check_script} ora2pg ORA2PG_MF_INCOMESTATEMENTNEW ${dt}</v>
      </c>
    </row>
    <row r="76" spans="1:8">
      <c r="A76" s="1" t="s">
        <v>17</v>
      </c>
      <c r="B76" s="7" t="s">
        <v>49</v>
      </c>
      <c r="D76" s="4"/>
      <c r="E76" t="s">
        <v>75</v>
      </c>
      <c r="G76" s="5" t="s">
        <v>56</v>
      </c>
      <c r="H76" s="5" t="str">
        <f t="shared" si="88"/>
        <v>sh ${check_script} ora2pg ORA2PG_MF_INTERIMBULLETIN ${dt}</v>
      </c>
    </row>
    <row r="77" spans="1:8">
      <c r="A77" s="1" t="s">
        <v>17</v>
      </c>
      <c r="B77" s="7" t="s">
        <v>49</v>
      </c>
      <c r="D77" s="4"/>
      <c r="E77" t="s">
        <v>76</v>
      </c>
      <c r="G77" s="5" t="s">
        <v>56</v>
      </c>
      <c r="H77" s="5" t="str">
        <f t="shared" si="88"/>
        <v>sh ${check_script} ora2pg ORA2PG_MF_INTERIMBULLETIN_SE ${dt}</v>
      </c>
    </row>
    <row r="78" spans="1:8">
      <c r="A78" s="1" t="s">
        <v>17</v>
      </c>
      <c r="B78" s="7" t="s">
        <v>49</v>
      </c>
      <c r="D78" s="4"/>
      <c r="E78" t="s">
        <v>77</v>
      </c>
      <c r="G78" s="5" t="s">
        <v>56</v>
      </c>
      <c r="H78" s="5" t="str">
        <f t="shared" si="88"/>
        <v>sh ${check_script} ora2pg ORA2PG_MF_INVESTADVISOROUTLINE ${dt}</v>
      </c>
    </row>
    <row r="79" spans="1:8">
      <c r="A79" s="1" t="s">
        <v>17</v>
      </c>
      <c r="B79" s="7" t="s">
        <v>49</v>
      </c>
      <c r="D79" s="4"/>
      <c r="E79" t="s">
        <v>78</v>
      </c>
      <c r="G79" s="5" t="s">
        <v>56</v>
      </c>
      <c r="H79" s="5" t="str">
        <f t="shared" si="88"/>
        <v>sh ${check_script} ora2pg ORA2PG_MF_INVESTINDUSTRY ${dt}</v>
      </c>
    </row>
    <row r="80" spans="1:8">
      <c r="A80" s="1" t="s">
        <v>17</v>
      </c>
      <c r="B80" s="7" t="s">
        <v>49</v>
      </c>
      <c r="D80" s="4"/>
      <c r="E80" t="s">
        <v>79</v>
      </c>
      <c r="G80" s="5" t="s">
        <v>56</v>
      </c>
      <c r="H80" s="5" t="str">
        <f t="shared" si="88"/>
        <v>sh ${check_script} ora2pg ORA2PG_MF_ISSUEANDLISTING ${dt}</v>
      </c>
    </row>
    <row r="81" spans="1:9">
      <c r="A81" s="1" t="s">
        <v>17</v>
      </c>
      <c r="B81" s="7" t="s">
        <v>49</v>
      </c>
      <c r="D81" s="4"/>
      <c r="E81" t="s">
        <v>80</v>
      </c>
      <c r="G81" s="5" t="s">
        <v>56</v>
      </c>
      <c r="H81" s="5" t="str">
        <f t="shared" si="88"/>
        <v>sh ${check_script} ora2pg ORA2PG_MF_KEYSTOCKPORTFOLIO ${dt}</v>
      </c>
    </row>
    <row r="82" spans="1:9">
      <c r="A82" s="1" t="s">
        <v>17</v>
      </c>
      <c r="B82" s="7" t="s">
        <v>49</v>
      </c>
      <c r="D82" s="4"/>
      <c r="E82" t="s">
        <v>81</v>
      </c>
      <c r="G82" s="5" t="s">
        <v>56</v>
      </c>
      <c r="H82" s="5" t="str">
        <f t="shared" si="88"/>
        <v>sh ${check_script} ora2pg ORA2PG_MF_MAINFINANCIALINDEX ${dt}</v>
      </c>
    </row>
    <row r="83" spans="1:9">
      <c r="A83" s="1" t="s">
        <v>17</v>
      </c>
      <c r="B83" s="7" t="s">
        <v>49</v>
      </c>
      <c r="D83" s="4"/>
      <c r="E83" t="s">
        <v>82</v>
      </c>
      <c r="G83" s="5" t="s">
        <v>56</v>
      </c>
      <c r="H83" s="5" t="str">
        <f t="shared" si="88"/>
        <v>sh ${check_script} ora2pg ORA2PG_MF_MMYIELDPERFORMANCE ${dt}</v>
      </c>
    </row>
    <row r="84" spans="1:9">
      <c r="A84" s="1" t="s">
        <v>17</v>
      </c>
      <c r="B84" s="7" t="s">
        <v>49</v>
      </c>
      <c r="D84" s="4"/>
      <c r="E84" t="s">
        <v>83</v>
      </c>
      <c r="G84" s="5" t="s">
        <v>56</v>
      </c>
      <c r="H84" s="5" t="str">
        <f t="shared" si="88"/>
        <v>sh ${check_script} ora2pg ORA2PG_MF_NETVALUE ${dt}</v>
      </c>
    </row>
    <row r="85" spans="1:9">
      <c r="A85" s="1" t="s">
        <v>17</v>
      </c>
      <c r="B85" s="7" t="s">
        <v>49</v>
      </c>
      <c r="D85" s="4"/>
      <c r="E85" t="s">
        <v>84</v>
      </c>
      <c r="G85" s="5" t="s">
        <v>56</v>
      </c>
      <c r="H85" s="5" t="str">
        <f t="shared" si="88"/>
        <v>sh ${check_script} ora2pg ORA2PG_MF_NETVALUEPERFORMANCE ${dt}</v>
      </c>
    </row>
    <row r="86" spans="1:9">
      <c r="A86" s="1" t="s">
        <v>17</v>
      </c>
      <c r="B86" s="7" t="s">
        <v>49</v>
      </c>
      <c r="D86" s="4"/>
      <c r="E86" t="s">
        <v>85</v>
      </c>
      <c r="G86" s="5" t="s">
        <v>56</v>
      </c>
      <c r="H86" s="5" t="str">
        <f t="shared" si="88"/>
        <v>sh ${check_script} ora2pg ORA2PG_MF_NETVALUEPERFORMANCEHIS ${dt}</v>
      </c>
    </row>
    <row r="87" spans="1:9">
      <c r="A87" s="1" t="s">
        <v>17</v>
      </c>
      <c r="B87" s="7" t="s">
        <v>49</v>
      </c>
      <c r="D87" s="4"/>
      <c r="E87" t="s">
        <v>86</v>
      </c>
      <c r="G87" s="5" t="s">
        <v>56</v>
      </c>
      <c r="H87" s="5" t="str">
        <f t="shared" si="88"/>
        <v>sh ${check_script} ora2pg ORA2PG_MF_QDIIASSETALLOCATION ${dt}</v>
      </c>
    </row>
    <row r="88" spans="1:9">
      <c r="A88" s="1" t="s">
        <v>17</v>
      </c>
      <c r="B88" s="7" t="s">
        <v>49</v>
      </c>
      <c r="D88" s="4"/>
      <c r="E88" t="s">
        <v>87</v>
      </c>
      <c r="G88" s="5" t="s">
        <v>56</v>
      </c>
      <c r="H88" s="5" t="str">
        <f t="shared" si="88"/>
        <v>sh ${check_script} ora2pg ORA2PG_MF_QDIIPORTFOLIOCHANGE ${dt}</v>
      </c>
    </row>
    <row r="89" spans="1:9">
      <c r="A89" s="1" t="s">
        <v>17</v>
      </c>
      <c r="B89" s="7" t="s">
        <v>49</v>
      </c>
      <c r="D89" s="4"/>
      <c r="E89" t="s">
        <v>88</v>
      </c>
      <c r="G89" s="5" t="s">
        <v>56</v>
      </c>
      <c r="H89" s="5" t="str">
        <f t="shared" si="88"/>
        <v>sh ${check_script} ora2pg ORA2PG_MF_QDIIPORTFOLIODETAIL ${dt}</v>
      </c>
    </row>
    <row r="90" spans="1:9">
      <c r="A90" s="1" t="s">
        <v>17</v>
      </c>
      <c r="B90" s="7" t="s">
        <v>49</v>
      </c>
      <c r="D90" s="4"/>
      <c r="E90" t="s">
        <v>89</v>
      </c>
      <c r="G90" s="5" t="s">
        <v>56</v>
      </c>
      <c r="H90" s="5" t="str">
        <f t="shared" si="88"/>
        <v>sh ${check_script} ora2pg ORA2PG_MF_QDIIPORTFOLIOINDUSTRY ${dt}</v>
      </c>
    </row>
    <row r="91" spans="1:9">
      <c r="A91" s="1" t="s">
        <v>17</v>
      </c>
      <c r="B91" s="7" t="s">
        <v>49</v>
      </c>
      <c r="D91" s="4"/>
      <c r="E91" t="s">
        <v>90</v>
      </c>
      <c r="G91" s="5" t="s">
        <v>56</v>
      </c>
      <c r="H91" s="5" t="str">
        <f t="shared" si="88"/>
        <v>sh ${check_script} ora2pg ORA2PG_MF_STOCKPORTFOLIOCHANGE ${dt}</v>
      </c>
    </row>
    <row r="92" spans="1:9">
      <c r="A92" s="1" t="s">
        <v>17</v>
      </c>
      <c r="B92" s="7" t="s">
        <v>49</v>
      </c>
      <c r="D92" s="4"/>
      <c r="E92" t="s">
        <v>91</v>
      </c>
      <c r="G92" s="5" t="s">
        <v>56</v>
      </c>
      <c r="H92" s="5" t="str">
        <f t="shared" si="88"/>
        <v>sh ${check_script} ora2pg ORA2PG_MF_STOCKPORTFOLIODETAIL ${dt}</v>
      </c>
    </row>
    <row r="93" spans="1:9">
      <c r="A93" s="1" t="s">
        <v>17</v>
      </c>
      <c r="B93" s="7" t="s">
        <v>49</v>
      </c>
      <c r="D93" s="4"/>
      <c r="E93" t="s">
        <v>92</v>
      </c>
      <c r="G93" s="5" t="s">
        <v>56</v>
      </c>
      <c r="H93" s="5" t="str">
        <f t="shared" si="88"/>
        <v>sh ${check_script} ora2pg ORA2PG_MF_TRUSTEEOUTLINE ${dt}</v>
      </c>
    </row>
    <row r="94" spans="1:9">
      <c r="A94" s="1" t="s">
        <v>17</v>
      </c>
      <c r="B94" s="7" t="s">
        <v>49</v>
      </c>
      <c r="D94" s="4"/>
      <c r="E94" t="s">
        <v>93</v>
      </c>
      <c r="G94" s="5" t="s">
        <v>56</v>
      </c>
      <c r="H94" s="5" t="str">
        <f t="shared" si="88"/>
        <v>sh ${check_script} ora2pg ORA2PG_SECUMAIN ${dt}</v>
      </c>
    </row>
    <row r="95" spans="1:9">
      <c r="A95" s="1" t="s">
        <v>17</v>
      </c>
      <c r="B95" s="7" t="s">
        <v>49</v>
      </c>
      <c r="D95" s="4"/>
      <c r="E95" s="3" t="s">
        <v>94</v>
      </c>
      <c r="G95" s="5" t="s">
        <v>56</v>
      </c>
      <c r="H95" s="5" t="s">
        <v>60</v>
      </c>
      <c r="I95" t="s">
        <v>95</v>
      </c>
    </row>
    <row r="96" spans="1:9">
      <c r="A96" s="1" t="s">
        <v>17</v>
      </c>
      <c r="B96" s="7" t="s">
        <v>50</v>
      </c>
      <c r="D96" s="4" t="s">
        <v>96</v>
      </c>
      <c r="E96" s="3" t="s">
        <v>94</v>
      </c>
      <c r="G96" s="5" t="s">
        <v>56</v>
      </c>
      <c r="H96" s="5" t="str">
        <f t="shared" si="88"/>
        <v>sh ${check_script} ora2pg ORA2PG_SYNC ${dt}</v>
      </c>
    </row>
    <row r="97" spans="1:9">
      <c r="A97" s="1" t="s">
        <v>17</v>
      </c>
      <c r="B97" s="7" t="s">
        <v>50</v>
      </c>
      <c r="D97" s="4"/>
      <c r="E97" s="3" t="s">
        <v>97</v>
      </c>
      <c r="G97" s="5" t="s">
        <v>56</v>
      </c>
      <c r="H97" s="5" t="str">
        <f t="shared" si="88"/>
        <v>sh ${check_script} ora2pg ORA2PG_DELETE_RE ${dt}</v>
      </c>
      <c r="I97" s="3" t="s">
        <v>94</v>
      </c>
    </row>
    <row r="98" spans="1:9">
      <c r="A98" s="1" t="s">
        <v>17</v>
      </c>
      <c r="B98" s="7" t="s">
        <v>50</v>
      </c>
      <c r="D98" s="4"/>
      <c r="E98" s="3" t="s">
        <v>98</v>
      </c>
      <c r="G98" s="5" t="s">
        <v>56</v>
      </c>
      <c r="H98" s="5" t="s">
        <v>60</v>
      </c>
      <c r="I98" s="3" t="s">
        <v>97</v>
      </c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ora2pg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2021-09-26T12:28:02Z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