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_02_School\Session 4\CSCI318 Software Engineering Practices &amp; Principles\Group Project\02_Final Documentation\Test Results\"/>
    </mc:Choice>
  </mc:AlternateContent>
  <bookViews>
    <workbookView xWindow="0" yWindow="0" windowWidth="23040" windowHeight="9972"/>
  </bookViews>
  <sheets>
    <sheet name="translation-en-sv--withGoogleSe" sheetId="1" r:id="rId1"/>
  </sheets>
  <calcPr calcId="152511"/>
</workbook>
</file>

<file path=xl/calcChain.xml><?xml version="1.0" encoding="utf-8"?>
<calcChain xmlns="http://schemas.openxmlformats.org/spreadsheetml/2006/main">
  <c r="AJ10" i="1" l="1"/>
  <c r="AI10" i="1"/>
  <c r="AH10" i="1"/>
  <c r="AH16" i="1" s="1"/>
  <c r="AG10" i="1"/>
  <c r="AG16" i="1" s="1"/>
  <c r="AF10" i="1"/>
  <c r="AE10" i="1"/>
  <c r="AD10" i="1"/>
  <c r="AC10" i="1"/>
  <c r="AB10" i="1"/>
  <c r="AJ9" i="1"/>
  <c r="AI9" i="1"/>
  <c r="AI16" i="1" s="1"/>
  <c r="AH9" i="1"/>
  <c r="AH14" i="1" s="1"/>
  <c r="AG9" i="1"/>
  <c r="AF9" i="1"/>
  <c r="AE9" i="1"/>
  <c r="AD9" i="1"/>
  <c r="AC9" i="1"/>
  <c r="AB9" i="1"/>
  <c r="AJ8" i="1"/>
  <c r="AJ13" i="1" s="1"/>
  <c r="AI8" i="1"/>
  <c r="AI13" i="1" s="1"/>
  <c r="AH8" i="1"/>
  <c r="AG8" i="1"/>
  <c r="AF8" i="1"/>
  <c r="AE8" i="1"/>
  <c r="AD8" i="1"/>
  <c r="AC8" i="1"/>
  <c r="AB8" i="1"/>
  <c r="AJ7" i="1"/>
  <c r="AJ17" i="1" s="1"/>
  <c r="AI7" i="1"/>
  <c r="AI17" i="1" s="1"/>
  <c r="AH7" i="1"/>
  <c r="AG7" i="1"/>
  <c r="AF7" i="1"/>
  <c r="AF12" i="1" s="1"/>
  <c r="AE7" i="1"/>
  <c r="AE12" i="1" s="1"/>
  <c r="AD7" i="1"/>
  <c r="AD12" i="1" s="1"/>
  <c r="AC7" i="1"/>
  <c r="AC12" i="1" s="1"/>
  <c r="AB7" i="1"/>
  <c r="AB17" i="1" s="1"/>
  <c r="AJ6" i="1"/>
  <c r="AI6" i="1"/>
  <c r="AH6" i="1"/>
  <c r="AG6" i="1"/>
  <c r="AF6" i="1"/>
  <c r="AE6" i="1"/>
  <c r="AD6" i="1"/>
  <c r="AC6" i="1"/>
  <c r="AB6" i="1"/>
  <c r="AH13" i="1" l="1"/>
  <c r="AG14" i="1"/>
  <c r="AF16" i="1"/>
  <c r="AC13" i="1"/>
  <c r="AB14" i="1"/>
  <c r="AJ14" i="1"/>
  <c r="AD13" i="1"/>
  <c r="AC14" i="1"/>
  <c r="AB16" i="1"/>
  <c r="AJ16" i="1"/>
  <c r="AE13" i="1"/>
  <c r="AD14" i="1"/>
  <c r="AC16" i="1"/>
  <c r="AG17" i="1"/>
  <c r="AF13" i="1"/>
  <c r="AE14" i="1"/>
  <c r="AD16" i="1"/>
  <c r="AI14" i="1"/>
  <c r="AH17" i="1"/>
  <c r="AG13" i="1"/>
  <c r="AF14" i="1"/>
  <c r="AE16" i="1"/>
  <c r="AG12" i="1"/>
  <c r="AC17" i="1"/>
  <c r="AH12" i="1"/>
  <c r="AD17" i="1"/>
  <c r="AI12" i="1"/>
  <c r="AE17" i="1"/>
  <c r="AB12" i="1"/>
  <c r="AJ12" i="1"/>
  <c r="AF17" i="1"/>
  <c r="AB13" i="1"/>
</calcChain>
</file>

<file path=xl/sharedStrings.xml><?xml version="1.0" encoding="utf-8"?>
<sst xmlns="http://schemas.openxmlformats.org/spreadsheetml/2006/main" count="445" uniqueCount="380">
  <si>
    <t>Language</t>
  </si>
  <si>
    <t>Source Text</t>
  </si>
  <si>
    <t>Source Text Total Google Results</t>
  </si>
  <si>
    <t>Source Text Total Google Results (limited by total queries sent)</t>
  </si>
  <si>
    <t>Bing Translate #1</t>
  </si>
  <si>
    <t>Bing Translate #2</t>
  </si>
  <si>
    <t>Bing Score (RTT with similar_text)</t>
  </si>
  <si>
    <t>Bing Score (RTT with meteor)</t>
  </si>
  <si>
    <t>Bing Score (RTT with GoogleSearch)</t>
  </si>
  <si>
    <t>Bing Total Google Results</t>
  </si>
  <si>
    <t>Bing Total Intersected Links</t>
  </si>
  <si>
    <t>Google Translate #1</t>
  </si>
  <si>
    <t>Google Translate #2</t>
  </si>
  <si>
    <t>Google Score (RTT with similar_text)</t>
  </si>
  <si>
    <t>Google Score (RTT with meteor)</t>
  </si>
  <si>
    <t>Google Score (RTT with GoogleSearch)</t>
  </si>
  <si>
    <t>Google Total Google Results</t>
  </si>
  <si>
    <t>Google Total Intersected Links</t>
  </si>
  <si>
    <t>Yandex Translate #1</t>
  </si>
  <si>
    <t>Yandex Translate #2</t>
  </si>
  <si>
    <t>Yandex Score (RTT with similar_text)</t>
  </si>
  <si>
    <t>Yandex Score (RTT with meteor)</t>
  </si>
  <si>
    <t>Yandex Score (RTT with GoogleSearch)</t>
  </si>
  <si>
    <t>Yandex Total Google Results</t>
  </si>
  <si>
    <t>Yandex Total Intersected Links</t>
  </si>
  <si>
    <t>﻿en-sv</t>
  </si>
  <si>
    <t>through sponsorships donations , the money all adds up .</t>
  </si>
  <si>
    <t>genom sponsring donationer lägger alla pengar upp.</t>
  </si>
  <si>
    <t>through sponsorship donations add up all the money.</t>
  </si>
  <si>
    <t>genom sponsring donationer, alla pengar lägger till.</t>
  </si>
  <si>
    <t>Through sponsorship donations, all the money adds.</t>
  </si>
  <si>
    <t>genom sponsring, donationer , de pengar som alla lägger upp .</t>
  </si>
  <si>
    <t>through sponsorship, donations , and the money all adds up .</t>
  </si>
  <si>
    <t>distracting music can help you not be bored .</t>
  </si>
  <si>
    <t>störande musik kan hjälpa dig att inte bli uttråkad.</t>
  </si>
  <si>
    <t>distracting music can help you not to get bored.</t>
  </si>
  <si>
    <t>disturbing music can help you not get bored.</t>
  </si>
  <si>
    <t>störande musik kan hjälpa dig att inte bli uttråkad .</t>
  </si>
  <si>
    <t>distracting music can help you to not get bored .</t>
  </si>
  <si>
    <t>the yen rose to near historical levels .</t>
  </si>
  <si>
    <t>Yenen steg till nära historiska nivåer.</t>
  </si>
  <si>
    <t>The yen rose to near historic levels.</t>
  </si>
  <si>
    <t>yenen steg till nära historiska nivåer.</t>
  </si>
  <si>
    <t>The yen rose to near historical levels.</t>
  </si>
  <si>
    <t>yenen steg till nära historiska nivåer .</t>
  </si>
  <si>
    <t>the head of State had given the Assembly two more months to finish .</t>
  </si>
  <si>
    <t>Statschefen hade givit församlingen två månader att slutföra.</t>
  </si>
  <si>
    <t>The head of State had given the Assembly two months to complete.</t>
  </si>
  <si>
    <t>statschefen hade gett församlingen ytterligare två månader att avsluta.</t>
  </si>
  <si>
    <t>The head of state had given the assembly another two months to complete.</t>
  </si>
  <si>
    <t>statschefen hade gett Församlingen två månader för att avsluta .</t>
  </si>
  <si>
    <t>the head of state had given the Assembly two months to finish .</t>
  </si>
  <si>
    <t>Flint hired a director to help him with company management .</t>
  </si>
  <si>
    <t>Flint anlitade en direktör att hjälpa honom med företagsledningen.</t>
  </si>
  <si>
    <t>Flint hired a Director to help him with the management of the company.</t>
  </si>
  <si>
    <t>Flint anställde en regissör för att hjälpa honom med företagsledningen.</t>
  </si>
  <si>
    <t>Flint employed a director to help him with management.</t>
  </si>
  <si>
    <t>Flint anställt en chef för att hjälpa honom med bolagets ledning .</t>
  </si>
  <si>
    <t>Flint hired a manager to help him with the company's management .</t>
  </si>
  <si>
    <t>the hotel I am staying in is one of a number of venues hosting a rakfisk dinner .</t>
  </si>
  <si>
    <t>Hotellet jag bor i är en av ett antal arenor värd en rakfisk middag.</t>
  </si>
  <si>
    <t>The hotel i am staying in is one of a number of venues host a rakfisk dinner.</t>
  </si>
  <si>
    <t>Hotellet jag bor i är ett av ett antal ställen som serverar en rakfisk-middag.</t>
  </si>
  <si>
    <t>The hotel I live in is one of a number of places serving a rakfish dinner.</t>
  </si>
  <si>
    <t>hotellet jag bor i är en av ett antal platser som värd för ett rakfisk middag .</t>
  </si>
  <si>
    <t>the hotel I am staying in is one of a number of places hosting a rakfisk dinner .</t>
  </si>
  <si>
    <t>at the most critical point of the debate , Warsaw did not hesitate to compare new German-Soviet pact .</t>
  </si>
  <si>
    <t>på de mest kritiska punkt i debatten, Warszawa tvekade inte att jämföra nya tysk-sovjetiska pakten.</t>
  </si>
  <si>
    <t>at the most critical point in the debate, Warsaw did not hesitate to compare the new German-Soviet Pact.</t>
  </si>
  <si>
    <t>Vid den mest kritiska punkten i debatten tvekade Warszawa inte att jämföra den nya tysk-sovjetiska pakten.</t>
  </si>
  <si>
    <t>At the most critical point in the debate, Warsaw did not hesitate to compare the new German-Soviet pact.</t>
  </si>
  <si>
    <t>vid den mest kritiska punkt i debatten , Warszawa tvekade inte att jämföra nya tysk-Sovjetiska pakten .</t>
  </si>
  <si>
    <t>at the most critical point in the debate , Warsaw did not hesitate to compare the new German-Soviet pact .</t>
  </si>
  <si>
    <t>the number of taxed establishments have fallen between 2007 and 2011 .</t>
  </si>
  <si>
    <t>antalet beskattade anläggningar har fallit mellan 2007 och 2011.</t>
  </si>
  <si>
    <t>the number of taxable holdings have fallen between 2007 and 2011.</t>
  </si>
  <si>
    <t>Antalet beskattade anläggningar har fallit mellan 2007 och 2011.</t>
  </si>
  <si>
    <t>The number of taxed facilities has fallen between 2007 and 2011.</t>
  </si>
  <si>
    <t>antalet beskattas anläggningar har minskat mellan 2007 och 2011 .</t>
  </si>
  <si>
    <t>the number of taxed establishments has decreased between 2007 and 2011 .</t>
  </si>
  <si>
    <t>Casillas will will impose a new record of 127 international matches .</t>
  </si>
  <si>
    <t>Casillas kommer kommer att införa ett nytt rekord på 127 landskamper.</t>
  </si>
  <si>
    <t>Casillas will will introduce a new record of 127 caps.</t>
  </si>
  <si>
    <t>Casillas kommer att införa en ny rekord på 127 internationella matcher.</t>
  </si>
  <si>
    <t>Casillas will introduce a new record of 127 international matches.</t>
  </si>
  <si>
    <t>Casillas kommer att införa ett nytt rekord på 127 internationella matcher .</t>
  </si>
  <si>
    <t>Casillas will introduce a new record of 127 international matches .</t>
  </si>
  <si>
    <t>they 're not supposed to restart them until the planes reach 10,000 feet .</t>
  </si>
  <si>
    <t>de är inte tänkt att starta om dem tills plan når 10 000 fot.</t>
  </si>
  <si>
    <t>they are not meant to restart them until the plane reaches 10 000 feet.</t>
  </si>
  <si>
    <t>De ska inte starta om dem förrän planerna når 10 000 fot.</t>
  </si>
  <si>
    <t>They will not restart them until the plans reach 10,000 feet.</t>
  </si>
  <si>
    <t>de 're inte tänkt att starta om dem tills de plan nå 10.000 meter .</t>
  </si>
  <si>
    <t>the great physical effort of Marcus Blasutto 's TSV team proved decisive .</t>
  </si>
  <si>
    <t>de stora fysiska ansträngningar av Marcus Blasutto TSV laget visat sig vara avgörande.</t>
  </si>
  <si>
    <t>the major physical efforts of Marcus Blasutto TSV team proved to be decisive.</t>
  </si>
  <si>
    <t>Marcus Blasuttos TSV-team hade en stor fysisk ansträngning som visat sig avgörande.</t>
  </si>
  <si>
    <t>Marcus Blasutto's TSV team had a great physical effort that proved crucial.</t>
  </si>
  <si>
    <t>den stora fysisk ansträngning av Marcus Blasutto 's TSV laget visade sig vara avgörande .</t>
  </si>
  <si>
    <t>the great physical effort of the Marcus Blasutto's TSV team proved to be crucial .</t>
  </si>
  <si>
    <t>the fingerprinting science can be key solution in solving crimes .</t>
  </si>
  <si>
    <t>fingeravtryck vetenskapen kan vara nyckel lösning i att lösa brott.</t>
  </si>
  <si>
    <t>fingerprint science can be key solution in solving crimes.</t>
  </si>
  <si>
    <t>fingeravtrycksvetenskapen kan vara en nyckellösning för att lösa brott.</t>
  </si>
  <si>
    <t>fingerprint science can be a key solution for resolving crimes.</t>
  </si>
  <si>
    <t>fingeravtryck vetenskap kan vara viktig lösning för att lösa brott .</t>
  </si>
  <si>
    <t>fingerprint science can be important solution to solve the crimes .</t>
  </si>
  <si>
    <t>we would have had a President since September .</t>
  </si>
  <si>
    <t>Vi hade en President sedan September.</t>
  </si>
  <si>
    <t>We had a President since September.</t>
  </si>
  <si>
    <t>Vi skulle ha haft en president sedan september.</t>
  </si>
  <si>
    <t>We would have had a president since September.</t>
  </si>
  <si>
    <t>vi skulle ha haft en Ordförande sedan September .</t>
  </si>
  <si>
    <t>I 'll bet the Daft Punk space men will make it into our Instagram feeds this year .</t>
  </si>
  <si>
    <t>Jag slår Daft Punk rymden männen kommer att göra det till vår Instagram feeds i år.</t>
  </si>
  <si>
    <t>I bet Daft Punk space men will make it to our Instagram feeds in years.</t>
  </si>
  <si>
    <t>Jag ska satsa på Daft Punk Space-männen kommer att göra det till våra Instagram-flöden i år.</t>
  </si>
  <si>
    <t>I'll bet on Daft Punk Space men will do it to our Instagram feeds this year.</t>
  </si>
  <si>
    <t>I 'll bet Daft Punk utrymme män kommer att göra det i vår Instagram-flöden i år .</t>
  </si>
  <si>
    <t>I'll bet Daft Punk space men will make it in our Instagram feeds this year .</t>
  </si>
  <si>
    <t>sausages occur more frequently on the tables of obese children compared to the families of children with standard weight .</t>
  </si>
  <si>
    <t>korv inträffar oftare på borden av feta barn jämfört med barn familjer med standard vikt.</t>
  </si>
  <si>
    <t>sausage occurs more often at the tables of obese children compared with families with standard weight.</t>
  </si>
  <si>
    <t>korv förekommer oftare på tabellerna av överviktiga barn jämfört med barnfamiljer med standardvikt.</t>
  </si>
  <si>
    <t>Sausages are more commonly found on the tables of obese children compared to standard families with children.</t>
  </si>
  <si>
    <t>korv förekommer oftare på borden överviktiga barn jämfört med familjer med barn med standard vikt .</t>
  </si>
  <si>
    <t>sausage occurs more frequently on the tables of obese children compared with families with children with standard weight .</t>
  </si>
  <si>
    <t>this especially concerns accidents with large number of participants .</t>
  </si>
  <si>
    <t>Detta gäller särskilt olyckor med stort antal deltagare.</t>
  </si>
  <si>
    <t>This applies especially to accidents with large numbers of participants.</t>
  </si>
  <si>
    <t>Detta gäller särskilt olyckor med ett stort antal deltagare.</t>
  </si>
  <si>
    <t>This is especially true of accidents involving a large number of participants.</t>
  </si>
  <si>
    <t>detta rör framför allt olyckor med stort antal deltagare .</t>
  </si>
  <si>
    <t>this concerns, above all, accidents with large number of participants .</t>
  </si>
  <si>
    <t>Szabo is also a member of the German Marshall Fund .</t>
  </si>
  <si>
    <t>Szabo är också medlem i den Tysk Marshallfond.</t>
  </si>
  <si>
    <t>Szabo is also a member of the German Marshall Fund.</t>
  </si>
  <si>
    <t>Szabo är också medlem i den tyska marshallfonden.</t>
  </si>
  <si>
    <t>Szabo is also a member of the German Marshall Foundation.</t>
  </si>
  <si>
    <t>Szabo är också medlem av German Marshall Fund .</t>
  </si>
  <si>
    <t>I 'll go on working two more years .</t>
  </si>
  <si>
    <t>Jag kommer arbeta två år.</t>
  </si>
  <si>
    <t>I will work for two years.</t>
  </si>
  <si>
    <t>Jag ska fortsätta arbeta två år tillbaka.</t>
  </si>
  <si>
    <t>I will continue to work two years back.</t>
  </si>
  <si>
    <t>Jag kommer att jobba två år till .</t>
  </si>
  <si>
    <t>I will be working for two more years .</t>
  </si>
  <si>
    <t>these changes in social norms have contributed to increasing numbers of people who are single .</t>
  </si>
  <si>
    <t>dessa förändringar i sociala normer har bidragit till allt fler människor som är ensamstående.</t>
  </si>
  <si>
    <t>These changes in social norms have contributed to an increasing number of people who are single.</t>
  </si>
  <si>
    <t>Dessa förändringar i sociala normer har bidragit till ett ökande antal enskilda personer.</t>
  </si>
  <si>
    <t>These changes in social standards have contributed to an increasing number of individuals.</t>
  </si>
  <si>
    <t>dessa förändringar i sociala normer har bidragit till att öka antalet människor som är singel .</t>
  </si>
  <si>
    <t>these changes in social norms have contributed to increase the number of people who are single .</t>
  </si>
  <si>
    <t>I find it wonderful that in America , myth and folklore already has a part in education .</t>
  </si>
  <si>
    <t>Jag tycker att det är fantastiskt att i Amerika, myt och folklore har redan en del i utbildningen.</t>
  </si>
  <si>
    <t>I think it is wonderful that in America, myth and folklore is already part of the training.</t>
  </si>
  <si>
    <t>Jag tycker det är underbart att i Amerika har myt och folklore redan en del i utbildningen.</t>
  </si>
  <si>
    <t>I think it's wonderful that in America, myth and folklore are already part of the education.</t>
  </si>
  <si>
    <t>Jag tycker att det är underbart att i Amerika , myt och folktro har redan en del i utbildningen .</t>
  </si>
  <si>
    <t>I think it is wonderful that in America , myth, and folklore already has a part in the training .</t>
  </si>
  <si>
    <t>the reach and technical sophistication have come as a shock to some companies .</t>
  </si>
  <si>
    <t>reach- och teknisk förfining har kommit som en chock för vissa företag.</t>
  </si>
  <si>
    <t>the reach and technological sophistication has come as a shock to some companies.</t>
  </si>
  <si>
    <t>Räckvidd och teknisk sofistikering har kommit som en chock för vissa företag.</t>
  </si>
  <si>
    <t>Scope and technical sophistication have come as a shock to some companies.</t>
  </si>
  <si>
    <t>reach och teknisk finess har kommit som en chock för vissa företag .</t>
  </si>
  <si>
    <t>the reach and technological sophistication has come as a shock for some companies .</t>
  </si>
  <si>
    <t>right at the beginning of 1990 , visa requirements were cancelled .</t>
  </si>
  <si>
    <t>alldeles i början av 1990, ställdes visumkrav in.</t>
  </si>
  <si>
    <t>right at the beginning of 1990, the visa requirement was put in.</t>
  </si>
  <si>
    <t>strax i början av 1990 avbröts viseringskravet.</t>
  </si>
  <si>
    <t>Immediately in the beginning of 1990, the visa requirement was terminated.</t>
  </si>
  <si>
    <t>precis i början av 1990-talet , visum krav ställdes in .</t>
  </si>
  <si>
    <t>just like in the beginning of the 1990s , a visa requirement was canceled .</t>
  </si>
  <si>
    <t>a senior military officer at the gala saw the troops " role differently .</t>
  </si>
  <si>
    <t>en ledande militär officer vid galan såg soldaterna ”roll annorlunda.</t>
  </si>
  <si>
    <t>a senior military officer at the Gala saw the soldiers ' role differently.</t>
  </si>
  <si>
    <t>en högre militär officer vid galen såg truppernas roll olika.</t>
  </si>
  <si>
    <t>A higher military officer at the crazy saw the role of troops differently.</t>
  </si>
  <si>
    <t>en senior officer på galan såg trupper " roll på olika sätt .</t>
  </si>
  <si>
    <t>a senior officer at the gala event saw the troops ' role in different ways .</t>
  </si>
  <si>
    <t>we have so far managed it without any problems .</t>
  </si>
  <si>
    <t>Vi har hittills klarat det utan problem.</t>
  </si>
  <si>
    <t>So far we have managed it without a problem.</t>
  </si>
  <si>
    <t>vi har hittills lyckats det utan några problem.</t>
  </si>
  <si>
    <t>We have managed so far without any problems.</t>
  </si>
  <si>
    <t>vi har hittills klarat av det utan några problem .</t>
  </si>
  <si>
    <t>so far we have managed it without any problems .</t>
  </si>
  <si>
    <t>there 's production there and a mafia has formed .</t>
  </si>
  <si>
    <t>finns produktion det och en maffia har bildats.</t>
  </si>
  <si>
    <t>see production there and a mafia has formed.</t>
  </si>
  <si>
    <t>Det finns produktion där och en mafia har bildats.</t>
  </si>
  <si>
    <t>There is production there and a mafia has been formed.</t>
  </si>
  <si>
    <t>det 's produktion och maffian har bildats .</t>
  </si>
  <si>
    <t>it's the production and the mafia has been formed .</t>
  </si>
  <si>
    <t>a lot of activists are concerned that what the German rule will do is encourage parents to make quick decisions .</t>
  </si>
  <si>
    <t>en massa aktivister berörs att vad tyska regeln gör är att uppmuntra föräldrar att fatta snabba beslut.</t>
  </si>
  <si>
    <t>a lot of activists concerned that what German rule does is to encourage parents to make quick decisions.</t>
  </si>
  <si>
    <t>många aktivister är oroade över att det som den tyska regeln kommer att göra är att uppmuntra föräldrar att fatta snabba beslut.</t>
  </si>
  <si>
    <t>Many activists are worried that what the German rule will do is to encourage parents to make quick decisions.</t>
  </si>
  <si>
    <t>en hel del aktivister är orolig för att vad den tyska regeln kommer att göra är att uppmuntra föräldrar att fatta snabba beslut .</t>
  </si>
  <si>
    <t>the Turkish Community of Germany reacted calmly , remembering the victims during a silent vigil .</t>
  </si>
  <si>
    <t>Tysklands turkiska gemenskapen reagerat lugnt, att minnas offren under en tyst vaka.</t>
  </si>
  <si>
    <t>Germany's Turkish community reacted calmly, to remember the victims in a silent vigil.</t>
  </si>
  <si>
    <t>Tysklands turkiska gemenskap reagerade lugnt och kom ihåg offren under en tyst vaksamhet.</t>
  </si>
  <si>
    <t>The Turkish community of Germany reacted calmly and remembered the victims in silent vigilance.</t>
  </si>
  <si>
    <t>den turkiska Samhället i Tyskland reagerade lugnt , minnas offren under en tyst vaka .</t>
  </si>
  <si>
    <t>the Turkish Community in Germany reacted calmly , remembering the victims during a silent vigil .</t>
  </si>
  <si>
    <t>during the trial , Kana admitted to having been in a bar .</t>
  </si>
  <si>
    <t>under rättegången erkände Kana till att ha varit i en bar.</t>
  </si>
  <si>
    <t>during the trial, admitted Kana to having been in a bar.</t>
  </si>
  <si>
    <t>under rättegången erkände Kana att han hade varit i en bar.</t>
  </si>
  <si>
    <t>During the trial, Kana acknowledged that he had been in a bar.</t>
  </si>
  <si>
    <t>under rättegången , Kana erkände att ha varit i en bar .</t>
  </si>
  <si>
    <t>the passing of the bill comes amid a string of measures to reinforce national security .</t>
  </si>
  <si>
    <t>bortgången av räkningen kommer mitt i en rad åtgärder för att stärka nationell säkerhet.</t>
  </si>
  <si>
    <t>the passing of the Bill comes amid a series of measures to strengthen national security.</t>
  </si>
  <si>
    <t>Riktningen av räkningen kommer bland en rad åtgärder för att stärka den nationella säkerheten.</t>
  </si>
  <si>
    <t>The bill's direction comes from a series of measures to strengthen national security.</t>
  </si>
  <si>
    <t>antagandet av propositionen kommer mitt i en rad åtgärder för att stärka den nationella säkerheten .</t>
  </si>
  <si>
    <t>the adoption of the bill comes amid a series of measures to strengthen national security .</t>
  </si>
  <si>
    <t>Michael Schöner from Steinach presented the new logo .</t>
  </si>
  <si>
    <t>Michael Schöner från Steinach presenterades den nya logotypen.</t>
  </si>
  <si>
    <t>Michael Schöner from Steinach was presented the new logo.</t>
  </si>
  <si>
    <t>Michael Schöner från Steinach presenterade den nya logotypen.</t>
  </si>
  <si>
    <t>Michael Schöner from Steinach introduced the new logo.</t>
  </si>
  <si>
    <t>Michael Schöner från Steinach fram den nya logotypen .</t>
  </si>
  <si>
    <t>Michael Schöner from Steinach developed the new logo .</t>
  </si>
  <si>
    <t>the Vollmaringen Male Voice Choir got things running .</t>
  </si>
  <si>
    <t>Vollmaringen Manskören röst fick saker kör.</t>
  </si>
  <si>
    <t>Vollmaringen Mans choir voice got things running.</t>
  </si>
  <si>
    <t>Vollmaringen Man Voice Choir fick saker att köra.</t>
  </si>
  <si>
    <t>Vollmaringen Man Voice Choir got things to drive.</t>
  </si>
  <si>
    <t>den Vollmaringen Manskör fick allt att fungera .</t>
  </si>
  <si>
    <t>the Vollmaringen Choir got everything to work .</t>
  </si>
  <si>
    <t>the North Stream gasduct has been commissioned .</t>
  </si>
  <si>
    <t>den Nord Stream gasduct har beställts.</t>
  </si>
  <si>
    <t>the Nord Stream gasduct were ordered.</t>
  </si>
  <si>
    <t>Nord Stream-gasledningen har pågått.</t>
  </si>
  <si>
    <t>The Nord Stream pipeline has been running.</t>
  </si>
  <si>
    <t>Nord Stream gasduct har fått i uppdrag .</t>
  </si>
  <si>
    <t>The Nord Stream gasduct has been commissioned .</t>
  </si>
  <si>
    <t>what separates boredom from apathy is that the person is not engaged but wants to be .</t>
  </si>
  <si>
    <t>Vad skiljer tristess från apati är att personen inte är engagerad men vill vara.</t>
  </si>
  <si>
    <t>What distinguishes the boredom from apathy is that the person is not engaged but wants to be.</t>
  </si>
  <si>
    <t>Det som skiljer tristess från apati är att personen inte är förlovad men vill vara.</t>
  </si>
  <si>
    <t>What separates sadness from apathy is that the person is not engaged but wants to be.</t>
  </si>
  <si>
    <t>vad som skiljer tristess från apati är att personen inte är engagerade men vill vara .</t>
  </si>
  <si>
    <t>my sister and I were allowed to eat candy .</t>
  </si>
  <si>
    <t>min syster och jag fick äta godis.</t>
  </si>
  <si>
    <t>My sister and I got to eat the candy.</t>
  </si>
  <si>
    <t>My sister and I had to eat candy.</t>
  </si>
  <si>
    <t>min syster och jag fick äta godis .</t>
  </si>
  <si>
    <t>my sister and I got to eat candy .</t>
  </si>
  <si>
    <t>I think it makes it more interesting for the people .</t>
  </si>
  <si>
    <t>Jag tror att det gör det mer intressant för människorna.</t>
  </si>
  <si>
    <t>I think it makes it more interesting for people.</t>
  </si>
  <si>
    <t>Jag tycker att det gör det intressantare för folket.</t>
  </si>
  <si>
    <t>I think it makes it more interesting for the people.</t>
  </si>
  <si>
    <t>Jag tror att det gör det mer intressant för människor .</t>
  </si>
  <si>
    <t>I think it makes it more interesting for people .</t>
  </si>
  <si>
    <t>around 5 a.m. , one protester jumped on the hood of a police car .</t>
  </si>
  <si>
    <t>runt 5 a.m., en demonstrant hoppade på motorhuven på en polisbil.</t>
  </si>
  <si>
    <t>around 5 a.m., a protester jumped on the hood of a police car.</t>
  </si>
  <si>
    <t>runt klockan 5, hoppade en demonstrant på en polisbils huv.</t>
  </si>
  <si>
    <t>around 5 o'clock, a protector jumped on a police car hood.</t>
  </si>
  <si>
    <t>runt 5 på morgonen , en demonstrant hoppade upp på motorhuven på en polisbil .</t>
  </si>
  <si>
    <t>around 5 in the morning , a protester jumped on the hood of a police car .</t>
  </si>
  <si>
    <t>three quarters of all infections affect young people .</t>
  </si>
  <si>
    <t>tre fjärdedelar av alla infektioner påverkar unga människor.</t>
  </si>
  <si>
    <t>three quarters of all infections affect young people.</t>
  </si>
  <si>
    <t>Three quarters of all infections affect young people.</t>
  </si>
  <si>
    <t>tre fjärdedelar av alla infektioner som drabbar unga människor .</t>
  </si>
  <si>
    <t>the mountain road from Telnice to Kninice in the Usti nad Labem region is also closed .</t>
  </si>
  <si>
    <t>mountain vägen från Telnice till Kninice i regionen Ústí nad Labem är också stängd.</t>
  </si>
  <si>
    <t>mountain road from Telnice to hřensko Kninice in the region are also closed.</t>
  </si>
  <si>
    <t>Fjällvägen från Telnice till Kninice i regionen Usti nad Labem är också stängd.</t>
  </si>
  <si>
    <t>The mountain road from Telnice to Kninice in the region of Usti nad Labem is also closed.</t>
  </si>
  <si>
    <t>mountain road från Telnice att Kninice i Usti nad Labem region är också stängd .</t>
  </si>
  <si>
    <t>the planned covering of the dilapidated house was not permitted for safety reasons .</t>
  </si>
  <si>
    <t>den planera övertäckning av fallfärdiga huset tilläts inte av säkerhetsskäl.</t>
  </si>
  <si>
    <t>the plan covering of the dilapidated building was not allowed for security reasons.</t>
  </si>
  <si>
    <t>Det planerade täckandet av det förfallna huset var inte tillåtet av säkerhetsskäl.</t>
  </si>
  <si>
    <t>The planned coverage of the expired house was not permitted for safety reasons.</t>
  </si>
  <si>
    <t>den planerade täcker av det förfallna huset var av säkerhetsskäl inte tillåtna .</t>
  </si>
  <si>
    <t>the planned cover of the dilapidated building was not permitted for safety reasons .</t>
  </si>
  <si>
    <t>public respect or accessibility is one thing .</t>
  </si>
  <si>
    <t>allmän respekt eller tillgänglighet är en sak.</t>
  </si>
  <si>
    <t>public respect or availability is one thing.</t>
  </si>
  <si>
    <t>Offentlig respekt eller tillgänglighet är en sak.</t>
  </si>
  <si>
    <t>Public respect or accessibility is one thing.</t>
  </si>
  <si>
    <t>offentlig respekt och tillgänglighet är en sak .</t>
  </si>
  <si>
    <t>public respect and accessibility are one thing .</t>
  </si>
  <si>
    <t>it was a gift he gave me .</t>
  </si>
  <si>
    <t>Det var en gåva som han gav mig.</t>
  </si>
  <si>
    <t>It was a gift that he gave me.</t>
  </si>
  <si>
    <t>Det var en gåva han gav mig.</t>
  </si>
  <si>
    <t>It was a gift he gave me.</t>
  </si>
  <si>
    <t>det var en gåva som han gav mig .</t>
  </si>
  <si>
    <t>it was a gift that he gave me .</t>
  </si>
  <si>
    <t>his arrival was greeted with chants from the hundreds gathered in the university 's main lecture room .</t>
  </si>
  <si>
    <t>hans ankomst hälsades med ramsor från hundratals samlades i universitetets viktigaste föreläsningssalen.</t>
  </si>
  <si>
    <t>his arrival was greeted with chants from the hundreds gathered in the main Lecture Hall.</t>
  </si>
  <si>
    <t>hans ankomst hälsades med chants från hundratals samlade i universitetets främsta föreläsningsrum.</t>
  </si>
  <si>
    <t>His arrival was greeted with chants from hundreds of collectors in the university's main lecture room.</t>
  </si>
  <si>
    <t>hans ankomst hälsades med sånger från hundratals samlades i university 's stora sal .</t>
  </si>
  <si>
    <t>his arrival was greeted with chants from the hundreds gathered in the university's great hall .</t>
  </si>
  <si>
    <t>the unit was designed for 19 people .</t>
  </si>
  <si>
    <t>apparaten var avsedd för 19 personer.</t>
  </si>
  <si>
    <t>the unit was designed for 19 people.</t>
  </si>
  <si>
    <t>Enheten var designad för 19 personer.</t>
  </si>
  <si>
    <t>The unit was designed for 19 people.</t>
  </si>
  <si>
    <t>den är konstruerad för 19 personer .</t>
  </si>
  <si>
    <t>it is designed for 19 persons .</t>
  </si>
  <si>
    <t>" we are not concerning ourselves with the wild card process until it is certain that Düsseldorf is not receiving a licence .</t>
  </si>
  <si>
    <t>”vi inte ägna oss åt wild card processen tills det är säkert att Düsseldorf inte tar emot en licens.</t>
  </si>
  <si>
    <t>"we do not engage in wild card process until it is safe to Düsseldorf does not receive a license.</t>
  </si>
  <si>
    <t>"Vi handlar inte om den vilda kortprocessen förrän det är säkert att Düsseldorf inte får en licens.</t>
  </si>
  <si>
    <t>"We are not about the wild card process until it is certain that Düsseldorf will not get a license.</t>
  </si>
  <si>
    <t>"vi är inte bekymra oss med wild card processen tills det är säkert att Düsseldorf är inte emot en licens .</t>
  </si>
  <si>
    <t>"we are not concerning ourselves with the wild card process until it is safe to Dusseldorf are not receiving a license .</t>
  </si>
  <si>
    <t>he would like to see the position given to an experienced top manager .</t>
  </si>
  <si>
    <t>han skulle vilja se den ståndpunkten att en erfaren top chef.</t>
  </si>
  <si>
    <t>He would like to see the position that an experienced top manager.</t>
  </si>
  <si>
    <t>han skulle vilja se den ställning som ges till en erfaren toppchef.</t>
  </si>
  <si>
    <t>He would like to see the position given to a senior senior manager.</t>
  </si>
  <si>
    <t>han skulle vilja se den position med tanke på att en erfaren top chef .</t>
  </si>
  <si>
    <t>he would like to see the position given to an experienced top chef .</t>
  </si>
  <si>
    <t>some would look at them with awe because they faced down insurgents and traveled to exotic places .</t>
  </si>
  <si>
    <t>några skulle titta på dem med vördnad eftersom de inför ner rebeller och rest till exotiska platser.</t>
  </si>
  <si>
    <t>some would look at them with AWE as they face down the rebels and traveling to exotic places.</t>
  </si>
  <si>
    <t>vissa skulle se på dem med vördnad eftersom de mötte uppståndare och reste till exotiska platser.</t>
  </si>
  <si>
    <t>some would look upon them with reverence as they met upset and traveled to exotic places.</t>
  </si>
  <si>
    <t>vissa skulle se på dem med vördnad eftersom de mötte rebeller och reste till exotiska platser .</t>
  </si>
  <si>
    <t>some would look at them with awe as they met the rebels and traveled to exotic places .</t>
  </si>
  <si>
    <t>this is a case of a " completely broken personality .</t>
  </si>
  <si>
    <t>Detta är ett fall av en ”helt bruten personlighet.</t>
  </si>
  <si>
    <t>This is a case of a "completely broken personality.</t>
  </si>
  <si>
    <t>detta är ett fall av en "fullständigt trasig personlighet.</t>
  </si>
  <si>
    <t>detta är ett fall av en " helt bruten personlighet .</t>
  </si>
  <si>
    <t>the research took place at the end of last year 's school year .</t>
  </si>
  <si>
    <t>forskningen ägde rum i slutet av förra årets skolår.</t>
  </si>
  <si>
    <t>the research took place at the end of last year's school year.</t>
  </si>
  <si>
    <t>Forskningen ägde rum i slutet av förra årets skolår.</t>
  </si>
  <si>
    <t>The research took place at the end of last year's school year.</t>
  </si>
  <si>
    <t>forskningen ägde rum i slutet av förra året 's school år .</t>
  </si>
  <si>
    <t>the research took place at the end of last year's school year .</t>
  </si>
  <si>
    <t>we were a band for almost three years .</t>
  </si>
  <si>
    <t>Vi var ett band för nästan tre år.</t>
  </si>
  <si>
    <t>We were a band for almost three years.</t>
  </si>
  <si>
    <t>Vi var ett band i nästan tre år.</t>
  </si>
  <si>
    <t>vi var ett band i nästan tre år .</t>
  </si>
  <si>
    <t>good liars are skilled at reading others well .</t>
  </si>
  <si>
    <t>Bra lögnare är skickliga på att läsa andra väl.</t>
  </si>
  <si>
    <t>Good liars are adept at reading the other well.</t>
  </si>
  <si>
    <t>bra lögnare är skickliga på att läsa andra bra.</t>
  </si>
  <si>
    <t>Good liars are adept at reading others well.</t>
  </si>
  <si>
    <t>bra lögnare är skickliga på att läsa andras också .</t>
  </si>
  <si>
    <t>good liars are adept at reading others also .</t>
  </si>
  <si>
    <t>Bing (similar_text)</t>
  </si>
  <si>
    <t>Bing (METEOR)</t>
  </si>
  <si>
    <t>Bing (GoogleSearch)</t>
  </si>
  <si>
    <t>Google (similar_text)</t>
  </si>
  <si>
    <t>Google (METEOR)</t>
  </si>
  <si>
    <t>Google (GoogleSearch)</t>
  </si>
  <si>
    <t>Yandex (similar_text)</t>
  </si>
  <si>
    <t>Yandex (METEOR)</t>
  </si>
  <si>
    <t>Yandex (GoogleSearch)</t>
  </si>
  <si>
    <t>Min</t>
  </si>
  <si>
    <t>Q1</t>
  </si>
  <si>
    <t>Median</t>
  </si>
  <si>
    <t>Q3</t>
  </si>
  <si>
    <t>Max</t>
  </si>
  <si>
    <t>Box 1 - hidden</t>
  </si>
  <si>
    <t>Box 2 - lower</t>
  </si>
  <si>
    <t>Box 3 - upper</t>
  </si>
  <si>
    <t>Whisker Top</t>
  </si>
  <si>
    <t>Whisker Bottom</t>
  </si>
  <si>
    <t>Swedish (50 Test Cases w/ Google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</si>
</sst>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Swedish (50 Test Cases w/ Google Search)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'translation-en-sv--withGoogleSe'!$AA$12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'translation-en-sv--withGoogleSe'!$AB$17:$AJ$17</c:f>
                <c:numCache>
                  <c:formatCode>General</c:formatCode>
                  <c:ptCount val="9"/>
                  <c:pt idx="0">
                    <c:v>0.16340748075055</c:v>
                  </c:pt>
                  <c:pt idx="1">
                    <c:v>0.42211435126039992</c:v>
                  </c:pt>
                  <c:pt idx="2">
                    <c:v>0.14000000000000001</c:v>
                  </c:pt>
                  <c:pt idx="3">
                    <c:v>0.27777072374387501</c:v>
                  </c:pt>
                  <c:pt idx="4">
                    <c:v>0.37543897254158487</c:v>
                  </c:pt>
                  <c:pt idx="5">
                    <c:v>7.0000000000000007E-2</c:v>
                  </c:pt>
                  <c:pt idx="6">
                    <c:v>0.14203942715700757</c:v>
                  </c:pt>
                  <c:pt idx="7">
                    <c:v>0.35204792038079252</c:v>
                  </c:pt>
                  <c:pt idx="8">
                    <c:v>0.245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'translation-en-sv--withGoogleSe'!$AB$5:$AJ$5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'translation-en-sv--withGoogleSe'!$AB$12:$AJ$12</c:f>
              <c:numCache>
                <c:formatCode>General</c:formatCode>
                <c:ptCount val="9"/>
                <c:pt idx="0">
                  <c:v>0.80856877107312997</c:v>
                </c:pt>
                <c:pt idx="1">
                  <c:v>0.59452814436384993</c:v>
                </c:pt>
                <c:pt idx="2">
                  <c:v>0.14000000000000001</c:v>
                </c:pt>
                <c:pt idx="3">
                  <c:v>0.78783783783783501</c:v>
                </c:pt>
                <c:pt idx="4">
                  <c:v>0.54397829838428491</c:v>
                </c:pt>
                <c:pt idx="5">
                  <c:v>7.0000000000000007E-2</c:v>
                </c:pt>
                <c:pt idx="6">
                  <c:v>0.85491071428571752</c:v>
                </c:pt>
                <c:pt idx="7">
                  <c:v>0.77843680926968251</c:v>
                </c:pt>
                <c:pt idx="8">
                  <c:v>0.245</c:v>
                </c:pt>
              </c:numCache>
            </c:numRef>
          </c:val>
        </c:ser>
        <c:ser>
          <c:idx val="1"/>
          <c:order val="1"/>
          <c:tx>
            <c:strRef>
              <c:f>'translation-en-sv--withGoogleSe'!$AA$13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'translation-en-sv--withGoogleSe'!$AB$5:$AJ$5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'translation-en-sv--withGoogleSe'!$AB$13:$AJ$13</c:f>
              <c:numCache>
                <c:formatCode>General</c:formatCode>
                <c:ptCount val="9"/>
                <c:pt idx="0">
                  <c:v>6.9858103765005009E-2</c:v>
                </c:pt>
                <c:pt idx="1">
                  <c:v>0.144097166871755</c:v>
                </c:pt>
                <c:pt idx="2">
                  <c:v>0.36</c:v>
                </c:pt>
                <c:pt idx="3">
                  <c:v>7.4842117865379976E-2</c:v>
                </c:pt>
                <c:pt idx="4">
                  <c:v>0.15810003894585001</c:v>
                </c:pt>
                <c:pt idx="5">
                  <c:v>0.19</c:v>
                </c:pt>
                <c:pt idx="6">
                  <c:v>7.1048518328192478E-2</c:v>
                </c:pt>
                <c:pt idx="7">
                  <c:v>6.5859182508322456E-2</c:v>
                </c:pt>
                <c:pt idx="8">
                  <c:v>0.31500000000000006</c:v>
                </c:pt>
              </c:numCache>
            </c:numRef>
          </c:val>
        </c:ser>
        <c:ser>
          <c:idx val="2"/>
          <c:order val="2"/>
          <c:tx>
            <c:strRef>
              <c:f>'translation-en-sv--withGoogleSe'!$AA$14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'translation-en-sv--withGoogleSe'!$AB$16:$AJ$16</c:f>
                <c:numCache>
                  <c:formatCode>General</c:formatCode>
                  <c:ptCount val="9"/>
                  <c:pt idx="0">
                    <c:v>5.0472558253897515E-2</c:v>
                  </c:pt>
                  <c:pt idx="1">
                    <c:v>9.5940620388562547E-2</c:v>
                  </c:pt>
                  <c:pt idx="2">
                    <c:v>0.28000000000000003</c:v>
                  </c:pt>
                  <c:pt idx="3">
                    <c:v>7.6131505233672514E-2</c:v>
                  </c:pt>
                  <c:pt idx="4">
                    <c:v>0.12812094915774752</c:v>
                  </c:pt>
                  <c:pt idx="5">
                    <c:v>0.30500000000000005</c:v>
                  </c:pt>
                  <c:pt idx="6">
                    <c:v>2.50793021411575E-2</c:v>
                  </c:pt>
                  <c:pt idx="7">
                    <c:v>3.316491762048257E-2</c:v>
                  </c:pt>
                  <c:pt idx="8">
                    <c:v>0.17000000000000004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'translation-en-sv--withGoogleSe'!$AB$5:$AJ$5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'translation-en-sv--withGoogleSe'!$AB$14:$AJ$14</c:f>
              <c:numCache>
                <c:formatCode>General</c:formatCode>
                <c:ptCount val="9"/>
                <c:pt idx="0">
                  <c:v>6.1754772515447476E-2</c:v>
                </c:pt>
                <c:pt idx="1">
                  <c:v>9.2249325728772535E-2</c:v>
                </c:pt>
                <c:pt idx="2">
                  <c:v>0.21999999999999997</c:v>
                </c:pt>
                <c:pt idx="3">
                  <c:v>5.1664729539302456E-2</c:v>
                </c:pt>
                <c:pt idx="4">
                  <c:v>9.6615970865057577E-2</c:v>
                </c:pt>
                <c:pt idx="5">
                  <c:v>0.43499999999999994</c:v>
                </c:pt>
                <c:pt idx="6">
                  <c:v>4.8961465244932501E-2</c:v>
                </c:pt>
                <c:pt idx="7">
                  <c:v>0.12210717180224251</c:v>
                </c:pt>
                <c:pt idx="8">
                  <c:v>0.26999999999999991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779808"/>
        <c:axId val="1137764576"/>
      </c:barChart>
      <c:catAx>
        <c:axId val="113777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Evaluation Metrics for each Machine Translation Software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64576"/>
        <c:crosses val="autoZero"/>
        <c:auto val="1"/>
        <c:lblAlgn val="ctr"/>
        <c:lblOffset val="100"/>
        <c:noMultiLvlLbl val="0"/>
      </c:catAx>
      <c:valAx>
        <c:axId val="113776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</xdr:colOff>
      <xdr:row>17</xdr:row>
      <xdr:rowOff>175260</xdr:rowOff>
    </xdr:from>
    <xdr:to>
      <xdr:col>34</xdr:col>
      <xdr:colOff>7620</xdr:colOff>
      <xdr:row>35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topLeftCell="Y10" zoomScaleNormal="100" workbookViewId="0">
      <selection activeCell="AH38" sqref="AH38"/>
    </sheetView>
  </sheetViews>
  <sheetFormatPr defaultRowHeight="14.4" x14ac:dyDescent="0.3"/>
  <cols>
    <col min="27" max="27" width="14.33203125" bestFit="1" customWidth="1"/>
    <col min="28" max="28" width="16.21875" bestFit="1" customWidth="1"/>
    <col min="29" max="29" width="13.77734375" bestFit="1" customWidth="1"/>
    <col min="30" max="30" width="18.21875" bestFit="1" customWidth="1"/>
    <col min="31" max="31" width="18.5546875" bestFit="1" customWidth="1"/>
    <col min="32" max="32" width="16" bestFit="1" customWidth="1"/>
    <col min="33" max="33" width="20.44140625" bestFit="1" customWidth="1"/>
    <col min="34" max="34" width="18.77734375" bestFit="1" customWidth="1"/>
    <col min="35" max="35" width="16.21875" bestFit="1" customWidth="1"/>
    <col min="36" max="36" width="20.664062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6" x14ac:dyDescent="0.3">
      <c r="A2" t="s">
        <v>25</v>
      </c>
      <c r="B2" t="s">
        <v>26</v>
      </c>
      <c r="C2">
        <v>46500</v>
      </c>
      <c r="D2">
        <v>50</v>
      </c>
      <c r="E2" t="s">
        <v>27</v>
      </c>
      <c r="F2" t="s">
        <v>28</v>
      </c>
      <c r="G2">
        <v>0.76635514018691997</v>
      </c>
      <c r="H2">
        <v>0.30612244897959001</v>
      </c>
      <c r="I2">
        <v>0.14000000000000001</v>
      </c>
      <c r="J2">
        <v>1540000</v>
      </c>
      <c r="K2">
        <v>7</v>
      </c>
      <c r="L2" t="s">
        <v>29</v>
      </c>
      <c r="M2" t="s">
        <v>30</v>
      </c>
      <c r="N2">
        <v>0.84905660377358005</v>
      </c>
      <c r="O2">
        <v>0.30927835051545999</v>
      </c>
      <c r="P2">
        <v>0.2</v>
      </c>
      <c r="Q2">
        <v>1540000</v>
      </c>
      <c r="R2">
        <v>7</v>
      </c>
      <c r="S2" t="s">
        <v>31</v>
      </c>
      <c r="T2" t="s">
        <v>32</v>
      </c>
      <c r="U2">
        <v>0.94827586206896997</v>
      </c>
      <c r="V2">
        <v>0.81469258036915004</v>
      </c>
      <c r="W2">
        <v>0.52</v>
      </c>
      <c r="X2">
        <v>1010000</v>
      </c>
      <c r="Y2">
        <v>10</v>
      </c>
    </row>
    <row r="3" spans="1:36" x14ac:dyDescent="0.3">
      <c r="A3" t="s">
        <v>25</v>
      </c>
      <c r="B3" t="s">
        <v>33</v>
      </c>
      <c r="C3">
        <v>1090000</v>
      </c>
      <c r="D3">
        <v>50</v>
      </c>
      <c r="E3" t="s">
        <v>34</v>
      </c>
      <c r="F3" t="s">
        <v>35</v>
      </c>
      <c r="G3">
        <v>0.92473118279569999</v>
      </c>
      <c r="H3">
        <v>0.74716553287982002</v>
      </c>
      <c r="I3">
        <v>0.72</v>
      </c>
      <c r="J3">
        <v>1080000</v>
      </c>
      <c r="K3">
        <v>36</v>
      </c>
      <c r="L3" t="s">
        <v>34</v>
      </c>
      <c r="M3" t="s">
        <v>36</v>
      </c>
      <c r="N3">
        <v>0.89887640449438</v>
      </c>
      <c r="O3">
        <v>0.63202247191010996</v>
      </c>
      <c r="P3">
        <v>0.1</v>
      </c>
      <c r="Q3">
        <v>1080000</v>
      </c>
      <c r="R3">
        <v>36</v>
      </c>
      <c r="S3" t="s">
        <v>37</v>
      </c>
      <c r="T3" t="s">
        <v>38</v>
      </c>
      <c r="U3">
        <v>0.93617021276596002</v>
      </c>
      <c r="V3">
        <v>0.82417582417582003</v>
      </c>
      <c r="W3">
        <v>0.76</v>
      </c>
      <c r="X3">
        <v>901000</v>
      </c>
      <c r="Y3">
        <v>5</v>
      </c>
    </row>
    <row r="4" spans="1:36" x14ac:dyDescent="0.3">
      <c r="A4" t="s">
        <v>25</v>
      </c>
      <c r="B4" t="s">
        <v>39</v>
      </c>
      <c r="C4">
        <v>384000</v>
      </c>
      <c r="D4">
        <v>50</v>
      </c>
      <c r="E4" t="s">
        <v>40</v>
      </c>
      <c r="F4" t="s">
        <v>41</v>
      </c>
      <c r="G4">
        <v>0.93506493506494004</v>
      </c>
      <c r="H4">
        <v>0.7120253164557</v>
      </c>
      <c r="I4">
        <v>0.68</v>
      </c>
      <c r="J4">
        <v>233000</v>
      </c>
      <c r="K4">
        <v>34</v>
      </c>
      <c r="L4" t="s">
        <v>42</v>
      </c>
      <c r="M4" t="s">
        <v>43</v>
      </c>
      <c r="N4">
        <v>0.9620253164557</v>
      </c>
      <c r="O4">
        <v>0.87574270214414995</v>
      </c>
      <c r="P4">
        <v>1</v>
      </c>
      <c r="Q4">
        <v>233000</v>
      </c>
      <c r="R4">
        <v>34</v>
      </c>
      <c r="S4" t="s">
        <v>44</v>
      </c>
      <c r="T4" t="s">
        <v>39</v>
      </c>
      <c r="U4">
        <v>1</v>
      </c>
      <c r="V4">
        <v>0.9921875</v>
      </c>
      <c r="W4">
        <v>1</v>
      </c>
      <c r="X4">
        <v>430000</v>
      </c>
      <c r="Y4">
        <v>50</v>
      </c>
      <c r="AA4" s="1" t="s">
        <v>379</v>
      </c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A5" t="s">
        <v>25</v>
      </c>
      <c r="B5" t="s">
        <v>45</v>
      </c>
      <c r="C5">
        <v>21800000</v>
      </c>
      <c r="D5">
        <v>50</v>
      </c>
      <c r="E5" t="s">
        <v>46</v>
      </c>
      <c r="F5" t="s">
        <v>47</v>
      </c>
      <c r="G5">
        <v>0.83333333333333004</v>
      </c>
      <c r="H5">
        <v>0.78901664870043997</v>
      </c>
      <c r="I5">
        <v>0.44</v>
      </c>
      <c r="J5">
        <v>48000000</v>
      </c>
      <c r="K5">
        <v>22</v>
      </c>
      <c r="L5" t="s">
        <v>48</v>
      </c>
      <c r="M5" t="s">
        <v>49</v>
      </c>
      <c r="N5">
        <v>0.75714285714286</v>
      </c>
      <c r="O5">
        <v>0.77234080504192004</v>
      </c>
      <c r="P5">
        <v>0.46</v>
      </c>
      <c r="Q5">
        <v>48000000</v>
      </c>
      <c r="R5">
        <v>22</v>
      </c>
      <c r="S5" t="s">
        <v>50</v>
      </c>
      <c r="T5" t="s">
        <v>51</v>
      </c>
      <c r="U5">
        <v>0.94656488549618001</v>
      </c>
      <c r="V5">
        <v>0.92950491677664004</v>
      </c>
      <c r="W5">
        <v>0.7</v>
      </c>
      <c r="X5">
        <v>57200000</v>
      </c>
      <c r="Y5">
        <v>23</v>
      </c>
      <c r="AA5" s="2"/>
      <c r="AB5" s="2" t="s">
        <v>360</v>
      </c>
      <c r="AC5" s="2" t="s">
        <v>361</v>
      </c>
      <c r="AD5" s="2" t="s">
        <v>362</v>
      </c>
      <c r="AE5" s="2" t="s">
        <v>363</v>
      </c>
      <c r="AF5" s="2" t="s">
        <v>364</v>
      </c>
      <c r="AG5" s="2" t="s">
        <v>365</v>
      </c>
      <c r="AH5" s="2" t="s">
        <v>366</v>
      </c>
      <c r="AI5" s="2" t="s">
        <v>367</v>
      </c>
      <c r="AJ5" s="2" t="s">
        <v>368</v>
      </c>
    </row>
    <row r="6" spans="1:36" x14ac:dyDescent="0.3">
      <c r="A6" t="s">
        <v>25</v>
      </c>
      <c r="B6" t="s">
        <v>52</v>
      </c>
      <c r="C6">
        <v>427000</v>
      </c>
      <c r="D6">
        <v>50</v>
      </c>
      <c r="E6" t="s">
        <v>53</v>
      </c>
      <c r="F6" t="s">
        <v>54</v>
      </c>
      <c r="G6">
        <v>0.8</v>
      </c>
      <c r="H6">
        <v>0.86428571428570999</v>
      </c>
      <c r="I6">
        <v>0.6</v>
      </c>
      <c r="J6">
        <v>381000</v>
      </c>
      <c r="K6">
        <v>30</v>
      </c>
      <c r="L6" t="s">
        <v>55</v>
      </c>
      <c r="M6" t="s">
        <v>56</v>
      </c>
      <c r="N6">
        <v>0.84210526315789003</v>
      </c>
      <c r="O6">
        <v>0.69444444444443998</v>
      </c>
      <c r="P6">
        <v>0.2</v>
      </c>
      <c r="Q6">
        <v>381000</v>
      </c>
      <c r="R6">
        <v>30</v>
      </c>
      <c r="S6" t="s">
        <v>57</v>
      </c>
      <c r="T6" t="s">
        <v>58</v>
      </c>
      <c r="U6">
        <v>0.86399999999999999</v>
      </c>
      <c r="V6">
        <v>0.77521966410855003</v>
      </c>
      <c r="W6">
        <v>0.42</v>
      </c>
      <c r="X6">
        <v>342000</v>
      </c>
      <c r="Y6">
        <v>10</v>
      </c>
      <c r="AA6" s="3" t="s">
        <v>369</v>
      </c>
      <c r="AB6" s="4">
        <f>MIN(G2:G51)</f>
        <v>0.64516129032257996</v>
      </c>
      <c r="AC6" s="4">
        <f t="shared" ref="AC6:AD6" si="0">MIN(H2:H51)</f>
        <v>0.17241379310345001</v>
      </c>
      <c r="AD6" s="4">
        <f t="shared" si="0"/>
        <v>0</v>
      </c>
      <c r="AE6" s="4">
        <f>MIN(N2:N51)</f>
        <v>0.51006711409395999</v>
      </c>
      <c r="AF6" s="4">
        <f t="shared" ref="AF6:AG6" si="1">MIN(O2:O51)</f>
        <v>0.16853932584270001</v>
      </c>
      <c r="AG6" s="4">
        <f t="shared" si="1"/>
        <v>0</v>
      </c>
      <c r="AH6" s="4">
        <f>MIN(U2:U51)</f>
        <v>0.71287128712870995</v>
      </c>
      <c r="AI6" s="4">
        <f t="shared" ref="AI6:AJ6" si="2">MIN(V2:V51)</f>
        <v>0.42638888888888998</v>
      </c>
      <c r="AJ6" s="4">
        <f t="shared" si="2"/>
        <v>0</v>
      </c>
    </row>
    <row r="7" spans="1:36" x14ac:dyDescent="0.3">
      <c r="A7" t="s">
        <v>25</v>
      </c>
      <c r="B7" t="s">
        <v>59</v>
      </c>
      <c r="C7">
        <v>0</v>
      </c>
      <c r="D7">
        <v>0</v>
      </c>
      <c r="E7" t="s">
        <v>60</v>
      </c>
      <c r="F7" t="s">
        <v>61</v>
      </c>
      <c r="G7">
        <v>0.94936708860759</v>
      </c>
      <c r="H7">
        <v>0.89090869413408003</v>
      </c>
      <c r="I7">
        <v>0</v>
      </c>
      <c r="J7">
        <v>0</v>
      </c>
      <c r="K7">
        <v>0</v>
      </c>
      <c r="L7" t="s">
        <v>62</v>
      </c>
      <c r="M7" t="s">
        <v>63</v>
      </c>
      <c r="N7">
        <v>0.8</v>
      </c>
      <c r="O7">
        <v>0.64977372034956005</v>
      </c>
      <c r="P7">
        <v>0</v>
      </c>
      <c r="Q7">
        <v>0</v>
      </c>
      <c r="R7">
        <v>0</v>
      </c>
      <c r="S7" t="s">
        <v>64</v>
      </c>
      <c r="T7" t="s">
        <v>65</v>
      </c>
      <c r="U7">
        <v>0.95061728395061995</v>
      </c>
      <c r="V7">
        <v>0.94184928873509999</v>
      </c>
      <c r="W7">
        <v>0</v>
      </c>
      <c r="X7">
        <v>121</v>
      </c>
      <c r="Y7">
        <v>0</v>
      </c>
      <c r="AA7" s="3" t="s">
        <v>370</v>
      </c>
      <c r="AB7" s="4">
        <f>QUARTILE(G2:G51,1)</f>
        <v>0.80856877107312997</v>
      </c>
      <c r="AC7" s="4">
        <f t="shared" ref="AC7:AD7" si="3">QUARTILE(H2:H51,1)</f>
        <v>0.59452814436384993</v>
      </c>
      <c r="AD7" s="4">
        <f t="shared" si="3"/>
        <v>0.14000000000000001</v>
      </c>
      <c r="AE7" s="4">
        <f>QUARTILE(N2:N51,1)</f>
        <v>0.78783783783783501</v>
      </c>
      <c r="AF7" s="4">
        <f t="shared" ref="AF7:AG7" si="4">QUARTILE(O2:O51,1)</f>
        <v>0.54397829838428491</v>
      </c>
      <c r="AG7" s="4">
        <f t="shared" si="4"/>
        <v>7.0000000000000007E-2</v>
      </c>
      <c r="AH7" s="4">
        <f>QUARTILE(U2:U51,1)</f>
        <v>0.85491071428571752</v>
      </c>
      <c r="AI7" s="4">
        <f t="shared" ref="AI7:AJ7" si="5">QUARTILE(V2:V51,1)</f>
        <v>0.77843680926968251</v>
      </c>
      <c r="AJ7" s="4">
        <f t="shared" si="5"/>
        <v>0.245</v>
      </c>
    </row>
    <row r="8" spans="1:36" x14ac:dyDescent="0.3">
      <c r="A8" t="s">
        <v>25</v>
      </c>
      <c r="B8" t="s">
        <v>66</v>
      </c>
      <c r="C8">
        <v>607</v>
      </c>
      <c r="D8">
        <v>50</v>
      </c>
      <c r="E8" t="s">
        <v>67</v>
      </c>
      <c r="F8" t="s">
        <v>68</v>
      </c>
      <c r="G8">
        <v>0.94174757281553001</v>
      </c>
      <c r="H8">
        <v>0.87969828454258003</v>
      </c>
      <c r="I8">
        <v>0.96</v>
      </c>
      <c r="J8">
        <v>580</v>
      </c>
      <c r="K8">
        <v>48</v>
      </c>
      <c r="L8" t="s">
        <v>69</v>
      </c>
      <c r="M8" t="s">
        <v>70</v>
      </c>
      <c r="N8">
        <v>0.94174757281553001</v>
      </c>
      <c r="O8">
        <v>0.87969828454258003</v>
      </c>
      <c r="P8">
        <v>0.96</v>
      </c>
      <c r="Q8">
        <v>580</v>
      </c>
      <c r="R8">
        <v>48</v>
      </c>
      <c r="S8" t="s">
        <v>71</v>
      </c>
      <c r="T8" t="s">
        <v>72</v>
      </c>
      <c r="U8">
        <v>0.96153846153846001</v>
      </c>
      <c r="V8">
        <v>0.97910110078170998</v>
      </c>
      <c r="W8">
        <v>0.96</v>
      </c>
      <c r="X8">
        <v>581</v>
      </c>
      <c r="Y8">
        <v>48</v>
      </c>
      <c r="AA8" s="3" t="s">
        <v>371</v>
      </c>
      <c r="AB8" s="4">
        <f>MEDIAN(G2:G51)</f>
        <v>0.87842687483813497</v>
      </c>
      <c r="AC8" s="4">
        <f t="shared" ref="AC8:AD8" si="6">MEDIAN(H2:H51)</f>
        <v>0.73862531123560493</v>
      </c>
      <c r="AD8" s="4">
        <f t="shared" si="6"/>
        <v>0.5</v>
      </c>
      <c r="AE8" s="4">
        <f>MEDIAN(N2:N51)</f>
        <v>0.86267995570321498</v>
      </c>
      <c r="AF8" s="4">
        <f t="shared" ref="AF8:AG8" si="7">MEDIAN(O2:O51)</f>
        <v>0.70207833733013492</v>
      </c>
      <c r="AG8" s="4">
        <f t="shared" si="7"/>
        <v>0.26</v>
      </c>
      <c r="AH8" s="4">
        <f>MEDIAN(U2:U51)</f>
        <v>0.92595923261391</v>
      </c>
      <c r="AI8" s="4">
        <f t="shared" ref="AI8:AJ8" si="8">MEDIAN(V2:V51)</f>
        <v>0.84429599177800496</v>
      </c>
      <c r="AJ8" s="4">
        <f t="shared" si="8"/>
        <v>0.56000000000000005</v>
      </c>
    </row>
    <row r="9" spans="1:36" x14ac:dyDescent="0.3">
      <c r="A9" t="s">
        <v>25</v>
      </c>
      <c r="B9" t="s">
        <v>73</v>
      </c>
      <c r="C9">
        <v>909000</v>
      </c>
      <c r="D9">
        <v>50</v>
      </c>
      <c r="E9" t="s">
        <v>74</v>
      </c>
      <c r="F9" t="s">
        <v>75</v>
      </c>
      <c r="G9">
        <v>0.85925925925926006</v>
      </c>
      <c r="H9">
        <v>0.74229691876751003</v>
      </c>
      <c r="I9">
        <v>0.1</v>
      </c>
      <c r="J9">
        <v>101000</v>
      </c>
      <c r="K9">
        <v>5</v>
      </c>
      <c r="L9" t="s">
        <v>76</v>
      </c>
      <c r="M9" t="s">
        <v>77</v>
      </c>
      <c r="N9">
        <v>0.85074626865671998</v>
      </c>
      <c r="O9">
        <v>0.74229691876751003</v>
      </c>
      <c r="P9">
        <v>0.12</v>
      </c>
      <c r="Q9">
        <v>101000</v>
      </c>
      <c r="R9">
        <v>5</v>
      </c>
      <c r="S9" t="s">
        <v>78</v>
      </c>
      <c r="T9" t="s">
        <v>79</v>
      </c>
      <c r="U9">
        <v>0.90140845070423004</v>
      </c>
      <c r="V9">
        <v>0.82208333333332995</v>
      </c>
      <c r="W9">
        <v>0.36</v>
      </c>
      <c r="X9">
        <v>1190000</v>
      </c>
      <c r="Y9">
        <v>6</v>
      </c>
      <c r="AA9" s="3" t="s">
        <v>372</v>
      </c>
      <c r="AB9" s="4">
        <f>QUARTILE(G2:G51,3)</f>
        <v>0.94018164735358245</v>
      </c>
      <c r="AC9" s="4">
        <f t="shared" ref="AC9:AD9" si="9">QUARTILE(H2:H51,3)</f>
        <v>0.83087463696437747</v>
      </c>
      <c r="AD9" s="4">
        <f t="shared" si="9"/>
        <v>0.72</v>
      </c>
      <c r="AE9" s="4">
        <f>QUARTILE(N2:N51,3)</f>
        <v>0.91434468524251744</v>
      </c>
      <c r="AF9" s="4">
        <f t="shared" ref="AF9:AG9" si="10">QUARTILE(O2:O51,3)</f>
        <v>0.79869430819519249</v>
      </c>
      <c r="AG9" s="4">
        <f t="shared" si="10"/>
        <v>0.69499999999999995</v>
      </c>
      <c r="AH9" s="4">
        <f>QUARTILE(U2:U51,3)</f>
        <v>0.9749206978588425</v>
      </c>
      <c r="AI9" s="4">
        <f t="shared" ref="AI9:AJ9" si="11">QUARTILE(V2:V51,3)</f>
        <v>0.96640316358024747</v>
      </c>
      <c r="AJ9" s="4">
        <f t="shared" si="11"/>
        <v>0.83</v>
      </c>
    </row>
    <row r="10" spans="1:36" x14ac:dyDescent="0.3">
      <c r="A10" t="s">
        <v>25</v>
      </c>
      <c r="B10" t="s">
        <v>80</v>
      </c>
      <c r="C10">
        <v>143</v>
      </c>
      <c r="D10">
        <v>50</v>
      </c>
      <c r="E10" t="s">
        <v>81</v>
      </c>
      <c r="F10" t="s">
        <v>82</v>
      </c>
      <c r="G10">
        <v>0.74796747967480004</v>
      </c>
      <c r="H10">
        <v>0.66009004237288005</v>
      </c>
      <c r="I10">
        <v>0.06</v>
      </c>
      <c r="J10">
        <v>569</v>
      </c>
      <c r="K10">
        <v>3</v>
      </c>
      <c r="L10" t="s">
        <v>83</v>
      </c>
      <c r="M10" t="s">
        <v>84</v>
      </c>
      <c r="N10">
        <v>0.88888888888888995</v>
      </c>
      <c r="O10">
        <v>0.74858757062146997</v>
      </c>
      <c r="P10">
        <v>0.12</v>
      </c>
      <c r="Q10">
        <v>569</v>
      </c>
      <c r="R10">
        <v>3</v>
      </c>
      <c r="S10" t="s">
        <v>85</v>
      </c>
      <c r="T10" t="s">
        <v>86</v>
      </c>
      <c r="U10">
        <v>0.89705882352941002</v>
      </c>
      <c r="V10">
        <v>0.82899159663865996</v>
      </c>
      <c r="W10">
        <v>0.12</v>
      </c>
      <c r="X10">
        <v>767</v>
      </c>
      <c r="Y10">
        <v>6</v>
      </c>
      <c r="AA10" s="3" t="s">
        <v>373</v>
      </c>
      <c r="AB10" s="4">
        <f>MAX(G2:G51)</f>
        <v>0.99065420560747997</v>
      </c>
      <c r="AC10" s="4">
        <f t="shared" ref="AC10:AD10" si="12">MAX(H2:H51)</f>
        <v>0.92681525735294001</v>
      </c>
      <c r="AD10" s="4">
        <f t="shared" si="12"/>
        <v>1</v>
      </c>
      <c r="AE10" s="4">
        <f>MAX(N2:N51)</f>
        <v>0.99047619047618995</v>
      </c>
      <c r="AF10" s="4">
        <f t="shared" ref="AF10:AG10" si="13">MAX(O2:O51)</f>
        <v>0.92681525735294001</v>
      </c>
      <c r="AG10" s="4">
        <f t="shared" si="13"/>
        <v>1</v>
      </c>
      <c r="AH10" s="4">
        <f>MAX(U2:U51)</f>
        <v>1</v>
      </c>
      <c r="AI10" s="4">
        <f t="shared" ref="AI10:AJ10" si="14">MAX(V2:V51)</f>
        <v>0.99956808120073004</v>
      </c>
      <c r="AJ10" s="4">
        <f t="shared" si="14"/>
        <v>1</v>
      </c>
    </row>
    <row r="11" spans="1:36" x14ac:dyDescent="0.3">
      <c r="A11" t="s">
        <v>25</v>
      </c>
      <c r="B11" t="s">
        <v>87</v>
      </c>
      <c r="C11">
        <v>112000</v>
      </c>
      <c r="D11">
        <v>50</v>
      </c>
      <c r="E11" t="s">
        <v>88</v>
      </c>
      <c r="F11" t="s">
        <v>89</v>
      </c>
      <c r="G11">
        <v>0.86896551724138005</v>
      </c>
      <c r="H11">
        <v>0.50167410714285998</v>
      </c>
      <c r="I11">
        <v>0.5</v>
      </c>
      <c r="J11">
        <v>628000</v>
      </c>
      <c r="K11">
        <v>25</v>
      </c>
      <c r="L11" t="s">
        <v>90</v>
      </c>
      <c r="M11" t="s">
        <v>91</v>
      </c>
      <c r="N11">
        <v>0.82962962962963005</v>
      </c>
      <c r="O11">
        <v>0.60061277822835002</v>
      </c>
      <c r="P11">
        <v>0.36</v>
      </c>
      <c r="Q11">
        <v>628000</v>
      </c>
      <c r="R11">
        <v>25</v>
      </c>
      <c r="S11" t="s">
        <v>92</v>
      </c>
      <c r="T11" t="s">
        <v>87</v>
      </c>
      <c r="U11">
        <v>1</v>
      </c>
      <c r="V11">
        <v>0.99854227405247997</v>
      </c>
      <c r="W11">
        <v>1</v>
      </c>
      <c r="X11">
        <v>601000</v>
      </c>
      <c r="Y11">
        <v>18</v>
      </c>
    </row>
    <row r="12" spans="1:36" x14ac:dyDescent="0.3">
      <c r="A12" t="s">
        <v>25</v>
      </c>
      <c r="B12" t="s">
        <v>93</v>
      </c>
      <c r="C12">
        <v>0</v>
      </c>
      <c r="D12">
        <v>0</v>
      </c>
      <c r="E12" t="s">
        <v>94</v>
      </c>
      <c r="F12" t="s">
        <v>95</v>
      </c>
      <c r="G12">
        <v>0.87417218543046005</v>
      </c>
      <c r="H12">
        <v>0.58974358974358998</v>
      </c>
      <c r="I12">
        <v>0</v>
      </c>
      <c r="J12">
        <v>0</v>
      </c>
      <c r="K12">
        <v>0</v>
      </c>
      <c r="L12" t="s">
        <v>96</v>
      </c>
      <c r="M12" t="s">
        <v>97</v>
      </c>
      <c r="N12">
        <v>0.51006711409395999</v>
      </c>
      <c r="O12">
        <v>0.49201075779149001</v>
      </c>
      <c r="P12">
        <v>0</v>
      </c>
      <c r="Q12">
        <v>0</v>
      </c>
      <c r="R12">
        <v>0</v>
      </c>
      <c r="S12" t="s">
        <v>98</v>
      </c>
      <c r="T12" t="s">
        <v>99</v>
      </c>
      <c r="U12">
        <v>0.87179487179487003</v>
      </c>
      <c r="V12">
        <v>0.81329827197596005</v>
      </c>
      <c r="W12">
        <v>0</v>
      </c>
      <c r="X12">
        <v>0</v>
      </c>
      <c r="Y12">
        <v>0</v>
      </c>
      <c r="AA12" t="s">
        <v>374</v>
      </c>
      <c r="AB12">
        <f>AB7</f>
        <v>0.80856877107312997</v>
      </c>
      <c r="AC12">
        <f t="shared" ref="AC12:AJ12" si="15">AC7</f>
        <v>0.59452814436384993</v>
      </c>
      <c r="AD12">
        <f t="shared" si="15"/>
        <v>0.14000000000000001</v>
      </c>
      <c r="AE12">
        <f t="shared" si="15"/>
        <v>0.78783783783783501</v>
      </c>
      <c r="AF12">
        <f t="shared" si="15"/>
        <v>0.54397829838428491</v>
      </c>
      <c r="AG12">
        <f t="shared" si="15"/>
        <v>7.0000000000000007E-2</v>
      </c>
      <c r="AH12">
        <f t="shared" si="15"/>
        <v>0.85491071428571752</v>
      </c>
      <c r="AI12">
        <f t="shared" si="15"/>
        <v>0.77843680926968251</v>
      </c>
      <c r="AJ12">
        <f t="shared" si="15"/>
        <v>0.245</v>
      </c>
    </row>
    <row r="13" spans="1:36" x14ac:dyDescent="0.3">
      <c r="A13" t="s">
        <v>25</v>
      </c>
      <c r="B13" t="s">
        <v>100</v>
      </c>
      <c r="C13">
        <v>31600</v>
      </c>
      <c r="D13">
        <v>50</v>
      </c>
      <c r="E13" t="s">
        <v>101</v>
      </c>
      <c r="F13" t="s">
        <v>102</v>
      </c>
      <c r="G13">
        <v>0.93548387096773999</v>
      </c>
      <c r="H13">
        <v>0.73495370370369995</v>
      </c>
      <c r="I13">
        <v>0.88</v>
      </c>
      <c r="J13">
        <v>31800</v>
      </c>
      <c r="K13">
        <v>44</v>
      </c>
      <c r="L13" t="s">
        <v>103</v>
      </c>
      <c r="M13" t="s">
        <v>104</v>
      </c>
      <c r="N13">
        <v>0.86821705426356999</v>
      </c>
      <c r="O13">
        <v>0.46890927624873002</v>
      </c>
      <c r="P13">
        <v>0.68</v>
      </c>
      <c r="Q13">
        <v>31800</v>
      </c>
      <c r="R13">
        <v>44</v>
      </c>
      <c r="S13" t="s">
        <v>105</v>
      </c>
      <c r="T13" t="s">
        <v>106</v>
      </c>
      <c r="U13">
        <v>0.76691729323308</v>
      </c>
      <c r="V13">
        <v>0.52040816326531003</v>
      </c>
      <c r="W13">
        <v>0.54</v>
      </c>
      <c r="X13">
        <v>39100</v>
      </c>
      <c r="Y13">
        <v>34</v>
      </c>
      <c r="AA13" t="s">
        <v>375</v>
      </c>
      <c r="AB13">
        <f>AB8-AB7</f>
        <v>6.9858103765005009E-2</v>
      </c>
      <c r="AC13">
        <f t="shared" ref="AC13:AJ14" si="16">AC8-AC7</f>
        <v>0.144097166871755</v>
      </c>
      <c r="AD13">
        <f t="shared" si="16"/>
        <v>0.36</v>
      </c>
      <c r="AE13">
        <f t="shared" si="16"/>
        <v>7.4842117865379976E-2</v>
      </c>
      <c r="AF13">
        <f t="shared" si="16"/>
        <v>0.15810003894585001</v>
      </c>
      <c r="AG13">
        <f t="shared" si="16"/>
        <v>0.19</v>
      </c>
      <c r="AH13">
        <f t="shared" si="16"/>
        <v>7.1048518328192478E-2</v>
      </c>
      <c r="AI13">
        <f t="shared" si="16"/>
        <v>6.5859182508322456E-2</v>
      </c>
      <c r="AJ13">
        <f t="shared" si="16"/>
        <v>0.31500000000000006</v>
      </c>
    </row>
    <row r="14" spans="1:36" x14ac:dyDescent="0.3">
      <c r="A14" t="s">
        <v>25</v>
      </c>
      <c r="B14" t="s">
        <v>107</v>
      </c>
      <c r="C14">
        <v>74000000</v>
      </c>
      <c r="D14">
        <v>50</v>
      </c>
      <c r="E14" t="s">
        <v>108</v>
      </c>
      <c r="F14" t="s">
        <v>109</v>
      </c>
      <c r="G14">
        <v>0.82926829268293001</v>
      </c>
      <c r="H14">
        <v>0.64655172413793005</v>
      </c>
      <c r="I14">
        <v>0.38</v>
      </c>
      <c r="J14">
        <v>73600000</v>
      </c>
      <c r="K14">
        <v>19</v>
      </c>
      <c r="L14" t="s">
        <v>110</v>
      </c>
      <c r="M14" t="s">
        <v>111</v>
      </c>
      <c r="N14">
        <v>0.94623655913978</v>
      </c>
      <c r="O14">
        <v>0.89185393258427004</v>
      </c>
      <c r="P14">
        <v>0.96</v>
      </c>
      <c r="Q14">
        <v>73600000</v>
      </c>
      <c r="R14">
        <v>19</v>
      </c>
      <c r="S14" t="s">
        <v>112</v>
      </c>
      <c r="T14" t="s">
        <v>107</v>
      </c>
      <c r="U14">
        <v>1</v>
      </c>
      <c r="V14">
        <v>0.99451303155006998</v>
      </c>
      <c r="W14">
        <v>1</v>
      </c>
      <c r="X14">
        <v>73900000</v>
      </c>
      <c r="Y14">
        <v>48</v>
      </c>
      <c r="AA14" t="s">
        <v>376</v>
      </c>
      <c r="AB14">
        <f>AB9-AB8</f>
        <v>6.1754772515447476E-2</v>
      </c>
      <c r="AC14">
        <f t="shared" si="16"/>
        <v>9.2249325728772535E-2</v>
      </c>
      <c r="AD14">
        <f t="shared" si="16"/>
        <v>0.21999999999999997</v>
      </c>
      <c r="AE14">
        <f t="shared" si="16"/>
        <v>5.1664729539302456E-2</v>
      </c>
      <c r="AF14">
        <f t="shared" si="16"/>
        <v>9.6615970865057577E-2</v>
      </c>
      <c r="AG14">
        <f t="shared" si="16"/>
        <v>0.43499999999999994</v>
      </c>
      <c r="AH14">
        <f t="shared" si="16"/>
        <v>4.8961465244932501E-2</v>
      </c>
      <c r="AI14">
        <f t="shared" si="16"/>
        <v>0.12210717180224251</v>
      </c>
      <c r="AJ14">
        <f t="shared" si="16"/>
        <v>0.26999999999999991</v>
      </c>
    </row>
    <row r="15" spans="1:36" x14ac:dyDescent="0.3">
      <c r="A15" t="s">
        <v>25</v>
      </c>
      <c r="B15" t="s">
        <v>113</v>
      </c>
      <c r="C15">
        <v>5470</v>
      </c>
      <c r="D15">
        <v>50</v>
      </c>
      <c r="E15" t="s">
        <v>114</v>
      </c>
      <c r="F15" t="s">
        <v>115</v>
      </c>
      <c r="G15">
        <v>0.89610389610389996</v>
      </c>
      <c r="H15">
        <v>0.65344475831764004</v>
      </c>
      <c r="I15">
        <v>0.1</v>
      </c>
      <c r="J15">
        <v>38600</v>
      </c>
      <c r="K15">
        <v>5</v>
      </c>
      <c r="L15" t="s">
        <v>116</v>
      </c>
      <c r="M15" t="s">
        <v>117</v>
      </c>
      <c r="N15">
        <v>0.89308176100629</v>
      </c>
      <c r="O15">
        <v>0.64977372034956005</v>
      </c>
      <c r="P15">
        <v>0.48</v>
      </c>
      <c r="Q15">
        <v>38600</v>
      </c>
      <c r="R15">
        <v>5</v>
      </c>
      <c r="S15" t="s">
        <v>118</v>
      </c>
      <c r="T15" t="s">
        <v>119</v>
      </c>
      <c r="U15">
        <v>0.95597484276730005</v>
      </c>
      <c r="V15">
        <v>0.77734464572345996</v>
      </c>
      <c r="W15">
        <v>0.26</v>
      </c>
      <c r="X15">
        <v>3750</v>
      </c>
      <c r="Y15">
        <v>24</v>
      </c>
    </row>
    <row r="16" spans="1:36" x14ac:dyDescent="0.3">
      <c r="A16" t="s">
        <v>25</v>
      </c>
      <c r="B16" t="s">
        <v>120</v>
      </c>
      <c r="C16">
        <v>89100</v>
      </c>
      <c r="D16">
        <v>50</v>
      </c>
      <c r="E16" t="s">
        <v>121</v>
      </c>
      <c r="F16" t="s">
        <v>122</v>
      </c>
      <c r="G16">
        <v>0.84821428571429003</v>
      </c>
      <c r="H16">
        <v>0.57397959183672997</v>
      </c>
      <c r="I16">
        <v>0.54</v>
      </c>
      <c r="J16">
        <v>26800</v>
      </c>
      <c r="K16">
        <v>27</v>
      </c>
      <c r="L16" t="s">
        <v>123</v>
      </c>
      <c r="M16" t="s">
        <v>124</v>
      </c>
      <c r="N16">
        <v>0.72727272727272996</v>
      </c>
      <c r="O16">
        <v>0.64435926654926001</v>
      </c>
      <c r="P16">
        <v>0.32</v>
      </c>
      <c r="Q16">
        <v>26800</v>
      </c>
      <c r="R16">
        <v>27</v>
      </c>
      <c r="S16" t="s">
        <v>125</v>
      </c>
      <c r="T16" t="s">
        <v>126</v>
      </c>
      <c r="U16">
        <v>0.94262295081966996</v>
      </c>
      <c r="V16">
        <v>0.83549234059570998</v>
      </c>
      <c r="W16">
        <v>0.74</v>
      </c>
      <c r="X16">
        <v>103000</v>
      </c>
      <c r="Y16">
        <v>16</v>
      </c>
      <c r="AA16" t="s">
        <v>377</v>
      </c>
      <c r="AB16">
        <f>AB10-AB9</f>
        <v>5.0472558253897515E-2</v>
      </c>
      <c r="AC16">
        <f t="shared" ref="AC16:AJ16" si="17">AC10-AC9</f>
        <v>9.5940620388562547E-2</v>
      </c>
      <c r="AD16">
        <f t="shared" si="17"/>
        <v>0.28000000000000003</v>
      </c>
      <c r="AE16">
        <f t="shared" si="17"/>
        <v>7.6131505233672514E-2</v>
      </c>
      <c r="AF16">
        <f t="shared" si="17"/>
        <v>0.12812094915774752</v>
      </c>
      <c r="AG16">
        <f t="shared" si="17"/>
        <v>0.30500000000000005</v>
      </c>
      <c r="AH16">
        <f t="shared" si="17"/>
        <v>2.50793021411575E-2</v>
      </c>
      <c r="AI16">
        <f t="shared" si="17"/>
        <v>3.316491762048257E-2</v>
      </c>
      <c r="AJ16">
        <f t="shared" si="17"/>
        <v>0.17000000000000004</v>
      </c>
    </row>
    <row r="17" spans="1:36" x14ac:dyDescent="0.3">
      <c r="A17" t="s">
        <v>25</v>
      </c>
      <c r="B17" t="s">
        <v>127</v>
      </c>
      <c r="C17">
        <v>2440000</v>
      </c>
      <c r="D17">
        <v>50</v>
      </c>
      <c r="E17" t="s">
        <v>128</v>
      </c>
      <c r="F17" t="s">
        <v>129</v>
      </c>
      <c r="G17">
        <v>0.85915492957745998</v>
      </c>
      <c r="H17">
        <v>0.57244897959184005</v>
      </c>
      <c r="I17">
        <v>0.2</v>
      </c>
      <c r="J17">
        <v>1020000</v>
      </c>
      <c r="K17">
        <v>10</v>
      </c>
      <c r="L17" t="s">
        <v>130</v>
      </c>
      <c r="M17" t="s">
        <v>131</v>
      </c>
      <c r="N17">
        <v>0.78378378378378</v>
      </c>
      <c r="O17">
        <v>0.52159926470588003</v>
      </c>
      <c r="P17">
        <v>0.24</v>
      </c>
      <c r="Q17">
        <v>1020000</v>
      </c>
      <c r="R17">
        <v>10</v>
      </c>
      <c r="S17" t="s">
        <v>132</v>
      </c>
      <c r="T17" t="s">
        <v>133</v>
      </c>
      <c r="U17">
        <v>0.83687943262411002</v>
      </c>
      <c r="V17">
        <v>0.85197408629752003</v>
      </c>
      <c r="W17">
        <v>0.32</v>
      </c>
      <c r="X17">
        <v>2360000</v>
      </c>
      <c r="Y17">
        <v>12</v>
      </c>
      <c r="AA17" t="s">
        <v>378</v>
      </c>
      <c r="AB17">
        <f>AB7-AB6</f>
        <v>0.16340748075055</v>
      </c>
      <c r="AC17">
        <f t="shared" ref="AC17:AJ17" si="18">AC7-AC6</f>
        <v>0.42211435126039992</v>
      </c>
      <c r="AD17">
        <f t="shared" si="18"/>
        <v>0.14000000000000001</v>
      </c>
      <c r="AE17">
        <f t="shared" si="18"/>
        <v>0.27777072374387501</v>
      </c>
      <c r="AF17">
        <f t="shared" si="18"/>
        <v>0.37543897254158487</v>
      </c>
      <c r="AG17">
        <f t="shared" si="18"/>
        <v>7.0000000000000007E-2</v>
      </c>
      <c r="AH17">
        <f t="shared" si="18"/>
        <v>0.14203942715700757</v>
      </c>
      <c r="AI17">
        <f t="shared" si="18"/>
        <v>0.35204792038079252</v>
      </c>
      <c r="AJ17">
        <f t="shared" si="18"/>
        <v>0.245</v>
      </c>
    </row>
    <row r="18" spans="1:36" x14ac:dyDescent="0.3">
      <c r="A18" t="s">
        <v>25</v>
      </c>
      <c r="B18" t="s">
        <v>134</v>
      </c>
      <c r="C18">
        <v>3840</v>
      </c>
      <c r="D18">
        <v>50</v>
      </c>
      <c r="E18" t="s">
        <v>135</v>
      </c>
      <c r="F18" t="s">
        <v>136</v>
      </c>
      <c r="G18">
        <v>0.99029126213592</v>
      </c>
      <c r="H18">
        <v>0.91376146788990997</v>
      </c>
      <c r="I18">
        <v>0.96</v>
      </c>
      <c r="J18">
        <v>3840</v>
      </c>
      <c r="K18">
        <v>48</v>
      </c>
      <c r="L18" t="s">
        <v>137</v>
      </c>
      <c r="M18" t="s">
        <v>138</v>
      </c>
      <c r="N18">
        <v>0.93577981651375997</v>
      </c>
      <c r="O18">
        <v>0.8211575489863</v>
      </c>
      <c r="P18">
        <v>0.86</v>
      </c>
      <c r="Q18">
        <v>3840</v>
      </c>
      <c r="R18">
        <v>48</v>
      </c>
      <c r="S18" t="s">
        <v>139</v>
      </c>
      <c r="T18" t="s">
        <v>134</v>
      </c>
      <c r="U18">
        <v>1</v>
      </c>
      <c r="V18">
        <v>0.99699474079639006</v>
      </c>
      <c r="W18">
        <v>0.98</v>
      </c>
      <c r="X18">
        <v>6270</v>
      </c>
      <c r="Y18">
        <v>43</v>
      </c>
    </row>
    <row r="19" spans="1:36" x14ac:dyDescent="0.3">
      <c r="A19" t="s">
        <v>25</v>
      </c>
      <c r="B19" t="s">
        <v>140</v>
      </c>
      <c r="C19">
        <v>469000000</v>
      </c>
      <c r="D19">
        <v>50</v>
      </c>
      <c r="E19" t="s">
        <v>141</v>
      </c>
      <c r="F19" t="s">
        <v>142</v>
      </c>
      <c r="G19">
        <v>0.64516129032257996</v>
      </c>
      <c r="H19">
        <v>0.17241379310345001</v>
      </c>
      <c r="I19">
        <v>0.18</v>
      </c>
      <c r="J19">
        <v>463000000</v>
      </c>
      <c r="K19">
        <v>9</v>
      </c>
      <c r="L19" t="s">
        <v>143</v>
      </c>
      <c r="M19" t="s">
        <v>144</v>
      </c>
      <c r="N19">
        <v>0.64</v>
      </c>
      <c r="O19">
        <v>0.16853932584270001</v>
      </c>
      <c r="P19">
        <v>0</v>
      </c>
      <c r="Q19">
        <v>463000000</v>
      </c>
      <c r="R19">
        <v>9</v>
      </c>
      <c r="S19" t="s">
        <v>145</v>
      </c>
      <c r="T19" t="s">
        <v>146</v>
      </c>
      <c r="U19">
        <v>0.81081081081080997</v>
      </c>
      <c r="V19">
        <v>0.56790123456789998</v>
      </c>
      <c r="W19">
        <v>0.4</v>
      </c>
      <c r="X19">
        <v>217000000</v>
      </c>
      <c r="Y19">
        <v>0</v>
      </c>
    </row>
    <row r="20" spans="1:36" x14ac:dyDescent="0.3">
      <c r="A20" t="s">
        <v>25</v>
      </c>
      <c r="B20" t="s">
        <v>147</v>
      </c>
      <c r="C20">
        <v>2800000</v>
      </c>
      <c r="D20">
        <v>50</v>
      </c>
      <c r="E20" t="s">
        <v>148</v>
      </c>
      <c r="F20" t="s">
        <v>149</v>
      </c>
      <c r="G20">
        <v>0.96335078534031005</v>
      </c>
      <c r="H20">
        <v>0.86479591836735004</v>
      </c>
      <c r="I20">
        <v>0.78</v>
      </c>
      <c r="J20">
        <v>5160000</v>
      </c>
      <c r="K20">
        <v>39</v>
      </c>
      <c r="L20" t="s">
        <v>150</v>
      </c>
      <c r="M20" t="s">
        <v>151</v>
      </c>
      <c r="N20">
        <v>0.77837837837837998</v>
      </c>
      <c r="O20">
        <v>0.52410159628843001</v>
      </c>
      <c r="P20">
        <v>0.02</v>
      </c>
      <c r="Q20">
        <v>5160000</v>
      </c>
      <c r="R20">
        <v>39</v>
      </c>
      <c r="S20" t="s">
        <v>152</v>
      </c>
      <c r="T20" t="s">
        <v>153</v>
      </c>
      <c r="U20">
        <v>0.95287958115183002</v>
      </c>
      <c r="V20">
        <v>0.86528710863226999</v>
      </c>
      <c r="W20">
        <v>0.8</v>
      </c>
      <c r="X20">
        <v>41400000</v>
      </c>
      <c r="Y20">
        <v>1</v>
      </c>
    </row>
    <row r="21" spans="1:36" x14ac:dyDescent="0.3">
      <c r="A21" t="s">
        <v>25</v>
      </c>
      <c r="B21" t="s">
        <v>154</v>
      </c>
      <c r="C21">
        <v>327000</v>
      </c>
      <c r="D21">
        <v>50</v>
      </c>
      <c r="E21" t="s">
        <v>155</v>
      </c>
      <c r="F21" t="s">
        <v>156</v>
      </c>
      <c r="G21">
        <v>0.78888888888888997</v>
      </c>
      <c r="H21">
        <v>0.49632947042800002</v>
      </c>
      <c r="I21">
        <v>0.22</v>
      </c>
      <c r="J21">
        <v>119000</v>
      </c>
      <c r="K21">
        <v>11</v>
      </c>
      <c r="L21" t="s">
        <v>157</v>
      </c>
      <c r="M21" t="s">
        <v>158</v>
      </c>
      <c r="N21">
        <v>0.85082872928177</v>
      </c>
      <c r="O21">
        <v>0.49911783823938999</v>
      </c>
      <c r="P21">
        <v>0.52</v>
      </c>
      <c r="Q21">
        <v>119000</v>
      </c>
      <c r="R21">
        <v>11</v>
      </c>
      <c r="S21" t="s">
        <v>159</v>
      </c>
      <c r="T21" t="s">
        <v>160</v>
      </c>
      <c r="U21">
        <v>0.88172043010752998</v>
      </c>
      <c r="V21">
        <v>0.85594093406592997</v>
      </c>
      <c r="W21">
        <v>0.24</v>
      </c>
      <c r="X21">
        <v>258000</v>
      </c>
      <c r="Y21">
        <v>26</v>
      </c>
    </row>
    <row r="22" spans="1:36" x14ac:dyDescent="0.3">
      <c r="A22" t="s">
        <v>25</v>
      </c>
      <c r="B22" t="s">
        <v>161</v>
      </c>
      <c r="C22">
        <v>118000</v>
      </c>
      <c r="D22">
        <v>50</v>
      </c>
      <c r="E22" t="s">
        <v>162</v>
      </c>
      <c r="F22" t="s">
        <v>163</v>
      </c>
      <c r="G22">
        <v>0.95</v>
      </c>
      <c r="H22">
        <v>0.77234080504192004</v>
      </c>
      <c r="I22">
        <v>0.57999999999999996</v>
      </c>
      <c r="J22">
        <v>98600</v>
      </c>
      <c r="K22">
        <v>29</v>
      </c>
      <c r="L22" t="s">
        <v>164</v>
      </c>
      <c r="M22" t="s">
        <v>165</v>
      </c>
      <c r="N22">
        <v>0.91503267973855995</v>
      </c>
      <c r="O22">
        <v>0.79470595280872003</v>
      </c>
      <c r="P22">
        <v>0.3</v>
      </c>
      <c r="Q22">
        <v>98600</v>
      </c>
      <c r="R22">
        <v>29</v>
      </c>
      <c r="S22" t="s">
        <v>166</v>
      </c>
      <c r="T22" t="s">
        <v>167</v>
      </c>
      <c r="U22">
        <v>0.93827160493827</v>
      </c>
      <c r="V22">
        <v>0.74881936245573</v>
      </c>
      <c r="W22">
        <v>0.56000000000000005</v>
      </c>
      <c r="X22">
        <v>50900</v>
      </c>
      <c r="Y22">
        <v>15</v>
      </c>
    </row>
    <row r="23" spans="1:36" x14ac:dyDescent="0.3">
      <c r="A23" t="s">
        <v>25</v>
      </c>
      <c r="B23" t="s">
        <v>168</v>
      </c>
      <c r="C23">
        <v>79900</v>
      </c>
      <c r="D23">
        <v>50</v>
      </c>
      <c r="E23" t="s">
        <v>169</v>
      </c>
      <c r="F23" t="s">
        <v>170</v>
      </c>
      <c r="G23">
        <v>0.80916030534351002</v>
      </c>
      <c r="H23">
        <v>0.625</v>
      </c>
      <c r="I23">
        <v>0.18</v>
      </c>
      <c r="J23">
        <v>1070000</v>
      </c>
      <c r="K23">
        <v>9</v>
      </c>
      <c r="L23" t="s">
        <v>171</v>
      </c>
      <c r="M23" t="s">
        <v>172</v>
      </c>
      <c r="N23">
        <v>0.72340425531914998</v>
      </c>
      <c r="O23">
        <v>0.42950513538749002</v>
      </c>
      <c r="P23">
        <v>0.12</v>
      </c>
      <c r="Q23">
        <v>1070000</v>
      </c>
      <c r="R23">
        <v>9</v>
      </c>
      <c r="S23" t="s">
        <v>173</v>
      </c>
      <c r="T23" t="s">
        <v>174</v>
      </c>
      <c r="U23">
        <v>0.78873239436620002</v>
      </c>
      <c r="V23">
        <v>0.51601128256180995</v>
      </c>
      <c r="W23">
        <v>0.32</v>
      </c>
      <c r="X23">
        <v>66800</v>
      </c>
      <c r="Y23">
        <v>6</v>
      </c>
    </row>
    <row r="24" spans="1:36" x14ac:dyDescent="0.3">
      <c r="A24" t="s">
        <v>25</v>
      </c>
      <c r="B24" t="s">
        <v>175</v>
      </c>
      <c r="C24">
        <v>1830</v>
      </c>
      <c r="D24">
        <v>50</v>
      </c>
      <c r="E24" t="s">
        <v>176</v>
      </c>
      <c r="F24" t="s">
        <v>177</v>
      </c>
      <c r="G24">
        <v>0.89795918367347005</v>
      </c>
      <c r="H24">
        <v>0.84732214228616998</v>
      </c>
      <c r="I24">
        <v>0.7</v>
      </c>
      <c r="J24">
        <v>1460</v>
      </c>
      <c r="K24">
        <v>35</v>
      </c>
      <c r="L24" t="s">
        <v>178</v>
      </c>
      <c r="M24" t="s">
        <v>179</v>
      </c>
      <c r="N24">
        <v>0.77551020408162996</v>
      </c>
      <c r="O24">
        <v>0.53525179856115002</v>
      </c>
      <c r="P24">
        <v>0.02</v>
      </c>
      <c r="Q24">
        <v>1460</v>
      </c>
      <c r="R24">
        <v>35</v>
      </c>
      <c r="S24" t="s">
        <v>180</v>
      </c>
      <c r="T24" t="s">
        <v>181</v>
      </c>
      <c r="U24">
        <v>0.83221476510067005</v>
      </c>
      <c r="V24">
        <v>0.79225352112675995</v>
      </c>
      <c r="W24">
        <v>0.16</v>
      </c>
      <c r="X24">
        <v>28200</v>
      </c>
      <c r="Y24">
        <v>1</v>
      </c>
    </row>
    <row r="25" spans="1:36" x14ac:dyDescent="0.3">
      <c r="A25" t="s">
        <v>25</v>
      </c>
      <c r="B25" t="s">
        <v>182</v>
      </c>
      <c r="C25">
        <v>24700000</v>
      </c>
      <c r="D25">
        <v>50</v>
      </c>
      <c r="E25" t="s">
        <v>183</v>
      </c>
      <c r="F25" t="s">
        <v>184</v>
      </c>
      <c r="G25">
        <v>0.80434782608695998</v>
      </c>
      <c r="H25">
        <v>0.64110492681921005</v>
      </c>
      <c r="I25">
        <v>0.38</v>
      </c>
      <c r="J25">
        <v>14100000</v>
      </c>
      <c r="K25">
        <v>19</v>
      </c>
      <c r="L25" t="s">
        <v>185</v>
      </c>
      <c r="M25" t="s">
        <v>186</v>
      </c>
      <c r="N25">
        <v>0.80434782608695998</v>
      </c>
      <c r="O25">
        <v>0.71667729591837004</v>
      </c>
      <c r="P25">
        <v>0.46</v>
      </c>
      <c r="Q25">
        <v>14100000</v>
      </c>
      <c r="R25">
        <v>19</v>
      </c>
      <c r="S25" t="s">
        <v>187</v>
      </c>
      <c r="T25" t="s">
        <v>188</v>
      </c>
      <c r="U25">
        <v>0.85416666666666996</v>
      </c>
      <c r="V25">
        <v>0.96799999999999997</v>
      </c>
      <c r="W25">
        <v>0.48</v>
      </c>
      <c r="X25">
        <v>31400000</v>
      </c>
      <c r="Y25">
        <v>23</v>
      </c>
    </row>
    <row r="26" spans="1:36" x14ac:dyDescent="0.3">
      <c r="A26" t="s">
        <v>25</v>
      </c>
      <c r="B26" t="s">
        <v>189</v>
      </c>
      <c r="C26">
        <v>407000</v>
      </c>
      <c r="D26">
        <v>50</v>
      </c>
      <c r="E26" t="s">
        <v>190</v>
      </c>
      <c r="F26" t="s">
        <v>191</v>
      </c>
      <c r="G26">
        <v>0.91489361702128003</v>
      </c>
      <c r="H26">
        <v>0.64764681382756994</v>
      </c>
      <c r="I26">
        <v>0.72</v>
      </c>
      <c r="J26">
        <v>323000</v>
      </c>
      <c r="K26">
        <v>36</v>
      </c>
      <c r="L26" t="s">
        <v>192</v>
      </c>
      <c r="M26" t="s">
        <v>193</v>
      </c>
      <c r="N26">
        <v>0.90384615384614997</v>
      </c>
      <c r="O26">
        <v>0.75</v>
      </c>
      <c r="P26">
        <v>0.72</v>
      </c>
      <c r="Q26">
        <v>323000</v>
      </c>
      <c r="R26">
        <v>36</v>
      </c>
      <c r="S26" t="s">
        <v>194</v>
      </c>
      <c r="T26" t="s">
        <v>195</v>
      </c>
      <c r="U26">
        <v>0.75247524752475003</v>
      </c>
      <c r="V26">
        <v>0.42638888888888998</v>
      </c>
      <c r="W26">
        <v>0.42</v>
      </c>
      <c r="X26">
        <v>336000</v>
      </c>
      <c r="Y26">
        <v>36</v>
      </c>
    </row>
    <row r="27" spans="1:36" x14ac:dyDescent="0.3">
      <c r="A27" t="s">
        <v>25</v>
      </c>
      <c r="B27" t="s">
        <v>196</v>
      </c>
      <c r="C27">
        <v>62500</v>
      </c>
      <c r="D27">
        <v>50</v>
      </c>
      <c r="E27" t="s">
        <v>197</v>
      </c>
      <c r="F27" t="s">
        <v>198</v>
      </c>
      <c r="G27">
        <v>0.91244239631335999</v>
      </c>
      <c r="H27">
        <v>0.77846313290875002</v>
      </c>
      <c r="I27">
        <v>0.82</v>
      </c>
      <c r="J27">
        <v>70500</v>
      </c>
      <c r="K27">
        <v>41</v>
      </c>
      <c r="L27" t="s">
        <v>199</v>
      </c>
      <c r="M27" t="s">
        <v>200</v>
      </c>
      <c r="N27">
        <v>0.90090090090090003</v>
      </c>
      <c r="O27">
        <v>0.79934122970455002</v>
      </c>
      <c r="P27">
        <v>0.48</v>
      </c>
      <c r="Q27">
        <v>70500</v>
      </c>
      <c r="R27">
        <v>41</v>
      </c>
      <c r="S27" t="s">
        <v>201</v>
      </c>
      <c r="T27" t="s">
        <v>196</v>
      </c>
      <c r="U27">
        <v>1</v>
      </c>
      <c r="V27">
        <v>0.99956808120073004</v>
      </c>
      <c r="W27">
        <v>1</v>
      </c>
      <c r="X27">
        <v>41000</v>
      </c>
      <c r="Y27">
        <v>24</v>
      </c>
    </row>
    <row r="28" spans="1:36" x14ac:dyDescent="0.3">
      <c r="A28" t="s">
        <v>25</v>
      </c>
      <c r="B28" t="s">
        <v>202</v>
      </c>
      <c r="C28">
        <v>310</v>
      </c>
      <c r="D28">
        <v>50</v>
      </c>
      <c r="E28" t="s">
        <v>203</v>
      </c>
      <c r="F28" t="s">
        <v>204</v>
      </c>
      <c r="G28">
        <v>0.80874316939891</v>
      </c>
      <c r="H28">
        <v>0.43838955728551998</v>
      </c>
      <c r="I28">
        <v>0.7</v>
      </c>
      <c r="J28">
        <v>227</v>
      </c>
      <c r="K28">
        <v>35</v>
      </c>
      <c r="L28" t="s">
        <v>205</v>
      </c>
      <c r="M28" t="s">
        <v>206</v>
      </c>
      <c r="N28">
        <v>0.875</v>
      </c>
      <c r="O28">
        <v>0.59335443037975</v>
      </c>
      <c r="P28">
        <v>0.06</v>
      </c>
      <c r="Q28">
        <v>227</v>
      </c>
      <c r="R28">
        <v>35</v>
      </c>
      <c r="S28" t="s">
        <v>207</v>
      </c>
      <c r="T28" t="s">
        <v>208</v>
      </c>
      <c r="U28">
        <v>0.97938144329897003</v>
      </c>
      <c r="V28">
        <v>0.92013888888888995</v>
      </c>
      <c r="W28">
        <v>0.8</v>
      </c>
      <c r="X28">
        <v>104</v>
      </c>
      <c r="Y28">
        <v>3</v>
      </c>
    </row>
    <row r="29" spans="1:36" x14ac:dyDescent="0.3">
      <c r="A29" t="s">
        <v>25</v>
      </c>
      <c r="B29" t="s">
        <v>209</v>
      </c>
      <c r="C29">
        <v>39800</v>
      </c>
      <c r="D29">
        <v>50</v>
      </c>
      <c r="E29" t="s">
        <v>210</v>
      </c>
      <c r="F29" t="s">
        <v>211</v>
      </c>
      <c r="G29">
        <v>0.89473684210526006</v>
      </c>
      <c r="H29">
        <v>0.78964359504131998</v>
      </c>
      <c r="I29">
        <v>0.54</v>
      </c>
      <c r="J29">
        <v>7340</v>
      </c>
      <c r="K29">
        <v>27</v>
      </c>
      <c r="L29" t="s">
        <v>212</v>
      </c>
      <c r="M29" t="s">
        <v>213</v>
      </c>
      <c r="N29">
        <v>0.76666666666667005</v>
      </c>
      <c r="O29">
        <v>0.54445251937983996</v>
      </c>
      <c r="P29">
        <v>0.06</v>
      </c>
      <c r="Q29">
        <v>7340</v>
      </c>
      <c r="R29">
        <v>27</v>
      </c>
      <c r="S29" t="s">
        <v>214</v>
      </c>
      <c r="T29" t="s">
        <v>209</v>
      </c>
      <c r="U29">
        <v>1</v>
      </c>
      <c r="V29">
        <v>0.98543468365954001</v>
      </c>
      <c r="W29">
        <v>0.96</v>
      </c>
      <c r="X29">
        <v>1780</v>
      </c>
      <c r="Y29">
        <v>3</v>
      </c>
    </row>
    <row r="30" spans="1:36" x14ac:dyDescent="0.3">
      <c r="A30" t="s">
        <v>25</v>
      </c>
      <c r="B30" t="s">
        <v>215</v>
      </c>
      <c r="C30">
        <v>4700</v>
      </c>
      <c r="D30">
        <v>50</v>
      </c>
      <c r="E30" t="s">
        <v>216</v>
      </c>
      <c r="F30" t="s">
        <v>217</v>
      </c>
      <c r="G30">
        <v>0.88636363636364002</v>
      </c>
      <c r="H30">
        <v>0.80570131368389997</v>
      </c>
      <c r="I30">
        <v>0.02</v>
      </c>
      <c r="J30">
        <v>174000</v>
      </c>
      <c r="K30">
        <v>1</v>
      </c>
      <c r="L30" t="s">
        <v>218</v>
      </c>
      <c r="M30" t="s">
        <v>219</v>
      </c>
      <c r="N30">
        <v>0.69364161849711004</v>
      </c>
      <c r="O30">
        <v>0.33887340764330998</v>
      </c>
      <c r="P30">
        <v>0</v>
      </c>
      <c r="Q30">
        <v>174000</v>
      </c>
      <c r="R30">
        <v>1</v>
      </c>
      <c r="S30" t="s">
        <v>220</v>
      </c>
      <c r="T30" t="s">
        <v>221</v>
      </c>
      <c r="U30">
        <v>0.85393258426966001</v>
      </c>
      <c r="V30">
        <v>0.78938609467456</v>
      </c>
      <c r="W30">
        <v>0</v>
      </c>
      <c r="X30">
        <v>627000</v>
      </c>
      <c r="Y30">
        <v>0</v>
      </c>
    </row>
    <row r="31" spans="1:36" x14ac:dyDescent="0.3">
      <c r="A31" t="s">
        <v>25</v>
      </c>
      <c r="B31" t="s">
        <v>222</v>
      </c>
      <c r="C31">
        <v>13000</v>
      </c>
      <c r="D31">
        <v>50</v>
      </c>
      <c r="E31" t="s">
        <v>223</v>
      </c>
      <c r="F31" t="s">
        <v>224</v>
      </c>
      <c r="G31">
        <v>0.95575221238938002</v>
      </c>
      <c r="H31">
        <v>0.86545138888888995</v>
      </c>
      <c r="I31">
        <v>0.08</v>
      </c>
      <c r="J31">
        <v>144</v>
      </c>
      <c r="K31">
        <v>4</v>
      </c>
      <c r="L31" t="s">
        <v>225</v>
      </c>
      <c r="M31" t="s">
        <v>226</v>
      </c>
      <c r="N31">
        <v>0.89090909090908998</v>
      </c>
      <c r="O31">
        <v>0.75556065122677996</v>
      </c>
      <c r="P31">
        <v>0.7</v>
      </c>
      <c r="Q31">
        <v>144</v>
      </c>
      <c r="R31">
        <v>4</v>
      </c>
      <c r="S31" t="s">
        <v>227</v>
      </c>
      <c r="T31" t="s">
        <v>228</v>
      </c>
      <c r="U31">
        <v>0.89090909090908998</v>
      </c>
      <c r="V31">
        <v>0.86545138888888995</v>
      </c>
      <c r="W31">
        <v>0.7</v>
      </c>
      <c r="X31">
        <v>2150</v>
      </c>
      <c r="Y31">
        <v>35</v>
      </c>
    </row>
    <row r="32" spans="1:36" x14ac:dyDescent="0.3">
      <c r="A32" t="s">
        <v>25</v>
      </c>
      <c r="B32" t="s">
        <v>229</v>
      </c>
      <c r="C32">
        <v>0</v>
      </c>
      <c r="D32">
        <v>0</v>
      </c>
      <c r="E32" t="s">
        <v>230</v>
      </c>
      <c r="F32" t="s">
        <v>231</v>
      </c>
      <c r="G32">
        <v>0.77669902912621003</v>
      </c>
      <c r="H32">
        <v>0.58080808080808</v>
      </c>
      <c r="I32">
        <v>0</v>
      </c>
      <c r="J32">
        <v>0</v>
      </c>
      <c r="K32">
        <v>0</v>
      </c>
      <c r="L32" t="s">
        <v>232</v>
      </c>
      <c r="M32" t="s">
        <v>233</v>
      </c>
      <c r="N32">
        <v>0.81553398058252002</v>
      </c>
      <c r="O32">
        <v>0.54382022471909996</v>
      </c>
      <c r="P32">
        <v>0</v>
      </c>
      <c r="Q32">
        <v>0</v>
      </c>
      <c r="R32">
        <v>0</v>
      </c>
      <c r="S32" t="s">
        <v>234</v>
      </c>
      <c r="T32" t="s">
        <v>235</v>
      </c>
      <c r="U32">
        <v>0.71287128712870995</v>
      </c>
      <c r="V32">
        <v>0.50112359550562002</v>
      </c>
      <c r="W32">
        <v>0</v>
      </c>
      <c r="X32">
        <v>0</v>
      </c>
      <c r="Y32">
        <v>0</v>
      </c>
    </row>
    <row r="33" spans="1:25" x14ac:dyDescent="0.3">
      <c r="A33" t="s">
        <v>25</v>
      </c>
      <c r="B33" t="s">
        <v>236</v>
      </c>
      <c r="C33">
        <v>10500</v>
      </c>
      <c r="D33">
        <v>50</v>
      </c>
      <c r="E33" t="s">
        <v>237</v>
      </c>
      <c r="F33" t="s">
        <v>238</v>
      </c>
      <c r="G33">
        <v>0.65882352941176003</v>
      </c>
      <c r="H33">
        <v>0.19230769230768999</v>
      </c>
      <c r="I33">
        <v>0.14000000000000001</v>
      </c>
      <c r="J33">
        <v>2400</v>
      </c>
      <c r="K33">
        <v>7</v>
      </c>
      <c r="L33" t="s">
        <v>239</v>
      </c>
      <c r="M33" t="s">
        <v>240</v>
      </c>
      <c r="N33">
        <v>0.6</v>
      </c>
      <c r="O33">
        <v>0.25316455696203</v>
      </c>
      <c r="P33">
        <v>0.1</v>
      </c>
      <c r="Q33">
        <v>2400</v>
      </c>
      <c r="R33">
        <v>7</v>
      </c>
      <c r="S33" t="s">
        <v>241</v>
      </c>
      <c r="T33" t="s">
        <v>242</v>
      </c>
      <c r="U33">
        <v>0.94736842105262997</v>
      </c>
      <c r="V33">
        <v>0.84056122448979997</v>
      </c>
      <c r="W33">
        <v>0.8</v>
      </c>
      <c r="X33">
        <v>15400</v>
      </c>
      <c r="Y33">
        <v>5</v>
      </c>
    </row>
    <row r="34" spans="1:25" x14ac:dyDescent="0.3">
      <c r="A34" t="s">
        <v>25</v>
      </c>
      <c r="B34" t="s">
        <v>243</v>
      </c>
      <c r="C34">
        <v>7570</v>
      </c>
      <c r="D34">
        <v>50</v>
      </c>
      <c r="E34" t="s">
        <v>244</v>
      </c>
      <c r="F34" t="s">
        <v>245</v>
      </c>
      <c r="G34">
        <v>0.88268156424581001</v>
      </c>
      <c r="H34">
        <v>0.92681525735294001</v>
      </c>
      <c r="I34">
        <v>0.26</v>
      </c>
      <c r="J34">
        <v>7670</v>
      </c>
      <c r="K34">
        <v>13</v>
      </c>
      <c r="L34" t="s">
        <v>246</v>
      </c>
      <c r="M34" t="s">
        <v>247</v>
      </c>
      <c r="N34">
        <v>0.91228070175439002</v>
      </c>
      <c r="O34">
        <v>0.88402366863905002</v>
      </c>
      <c r="P34">
        <v>0.22</v>
      </c>
      <c r="Q34">
        <v>7670</v>
      </c>
      <c r="R34">
        <v>13</v>
      </c>
      <c r="S34" t="s">
        <v>248</v>
      </c>
      <c r="T34" t="s">
        <v>243</v>
      </c>
      <c r="U34">
        <v>1</v>
      </c>
      <c r="V34">
        <v>0.99918583350294998</v>
      </c>
      <c r="W34">
        <v>1</v>
      </c>
      <c r="X34">
        <v>16700</v>
      </c>
      <c r="Y34">
        <v>11</v>
      </c>
    </row>
    <row r="35" spans="1:25" x14ac:dyDescent="0.3">
      <c r="A35" t="s">
        <v>25</v>
      </c>
      <c r="B35" t="s">
        <v>249</v>
      </c>
      <c r="C35">
        <v>7640000</v>
      </c>
      <c r="D35">
        <v>50</v>
      </c>
      <c r="E35" t="s">
        <v>250</v>
      </c>
      <c r="F35" t="s">
        <v>251</v>
      </c>
      <c r="G35">
        <v>0.75</v>
      </c>
      <c r="H35">
        <v>0.64110492681921005</v>
      </c>
      <c r="I35">
        <v>0.52</v>
      </c>
      <c r="J35">
        <v>7080000</v>
      </c>
      <c r="K35">
        <v>26</v>
      </c>
      <c r="L35" t="s">
        <v>250</v>
      </c>
      <c r="M35" t="s">
        <v>252</v>
      </c>
      <c r="N35">
        <v>0.81578947368420995</v>
      </c>
      <c r="O35">
        <v>0.68617242815493995</v>
      </c>
      <c r="P35">
        <v>0.56000000000000005</v>
      </c>
      <c r="Q35">
        <v>7080000</v>
      </c>
      <c r="R35">
        <v>26</v>
      </c>
      <c r="S35" t="s">
        <v>253</v>
      </c>
      <c r="T35" t="s">
        <v>254</v>
      </c>
      <c r="U35">
        <v>0.83116883116883</v>
      </c>
      <c r="V35">
        <v>0.78677398989898994</v>
      </c>
      <c r="W35">
        <v>0.56000000000000005</v>
      </c>
      <c r="X35">
        <v>7080000</v>
      </c>
      <c r="Y35">
        <v>28</v>
      </c>
    </row>
    <row r="36" spans="1:25" x14ac:dyDescent="0.3">
      <c r="A36" t="s">
        <v>25</v>
      </c>
      <c r="B36" t="s">
        <v>255</v>
      </c>
      <c r="C36">
        <v>108000000</v>
      </c>
      <c r="D36">
        <v>50</v>
      </c>
      <c r="E36" t="s">
        <v>256</v>
      </c>
      <c r="F36" t="s">
        <v>257</v>
      </c>
      <c r="G36">
        <v>0.95049504950495001</v>
      </c>
      <c r="H36">
        <v>0.81790123456789998</v>
      </c>
      <c r="I36">
        <v>0.96</v>
      </c>
      <c r="J36">
        <v>108000000</v>
      </c>
      <c r="K36">
        <v>48</v>
      </c>
      <c r="L36" t="s">
        <v>258</v>
      </c>
      <c r="M36" t="s">
        <v>259</v>
      </c>
      <c r="N36">
        <v>0.99047619047618995</v>
      </c>
      <c r="O36">
        <v>0.91376146788990997</v>
      </c>
      <c r="P36">
        <v>0.98</v>
      </c>
      <c r="Q36">
        <v>108000000</v>
      </c>
      <c r="R36">
        <v>48</v>
      </c>
      <c r="S36" t="s">
        <v>260</v>
      </c>
      <c r="T36" t="s">
        <v>261</v>
      </c>
      <c r="U36">
        <v>0.96078431372549</v>
      </c>
      <c r="V36">
        <v>0.90504587155963001</v>
      </c>
      <c r="W36">
        <v>0.98</v>
      </c>
      <c r="X36">
        <v>108000000</v>
      </c>
      <c r="Y36">
        <v>49</v>
      </c>
    </row>
    <row r="37" spans="1:25" x14ac:dyDescent="0.3">
      <c r="A37" t="s">
        <v>25</v>
      </c>
      <c r="B37" t="s">
        <v>262</v>
      </c>
      <c r="C37">
        <v>28900</v>
      </c>
      <c r="D37">
        <v>50</v>
      </c>
      <c r="E37" t="s">
        <v>263</v>
      </c>
      <c r="F37" t="s">
        <v>264</v>
      </c>
      <c r="G37">
        <v>0.953125</v>
      </c>
      <c r="H37">
        <v>0.83519910442987</v>
      </c>
      <c r="I37">
        <v>0.84</v>
      </c>
      <c r="J37">
        <v>31600</v>
      </c>
      <c r="K37">
        <v>42</v>
      </c>
      <c r="L37" t="s">
        <v>265</v>
      </c>
      <c r="M37" t="s">
        <v>266</v>
      </c>
      <c r="N37">
        <v>0.70967741935483997</v>
      </c>
      <c r="O37">
        <v>0.47141890749197002</v>
      </c>
      <c r="P37">
        <v>0</v>
      </c>
      <c r="Q37">
        <v>31600</v>
      </c>
      <c r="R37">
        <v>42</v>
      </c>
      <c r="S37" t="s">
        <v>267</v>
      </c>
      <c r="T37" t="s">
        <v>268</v>
      </c>
      <c r="U37">
        <v>0.85714285714285998</v>
      </c>
      <c r="V37">
        <v>0.91198830409357001</v>
      </c>
      <c r="W37">
        <v>0.54</v>
      </c>
      <c r="X37">
        <v>7210</v>
      </c>
      <c r="Y37">
        <v>0</v>
      </c>
    </row>
    <row r="38" spans="1:25" x14ac:dyDescent="0.3">
      <c r="A38" t="s">
        <v>25</v>
      </c>
      <c r="B38" t="s">
        <v>269</v>
      </c>
      <c r="C38">
        <v>784000</v>
      </c>
      <c r="D38">
        <v>50</v>
      </c>
      <c r="E38" t="s">
        <v>270</v>
      </c>
      <c r="F38" t="s">
        <v>271</v>
      </c>
      <c r="G38">
        <v>0.99065420560747997</v>
      </c>
      <c r="H38">
        <v>0.89185393258427004</v>
      </c>
      <c r="I38">
        <v>1</v>
      </c>
      <c r="J38">
        <v>784000</v>
      </c>
      <c r="K38">
        <v>50</v>
      </c>
      <c r="L38" t="s">
        <v>270</v>
      </c>
      <c r="M38" t="s">
        <v>272</v>
      </c>
      <c r="N38">
        <v>0.97196261682243001</v>
      </c>
      <c r="O38">
        <v>0.89185393258427004</v>
      </c>
      <c r="P38">
        <v>1</v>
      </c>
      <c r="Q38">
        <v>784000</v>
      </c>
      <c r="R38">
        <v>50</v>
      </c>
      <c r="S38" t="s">
        <v>273</v>
      </c>
      <c r="T38" t="s">
        <v>269</v>
      </c>
      <c r="U38">
        <v>1</v>
      </c>
      <c r="V38">
        <v>0.99451303155006998</v>
      </c>
      <c r="W38">
        <v>1</v>
      </c>
      <c r="X38">
        <v>784000</v>
      </c>
      <c r="Y38">
        <v>50</v>
      </c>
    </row>
    <row r="39" spans="1:25" x14ac:dyDescent="0.3">
      <c r="A39" t="s">
        <v>25</v>
      </c>
      <c r="B39" t="s">
        <v>274</v>
      </c>
      <c r="C39">
        <v>0</v>
      </c>
      <c r="D39">
        <v>0</v>
      </c>
      <c r="E39" t="s">
        <v>275</v>
      </c>
      <c r="F39" t="s">
        <v>276</v>
      </c>
      <c r="G39">
        <v>0.79268292682927</v>
      </c>
      <c r="H39">
        <v>0.60888180822463001</v>
      </c>
      <c r="I39">
        <v>0</v>
      </c>
      <c r="J39">
        <v>0</v>
      </c>
      <c r="K39">
        <v>0</v>
      </c>
      <c r="L39" t="s">
        <v>277</v>
      </c>
      <c r="M39" t="s">
        <v>278</v>
      </c>
      <c r="N39">
        <v>0.88636363636364002</v>
      </c>
      <c r="O39">
        <v>0.92681525735294001</v>
      </c>
      <c r="P39">
        <v>0</v>
      </c>
      <c r="Q39">
        <v>0</v>
      </c>
      <c r="R39">
        <v>0</v>
      </c>
      <c r="S39" t="s">
        <v>279</v>
      </c>
      <c r="T39" t="s">
        <v>274</v>
      </c>
      <c r="U39">
        <v>1</v>
      </c>
      <c r="V39">
        <v>0.99918583350294998</v>
      </c>
      <c r="W39">
        <v>0</v>
      </c>
      <c r="X39">
        <v>0</v>
      </c>
      <c r="Y39">
        <v>0</v>
      </c>
    </row>
    <row r="40" spans="1:25" x14ac:dyDescent="0.3">
      <c r="A40" t="s">
        <v>25</v>
      </c>
      <c r="B40" t="s">
        <v>280</v>
      </c>
      <c r="C40">
        <v>28500</v>
      </c>
      <c r="D40">
        <v>50</v>
      </c>
      <c r="E40" t="s">
        <v>281</v>
      </c>
      <c r="F40" t="s">
        <v>282</v>
      </c>
      <c r="G40">
        <v>0.80239520958083999</v>
      </c>
      <c r="H40">
        <v>0.55155875299760004</v>
      </c>
      <c r="I40">
        <v>0.18</v>
      </c>
      <c r="J40">
        <v>32800</v>
      </c>
      <c r="K40">
        <v>9</v>
      </c>
      <c r="L40" t="s">
        <v>283</v>
      </c>
      <c r="M40" t="s">
        <v>284</v>
      </c>
      <c r="N40">
        <v>0.89570552147239002</v>
      </c>
      <c r="O40">
        <v>0.77234080504192004</v>
      </c>
      <c r="P40">
        <v>0.06</v>
      </c>
      <c r="Q40">
        <v>32800</v>
      </c>
      <c r="R40">
        <v>9</v>
      </c>
      <c r="S40" t="s">
        <v>285</v>
      </c>
      <c r="T40" t="s">
        <v>286</v>
      </c>
      <c r="U40">
        <v>0.91666666666666996</v>
      </c>
      <c r="V40">
        <v>0.84126984126983995</v>
      </c>
      <c r="W40">
        <v>0.57999999999999996</v>
      </c>
      <c r="X40">
        <v>581000</v>
      </c>
      <c r="Y40">
        <v>3</v>
      </c>
    </row>
    <row r="41" spans="1:25" x14ac:dyDescent="0.3">
      <c r="A41" t="s">
        <v>25</v>
      </c>
      <c r="B41" t="s">
        <v>287</v>
      </c>
      <c r="C41">
        <v>10800000</v>
      </c>
      <c r="D41">
        <v>50</v>
      </c>
      <c r="E41" t="s">
        <v>288</v>
      </c>
      <c r="F41" t="s">
        <v>289</v>
      </c>
      <c r="G41">
        <v>0.88888888888888995</v>
      </c>
      <c r="H41">
        <v>0.7120253164557</v>
      </c>
      <c r="I41">
        <v>0.02</v>
      </c>
      <c r="J41">
        <v>72100000</v>
      </c>
      <c r="K41">
        <v>1</v>
      </c>
      <c r="L41" t="s">
        <v>290</v>
      </c>
      <c r="M41" t="s">
        <v>291</v>
      </c>
      <c r="N41">
        <v>0.96703296703297004</v>
      </c>
      <c r="O41">
        <v>0.87574270214414995</v>
      </c>
      <c r="P41">
        <v>1</v>
      </c>
      <c r="Q41">
        <v>72100000</v>
      </c>
      <c r="R41">
        <v>1</v>
      </c>
      <c r="S41" t="s">
        <v>292</v>
      </c>
      <c r="T41" t="s">
        <v>293</v>
      </c>
      <c r="U41">
        <v>0.89361702127660003</v>
      </c>
      <c r="V41">
        <v>0.63888888888888995</v>
      </c>
      <c r="W41">
        <v>0.68</v>
      </c>
      <c r="X41">
        <v>10700000</v>
      </c>
      <c r="Y41">
        <v>50</v>
      </c>
    </row>
    <row r="42" spans="1:25" x14ac:dyDescent="0.3">
      <c r="A42" t="s">
        <v>25</v>
      </c>
      <c r="B42" t="s">
        <v>294</v>
      </c>
      <c r="C42">
        <v>25500000</v>
      </c>
      <c r="D42">
        <v>50</v>
      </c>
      <c r="E42" t="s">
        <v>295</v>
      </c>
      <c r="F42" t="s">
        <v>296</v>
      </c>
      <c r="G42">
        <v>0.85714285714285998</v>
      </c>
      <c r="H42">
        <v>0.84056122448979997</v>
      </c>
      <c r="I42">
        <v>0.84</v>
      </c>
      <c r="J42">
        <v>25700000</v>
      </c>
      <c r="K42">
        <v>42</v>
      </c>
      <c r="L42" t="s">
        <v>297</v>
      </c>
      <c r="M42" t="s">
        <v>298</v>
      </c>
      <c r="N42">
        <v>0.94117647058824006</v>
      </c>
      <c r="O42">
        <v>0.87574270214414995</v>
      </c>
      <c r="P42">
        <v>1</v>
      </c>
      <c r="Q42">
        <v>25700000</v>
      </c>
      <c r="R42">
        <v>42</v>
      </c>
      <c r="S42" t="s">
        <v>299</v>
      </c>
      <c r="T42" t="s">
        <v>300</v>
      </c>
      <c r="U42">
        <v>0.91228070175439002</v>
      </c>
      <c r="V42">
        <v>0.96161265432098997</v>
      </c>
      <c r="W42">
        <v>0.84</v>
      </c>
      <c r="X42">
        <v>25500000</v>
      </c>
      <c r="Y42">
        <v>50</v>
      </c>
    </row>
    <row r="43" spans="1:25" x14ac:dyDescent="0.3">
      <c r="A43" t="s">
        <v>25</v>
      </c>
      <c r="B43" t="s">
        <v>301</v>
      </c>
      <c r="C43">
        <v>2380</v>
      </c>
      <c r="D43">
        <v>50</v>
      </c>
      <c r="E43" t="s">
        <v>302</v>
      </c>
      <c r="F43" t="s">
        <v>303</v>
      </c>
      <c r="G43">
        <v>0.86910994764397997</v>
      </c>
      <c r="H43">
        <v>0.7870690649141</v>
      </c>
      <c r="I43">
        <v>0.5</v>
      </c>
      <c r="J43">
        <v>2430</v>
      </c>
      <c r="K43">
        <v>25</v>
      </c>
      <c r="L43" t="s">
        <v>304</v>
      </c>
      <c r="M43" t="s">
        <v>305</v>
      </c>
      <c r="N43">
        <v>0.8780487804878</v>
      </c>
      <c r="O43">
        <v>0.69443521042484002</v>
      </c>
      <c r="P43">
        <v>0.16</v>
      </c>
      <c r="Q43">
        <v>2430</v>
      </c>
      <c r="R43">
        <v>25</v>
      </c>
      <c r="S43" t="s">
        <v>306</v>
      </c>
      <c r="T43" t="s">
        <v>307</v>
      </c>
      <c r="U43">
        <v>0.88888888888888995</v>
      </c>
      <c r="V43">
        <v>0.72900737982846997</v>
      </c>
      <c r="W43">
        <v>0.2</v>
      </c>
      <c r="X43">
        <v>1640</v>
      </c>
      <c r="Y43">
        <v>8</v>
      </c>
    </row>
    <row r="44" spans="1:25" x14ac:dyDescent="0.3">
      <c r="A44" t="s">
        <v>25</v>
      </c>
      <c r="B44" t="s">
        <v>308</v>
      </c>
      <c r="C44">
        <v>98000000</v>
      </c>
      <c r="D44">
        <v>50</v>
      </c>
      <c r="E44" t="s">
        <v>309</v>
      </c>
      <c r="F44" t="s">
        <v>310</v>
      </c>
      <c r="G44">
        <v>0.98630136986300998</v>
      </c>
      <c r="H44">
        <v>0.87574270214414995</v>
      </c>
      <c r="I44">
        <v>1</v>
      </c>
      <c r="J44">
        <v>98000000</v>
      </c>
      <c r="K44">
        <v>50</v>
      </c>
      <c r="L44" t="s">
        <v>311</v>
      </c>
      <c r="M44" t="s">
        <v>312</v>
      </c>
      <c r="N44">
        <v>0.95890410958904004</v>
      </c>
      <c r="O44">
        <v>0.87574270214414995</v>
      </c>
      <c r="P44">
        <v>1</v>
      </c>
      <c r="Q44">
        <v>98000000</v>
      </c>
      <c r="R44">
        <v>50</v>
      </c>
      <c r="S44" t="s">
        <v>313</v>
      </c>
      <c r="T44" t="s">
        <v>314</v>
      </c>
      <c r="U44">
        <v>0.76470588235294001</v>
      </c>
      <c r="V44">
        <v>0.4746835443038</v>
      </c>
      <c r="W44">
        <v>0.1</v>
      </c>
      <c r="X44">
        <v>98000000</v>
      </c>
      <c r="Y44">
        <v>50</v>
      </c>
    </row>
    <row r="45" spans="1:25" x14ac:dyDescent="0.3">
      <c r="A45" t="s">
        <v>25</v>
      </c>
      <c r="B45" t="s">
        <v>315</v>
      </c>
      <c r="C45">
        <v>1530</v>
      </c>
      <c r="D45">
        <v>50</v>
      </c>
      <c r="E45" t="s">
        <v>316</v>
      </c>
      <c r="F45" t="s">
        <v>317</v>
      </c>
      <c r="G45">
        <v>0.73214285714285998</v>
      </c>
      <c r="H45">
        <v>0.44723177064287001</v>
      </c>
      <c r="I45">
        <v>0.28000000000000003</v>
      </c>
      <c r="J45">
        <v>4070</v>
      </c>
      <c r="K45">
        <v>14</v>
      </c>
      <c r="L45" t="s">
        <v>318</v>
      </c>
      <c r="M45" t="s">
        <v>319</v>
      </c>
      <c r="N45">
        <v>0.80530973451327004</v>
      </c>
      <c r="O45">
        <v>0.65142576204522995</v>
      </c>
      <c r="P45">
        <v>0.28000000000000003</v>
      </c>
      <c r="Q45">
        <v>4070</v>
      </c>
      <c r="R45">
        <v>14</v>
      </c>
      <c r="S45" t="s">
        <v>320</v>
      </c>
      <c r="T45" t="s">
        <v>321</v>
      </c>
      <c r="U45">
        <v>0.90243902439024004</v>
      </c>
      <c r="V45">
        <v>0.78171329990835003</v>
      </c>
      <c r="W45">
        <v>0.7</v>
      </c>
      <c r="X45">
        <v>8140</v>
      </c>
      <c r="Y45">
        <v>14</v>
      </c>
    </row>
    <row r="46" spans="1:25" x14ac:dyDescent="0.3">
      <c r="A46" t="s">
        <v>25</v>
      </c>
      <c r="B46" t="s">
        <v>322</v>
      </c>
      <c r="C46">
        <v>41700000</v>
      </c>
      <c r="D46">
        <v>50</v>
      </c>
      <c r="E46" t="s">
        <v>323</v>
      </c>
      <c r="F46" t="s">
        <v>324</v>
      </c>
      <c r="G46">
        <v>0.90510948905109001</v>
      </c>
      <c r="H46">
        <v>0.78901664870043997</v>
      </c>
      <c r="I46">
        <v>0.72</v>
      </c>
      <c r="J46">
        <v>42100000</v>
      </c>
      <c r="K46">
        <v>36</v>
      </c>
      <c r="L46" t="s">
        <v>325</v>
      </c>
      <c r="M46" t="s">
        <v>326</v>
      </c>
      <c r="N46">
        <v>0.82608695652174002</v>
      </c>
      <c r="O46">
        <v>0.70971223021582996</v>
      </c>
      <c r="P46">
        <v>0.14000000000000001</v>
      </c>
      <c r="Q46">
        <v>42100000</v>
      </c>
      <c r="R46">
        <v>36</v>
      </c>
      <c r="S46" t="s">
        <v>327</v>
      </c>
      <c r="T46" t="s">
        <v>328</v>
      </c>
      <c r="U46">
        <v>0.93525179856115004</v>
      </c>
      <c r="V46">
        <v>0.92688081149620005</v>
      </c>
      <c r="W46">
        <v>0.02</v>
      </c>
      <c r="X46">
        <v>19700000</v>
      </c>
      <c r="Y46">
        <v>7</v>
      </c>
    </row>
    <row r="47" spans="1:25" x14ac:dyDescent="0.3">
      <c r="A47" t="s">
        <v>25</v>
      </c>
      <c r="B47" t="s">
        <v>329</v>
      </c>
      <c r="C47">
        <v>2130</v>
      </c>
      <c r="D47">
        <v>50</v>
      </c>
      <c r="E47" t="s">
        <v>330</v>
      </c>
      <c r="F47" t="s">
        <v>331</v>
      </c>
      <c r="G47">
        <v>0.82291666666666996</v>
      </c>
      <c r="H47">
        <v>0.68671926364234004</v>
      </c>
      <c r="I47">
        <v>0.04</v>
      </c>
      <c r="J47">
        <v>22100</v>
      </c>
      <c r="K47">
        <v>2</v>
      </c>
      <c r="L47" t="s">
        <v>332</v>
      </c>
      <c r="M47" t="s">
        <v>333</v>
      </c>
      <c r="N47">
        <v>0.77659574468085002</v>
      </c>
      <c r="O47">
        <v>0.58895904912247998</v>
      </c>
      <c r="P47">
        <v>0</v>
      </c>
      <c r="Q47">
        <v>22100</v>
      </c>
      <c r="R47">
        <v>2</v>
      </c>
      <c r="S47" t="s">
        <v>334</v>
      </c>
      <c r="T47" t="s">
        <v>335</v>
      </c>
      <c r="U47">
        <v>0.84946236559139998</v>
      </c>
      <c r="V47">
        <v>0.76870748299320002</v>
      </c>
      <c r="W47">
        <v>0.08</v>
      </c>
      <c r="X47">
        <v>11000</v>
      </c>
      <c r="Y47">
        <v>0</v>
      </c>
    </row>
    <row r="48" spans="1:25" x14ac:dyDescent="0.3">
      <c r="A48" t="s">
        <v>25</v>
      </c>
      <c r="B48" t="s">
        <v>336</v>
      </c>
      <c r="C48">
        <v>2490000</v>
      </c>
      <c r="D48">
        <v>50</v>
      </c>
      <c r="E48" t="s">
        <v>337</v>
      </c>
      <c r="F48" t="s">
        <v>338</v>
      </c>
      <c r="G48">
        <v>0.96153846153846001</v>
      </c>
      <c r="H48">
        <v>0.79675354366712003</v>
      </c>
      <c r="I48">
        <v>1</v>
      </c>
      <c r="J48">
        <v>2490000</v>
      </c>
      <c r="K48">
        <v>50</v>
      </c>
      <c r="L48" t="s">
        <v>339</v>
      </c>
      <c r="M48" t="s">
        <v>338</v>
      </c>
      <c r="N48">
        <v>0.96153846153846001</v>
      </c>
      <c r="O48">
        <v>0.79675354366712003</v>
      </c>
      <c r="P48">
        <v>1</v>
      </c>
      <c r="Q48">
        <v>2490000</v>
      </c>
      <c r="R48">
        <v>50</v>
      </c>
      <c r="S48" t="s">
        <v>340</v>
      </c>
      <c r="T48" t="s">
        <v>336</v>
      </c>
      <c r="U48">
        <v>1</v>
      </c>
      <c r="V48">
        <v>0.97595792637114998</v>
      </c>
      <c r="W48">
        <v>1</v>
      </c>
      <c r="X48">
        <v>2490000</v>
      </c>
      <c r="Y48">
        <v>50</v>
      </c>
    </row>
    <row r="49" spans="1:25" x14ac:dyDescent="0.3">
      <c r="A49" t="s">
        <v>25</v>
      </c>
      <c r="B49" t="s">
        <v>341</v>
      </c>
      <c r="C49">
        <v>94200000</v>
      </c>
      <c r="D49">
        <v>50</v>
      </c>
      <c r="E49" t="s">
        <v>342</v>
      </c>
      <c r="F49" t="s">
        <v>343</v>
      </c>
      <c r="G49">
        <v>0.98412698412697996</v>
      </c>
      <c r="H49">
        <v>0.77793747754221998</v>
      </c>
      <c r="I49">
        <v>0.66</v>
      </c>
      <c r="J49">
        <v>76600000</v>
      </c>
      <c r="K49">
        <v>33</v>
      </c>
      <c r="L49" t="s">
        <v>344</v>
      </c>
      <c r="M49" t="s">
        <v>345</v>
      </c>
      <c r="N49">
        <v>0.96825396825397003</v>
      </c>
      <c r="O49">
        <v>0.77793747754221998</v>
      </c>
      <c r="P49">
        <v>0.66</v>
      </c>
      <c r="Q49">
        <v>76600000</v>
      </c>
      <c r="R49">
        <v>33</v>
      </c>
      <c r="S49" t="s">
        <v>346</v>
      </c>
      <c r="T49" t="s">
        <v>347</v>
      </c>
      <c r="U49">
        <v>0.99212598425196996</v>
      </c>
      <c r="V49">
        <v>0.84732214228616998</v>
      </c>
      <c r="W49">
        <v>0.66</v>
      </c>
      <c r="X49">
        <v>76600000</v>
      </c>
      <c r="Y49">
        <v>33</v>
      </c>
    </row>
    <row r="50" spans="1:25" x14ac:dyDescent="0.3">
      <c r="A50" t="s">
        <v>25</v>
      </c>
      <c r="B50" t="s">
        <v>348</v>
      </c>
      <c r="C50">
        <v>69300000</v>
      </c>
      <c r="D50">
        <v>50</v>
      </c>
      <c r="E50" t="s">
        <v>349</v>
      </c>
      <c r="F50" t="s">
        <v>350</v>
      </c>
      <c r="G50">
        <v>0.96103896103896003</v>
      </c>
      <c r="H50">
        <v>0.89185393258427004</v>
      </c>
      <c r="I50">
        <v>1</v>
      </c>
      <c r="J50">
        <v>69500000</v>
      </c>
      <c r="K50">
        <v>50</v>
      </c>
      <c r="L50" t="s">
        <v>351</v>
      </c>
      <c r="M50" t="s">
        <v>350</v>
      </c>
      <c r="N50">
        <v>0.96103896103896003</v>
      </c>
      <c r="O50">
        <v>0.89185393258427004</v>
      </c>
      <c r="P50">
        <v>1</v>
      </c>
      <c r="Q50">
        <v>69500000</v>
      </c>
      <c r="R50">
        <v>50</v>
      </c>
      <c r="S50" t="s">
        <v>352</v>
      </c>
      <c r="T50" t="s">
        <v>348</v>
      </c>
      <c r="U50">
        <v>1</v>
      </c>
      <c r="V50">
        <v>0.99451303155006998</v>
      </c>
      <c r="W50">
        <v>1</v>
      </c>
      <c r="X50">
        <v>69500000</v>
      </c>
      <c r="Y50">
        <v>50</v>
      </c>
    </row>
    <row r="51" spans="1:25" x14ac:dyDescent="0.3">
      <c r="A51" t="s">
        <v>25</v>
      </c>
      <c r="B51" t="s">
        <v>353</v>
      </c>
      <c r="C51">
        <v>473000</v>
      </c>
      <c r="D51">
        <v>50</v>
      </c>
      <c r="E51" t="s">
        <v>354</v>
      </c>
      <c r="F51" t="s">
        <v>355</v>
      </c>
      <c r="G51">
        <v>0.80851063829786995</v>
      </c>
      <c r="H51">
        <v>0.56790123456789998</v>
      </c>
      <c r="I51">
        <v>0.12</v>
      </c>
      <c r="J51">
        <v>20000</v>
      </c>
      <c r="K51">
        <v>6</v>
      </c>
      <c r="L51" t="s">
        <v>356</v>
      </c>
      <c r="M51" t="s">
        <v>357</v>
      </c>
      <c r="N51">
        <v>0.85714285714285998</v>
      </c>
      <c r="O51">
        <v>0.75556065122677996</v>
      </c>
      <c r="P51">
        <v>0.12</v>
      </c>
      <c r="Q51">
        <v>20000</v>
      </c>
      <c r="R51">
        <v>6</v>
      </c>
      <c r="S51" t="s">
        <v>358</v>
      </c>
      <c r="T51" t="s">
        <v>359</v>
      </c>
      <c r="U51">
        <v>0.82608695652174002</v>
      </c>
      <c r="V51">
        <v>0.74716553287982002</v>
      </c>
      <c r="W51">
        <v>0.12</v>
      </c>
      <c r="X51">
        <v>19800</v>
      </c>
      <c r="Y51">
        <v>6</v>
      </c>
    </row>
  </sheetData>
  <mergeCells count="1">
    <mergeCell ref="AA4:AJ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translation-en-sv--withGoogleSe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TehJW</dc:creator>
  <cp:lastModifiedBy>Philip TehJW</cp:lastModifiedBy>
  <cp:lastPrinted>2017-10-21T02:17:43Z</cp:lastPrinted>
  <dcterms:created xsi:type="dcterms:W3CDTF">2017-10-21T02:17:54Z</dcterms:created>
  <dcterms:modified xsi:type="dcterms:W3CDTF">2017-10-21T04:10:49Z</dcterms:modified>
</cp:coreProperties>
</file>