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nie/Desktop/"/>
    </mc:Choice>
  </mc:AlternateContent>
  <xr:revisionPtr revIDLastSave="0" documentId="8_{B6B02D0F-337E-C144-86F2-8913475F93ED}" xr6:coauthVersionLast="41" xr6:coauthVersionMax="41" xr10:uidLastSave="{00000000-0000-0000-0000-000000000000}"/>
  <bookViews>
    <workbookView xWindow="0" yWindow="0" windowWidth="27320" windowHeight="15360" activeTab="1" xr2:uid="{5BF0E6FD-242E-FC42-8E0B-373821FDAA86}"/>
  </bookViews>
  <sheets>
    <sheet name="Sheet1" sheetId="1" r:id="rId1"/>
    <sheet name="Simulation Output 3" sheetId="5" r:id="rId2"/>
  </sheets>
  <externalReferences>
    <externalReference r:id="rId3"/>
  </externalReferences>
  <calcPr calcId="18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G22" i="1"/>
  <c r="H22" i="1"/>
  <c r="I22" i="1"/>
  <c r="J22" i="1"/>
  <c r="L22" i="1"/>
  <c r="B11" i="1"/>
  <c r="E22" i="1"/>
  <c r="F22" i="1"/>
  <c r="M22" i="1"/>
  <c r="N22" i="1"/>
  <c r="B23" i="1"/>
  <c r="C23" i="1"/>
  <c r="D23" i="1"/>
  <c r="K22" i="1"/>
  <c r="G23" i="1"/>
  <c r="H23" i="1"/>
  <c r="I23" i="1"/>
  <c r="J23" i="1"/>
  <c r="L23" i="1"/>
  <c r="E23" i="1"/>
  <c r="F23" i="1"/>
  <c r="M23" i="1"/>
  <c r="N23" i="1"/>
  <c r="B24" i="1"/>
  <c r="C24" i="1"/>
  <c r="D24" i="1"/>
  <c r="K23" i="1"/>
  <c r="G24" i="1"/>
  <c r="H24" i="1"/>
  <c r="I24" i="1"/>
  <c r="J24" i="1"/>
  <c r="L24" i="1"/>
  <c r="E24" i="1"/>
  <c r="F24" i="1"/>
  <c r="M24" i="1"/>
  <c r="N24" i="1"/>
  <c r="B25" i="1"/>
  <c r="C25" i="1"/>
  <c r="D25" i="1"/>
  <c r="K24" i="1"/>
  <c r="G25" i="1"/>
  <c r="H25" i="1"/>
  <c r="I25" i="1"/>
  <c r="J25" i="1"/>
  <c r="L25" i="1"/>
  <c r="E25" i="1"/>
  <c r="F25" i="1"/>
  <c r="M25" i="1"/>
  <c r="N25" i="1"/>
  <c r="B26" i="1"/>
  <c r="C26" i="1"/>
  <c r="D26" i="1"/>
  <c r="K25" i="1"/>
  <c r="G26" i="1"/>
  <c r="H26" i="1"/>
  <c r="I26" i="1"/>
  <c r="J26" i="1"/>
  <c r="L26" i="1"/>
  <c r="E26" i="1"/>
  <c r="F26" i="1"/>
  <c r="M26" i="1"/>
  <c r="N26" i="1"/>
  <c r="B27" i="1"/>
  <c r="C27" i="1"/>
  <c r="D27" i="1"/>
  <c r="K26" i="1"/>
  <c r="G27" i="1"/>
  <c r="H27" i="1"/>
  <c r="I27" i="1"/>
  <c r="J27" i="1"/>
  <c r="L27" i="1"/>
  <c r="E27" i="1"/>
  <c r="F27" i="1"/>
  <c r="M27" i="1"/>
  <c r="N27" i="1"/>
  <c r="B28" i="1"/>
  <c r="C28" i="1"/>
  <c r="D28" i="1"/>
  <c r="K27" i="1"/>
  <c r="G28" i="1"/>
  <c r="H28" i="1"/>
  <c r="I28" i="1"/>
  <c r="J28" i="1"/>
  <c r="L28" i="1"/>
  <c r="E28" i="1"/>
  <c r="F28" i="1"/>
  <c r="M28" i="1"/>
  <c r="N28" i="1"/>
  <c r="B29" i="1"/>
  <c r="C29" i="1"/>
  <c r="D29" i="1"/>
  <c r="K28" i="1"/>
  <c r="G29" i="1"/>
  <c r="H29" i="1"/>
  <c r="I29" i="1"/>
  <c r="J29" i="1"/>
  <c r="L29" i="1"/>
  <c r="E29" i="1"/>
  <c r="F29" i="1"/>
  <c r="M29" i="1"/>
  <c r="N29" i="1"/>
  <c r="B30" i="1"/>
  <c r="C30" i="1"/>
  <c r="D30" i="1"/>
  <c r="K29" i="1"/>
  <c r="G30" i="1"/>
  <c r="H30" i="1"/>
  <c r="I30" i="1"/>
  <c r="J30" i="1"/>
  <c r="L30" i="1"/>
  <c r="E30" i="1"/>
  <c r="F30" i="1"/>
  <c r="M30" i="1"/>
  <c r="N30" i="1"/>
  <c r="B31" i="1"/>
  <c r="C31" i="1"/>
  <c r="D31" i="1"/>
  <c r="K30" i="1"/>
  <c r="G31" i="1"/>
  <c r="H31" i="1"/>
  <c r="I31" i="1"/>
  <c r="J31" i="1"/>
  <c r="L31" i="1"/>
  <c r="E31" i="1"/>
  <c r="F31" i="1"/>
  <c r="M31" i="1"/>
  <c r="N31" i="1"/>
  <c r="B32" i="1"/>
  <c r="C32" i="1"/>
  <c r="D32" i="1"/>
  <c r="K31" i="1"/>
  <c r="G32" i="1"/>
  <c r="H32" i="1"/>
  <c r="I32" i="1"/>
  <c r="J32" i="1"/>
  <c r="L32" i="1"/>
  <c r="E32" i="1"/>
  <c r="F32" i="1"/>
  <c r="M32" i="1"/>
  <c r="N32" i="1"/>
  <c r="B33" i="1"/>
  <c r="C33" i="1"/>
  <c r="D33" i="1"/>
  <c r="K32" i="1"/>
  <c r="G33" i="1"/>
  <c r="H33" i="1"/>
  <c r="I33" i="1"/>
  <c r="J33" i="1"/>
  <c r="L33" i="1"/>
  <c r="E33" i="1"/>
  <c r="F33" i="1"/>
  <c r="M33" i="1"/>
  <c r="N33" i="1"/>
  <c r="B34" i="1"/>
  <c r="C34" i="1"/>
  <c r="D34" i="1"/>
  <c r="K33" i="1"/>
  <c r="G34" i="1"/>
  <c r="H34" i="1"/>
  <c r="I34" i="1"/>
  <c r="J34" i="1"/>
  <c r="L34" i="1"/>
  <c r="E34" i="1"/>
  <c r="F34" i="1"/>
  <c r="M34" i="1"/>
  <c r="N34" i="1"/>
  <c r="B35" i="1"/>
  <c r="C35" i="1"/>
  <c r="D35" i="1"/>
  <c r="K34" i="1"/>
  <c r="G35" i="1"/>
  <c r="H35" i="1"/>
  <c r="I35" i="1"/>
  <c r="J35" i="1"/>
  <c r="L35" i="1"/>
  <c r="E35" i="1"/>
  <c r="F35" i="1"/>
  <c r="M35" i="1"/>
  <c r="N35" i="1"/>
  <c r="B36" i="1"/>
  <c r="C36" i="1"/>
  <c r="D36" i="1"/>
  <c r="K35" i="1"/>
  <c r="G36" i="1"/>
  <c r="H36" i="1"/>
  <c r="I36" i="1"/>
  <c r="J36" i="1"/>
  <c r="L36" i="1"/>
  <c r="E36" i="1"/>
  <c r="F36" i="1"/>
  <c r="M36" i="1"/>
  <c r="N36" i="1"/>
  <c r="B37" i="1"/>
  <c r="C37" i="1"/>
  <c r="D37" i="1"/>
  <c r="K36" i="1"/>
  <c r="G37" i="1"/>
  <c r="H37" i="1"/>
  <c r="I37" i="1"/>
  <c r="J37" i="1"/>
  <c r="L37" i="1"/>
  <c r="E37" i="1"/>
  <c r="F37" i="1"/>
  <c r="M37" i="1"/>
  <c r="N37" i="1"/>
  <c r="B38" i="1"/>
  <c r="C38" i="1"/>
  <c r="D38" i="1"/>
  <c r="K37" i="1"/>
  <c r="G38" i="1"/>
  <c r="H38" i="1"/>
  <c r="I38" i="1"/>
  <c r="J38" i="1"/>
  <c r="L38" i="1"/>
  <c r="E38" i="1"/>
  <c r="F38" i="1"/>
  <c r="M38" i="1"/>
  <c r="N38" i="1"/>
  <c r="B39" i="1"/>
  <c r="C39" i="1"/>
  <c r="D39" i="1"/>
  <c r="K38" i="1"/>
  <c r="G39" i="1"/>
  <c r="H39" i="1"/>
  <c r="I39" i="1"/>
  <c r="J39" i="1"/>
  <c r="L39" i="1"/>
  <c r="E39" i="1"/>
  <c r="F39" i="1"/>
  <c r="M39" i="1"/>
  <c r="N39" i="1"/>
  <c r="B40" i="1"/>
  <c r="C40" i="1"/>
  <c r="D40" i="1"/>
  <c r="K39" i="1"/>
  <c r="G40" i="1"/>
  <c r="H40" i="1"/>
  <c r="I40" i="1"/>
  <c r="J40" i="1"/>
  <c r="L40" i="1"/>
  <c r="E40" i="1"/>
  <c r="F40" i="1"/>
  <c r="M40" i="1"/>
  <c r="N40" i="1"/>
  <c r="B41" i="1"/>
  <c r="C41" i="1"/>
  <c r="D41" i="1"/>
  <c r="K40" i="1"/>
  <c r="G41" i="1"/>
  <c r="H41" i="1"/>
  <c r="I41" i="1"/>
  <c r="J41" i="1"/>
  <c r="L41" i="1"/>
  <c r="E41" i="1"/>
  <c r="F41" i="1"/>
  <c r="M41" i="1"/>
  <c r="N41" i="1"/>
  <c r="B42" i="1"/>
  <c r="C42" i="1"/>
  <c r="D42" i="1"/>
  <c r="K41" i="1"/>
  <c r="G42" i="1"/>
  <c r="H42" i="1"/>
  <c r="I42" i="1"/>
  <c r="J42" i="1"/>
  <c r="L42" i="1"/>
  <c r="E42" i="1"/>
  <c r="F42" i="1"/>
  <c r="M42" i="1"/>
  <c r="N42" i="1"/>
  <c r="B43" i="1"/>
  <c r="C43" i="1"/>
  <c r="D43" i="1"/>
  <c r="K42" i="1"/>
  <c r="G43" i="1"/>
  <c r="H43" i="1"/>
  <c r="I43" i="1"/>
  <c r="J43" i="1"/>
  <c r="L43" i="1"/>
  <c r="E43" i="1"/>
  <c r="F43" i="1"/>
  <c r="M43" i="1"/>
  <c r="N43" i="1"/>
  <c r="B44" i="1"/>
  <c r="C44" i="1"/>
  <c r="D44" i="1"/>
  <c r="K43" i="1"/>
  <c r="G44" i="1"/>
  <c r="H44" i="1"/>
  <c r="I44" i="1"/>
  <c r="J44" i="1"/>
  <c r="L44" i="1"/>
  <c r="E44" i="1"/>
  <c r="F44" i="1"/>
  <c r="M44" i="1"/>
  <c r="N44" i="1"/>
  <c r="B45" i="1"/>
  <c r="C45" i="1"/>
  <c r="D45" i="1"/>
  <c r="K44" i="1"/>
  <c r="G45" i="1"/>
  <c r="H45" i="1"/>
  <c r="I45" i="1"/>
  <c r="J45" i="1"/>
  <c r="L45" i="1"/>
  <c r="E45" i="1"/>
  <c r="F45" i="1"/>
  <c r="M45" i="1"/>
  <c r="N45" i="1"/>
  <c r="B46" i="1"/>
  <c r="C46" i="1"/>
  <c r="D46" i="1"/>
  <c r="K45" i="1"/>
  <c r="G46" i="1"/>
  <c r="H46" i="1"/>
  <c r="I46" i="1"/>
  <c r="J46" i="1"/>
  <c r="L46" i="1"/>
  <c r="E46" i="1"/>
  <c r="F46" i="1"/>
  <c r="M46" i="1"/>
  <c r="N46" i="1"/>
  <c r="B47" i="1"/>
  <c r="C47" i="1"/>
  <c r="D47" i="1"/>
  <c r="K46" i="1"/>
  <c r="G47" i="1"/>
  <c r="H47" i="1"/>
  <c r="I47" i="1"/>
  <c r="J47" i="1"/>
  <c r="L47" i="1"/>
  <c r="E47" i="1"/>
  <c r="F47" i="1"/>
  <c r="M47" i="1"/>
  <c r="N47" i="1"/>
  <c r="B48" i="1"/>
  <c r="C48" i="1"/>
  <c r="D48" i="1"/>
  <c r="K47" i="1"/>
  <c r="G48" i="1"/>
  <c r="H48" i="1"/>
  <c r="I48" i="1"/>
  <c r="J48" i="1"/>
  <c r="L48" i="1"/>
  <c r="E48" i="1"/>
  <c r="F48" i="1"/>
  <c r="M48" i="1"/>
  <c r="N48" i="1"/>
  <c r="B49" i="1"/>
  <c r="C49" i="1"/>
  <c r="D49" i="1"/>
  <c r="K48" i="1"/>
  <c r="G49" i="1"/>
  <c r="H49" i="1"/>
  <c r="I49" i="1"/>
  <c r="J49" i="1"/>
  <c r="L49" i="1"/>
  <c r="E49" i="1"/>
  <c r="F49" i="1"/>
  <c r="M49" i="1"/>
  <c r="N49" i="1"/>
  <c r="B50" i="1"/>
  <c r="C50" i="1"/>
  <c r="D50" i="1"/>
  <c r="K49" i="1"/>
  <c r="G50" i="1"/>
  <c r="H50" i="1"/>
  <c r="I50" i="1"/>
  <c r="J50" i="1"/>
  <c r="L50" i="1"/>
  <c r="E50" i="1"/>
  <c r="F50" i="1"/>
  <c r="M50" i="1"/>
  <c r="N50" i="1"/>
  <c r="B51" i="1"/>
  <c r="C51" i="1"/>
  <c r="D51" i="1"/>
  <c r="K50" i="1"/>
  <c r="G51" i="1"/>
  <c r="H51" i="1"/>
  <c r="I51" i="1"/>
  <c r="J51" i="1"/>
  <c r="L51" i="1"/>
  <c r="E51" i="1"/>
  <c r="F51" i="1"/>
  <c r="M51" i="1"/>
  <c r="N51" i="1"/>
  <c r="B52" i="1"/>
  <c r="C52" i="1"/>
  <c r="D52" i="1"/>
  <c r="K51" i="1"/>
  <c r="G52" i="1"/>
  <c r="H52" i="1"/>
  <c r="I52" i="1"/>
  <c r="J52" i="1"/>
  <c r="L52" i="1"/>
  <c r="E52" i="1"/>
  <c r="F52" i="1"/>
  <c r="M52" i="1"/>
  <c r="N52" i="1"/>
  <c r="B53" i="1"/>
  <c r="C53" i="1"/>
  <c r="D53" i="1"/>
  <c r="K52" i="1"/>
  <c r="G53" i="1"/>
  <c r="H53" i="1"/>
  <c r="I53" i="1"/>
  <c r="J53" i="1"/>
  <c r="L53" i="1"/>
  <c r="E53" i="1"/>
  <c r="F53" i="1"/>
  <c r="M53" i="1"/>
  <c r="N53" i="1"/>
  <c r="B54" i="1"/>
  <c r="C54" i="1"/>
  <c r="D54" i="1"/>
  <c r="K53" i="1"/>
  <c r="G54" i="1"/>
  <c r="H54" i="1"/>
  <c r="I54" i="1"/>
  <c r="J54" i="1"/>
  <c r="L54" i="1"/>
  <c r="E54" i="1"/>
  <c r="F54" i="1"/>
  <c r="M54" i="1"/>
  <c r="N54" i="1"/>
  <c r="B55" i="1"/>
  <c r="C55" i="1"/>
  <c r="D55" i="1"/>
  <c r="K54" i="1"/>
  <c r="G55" i="1"/>
  <c r="H55" i="1"/>
  <c r="I55" i="1"/>
  <c r="J55" i="1"/>
  <c r="L55" i="1"/>
  <c r="E55" i="1"/>
  <c r="F55" i="1"/>
  <c r="M55" i="1"/>
  <c r="N55" i="1"/>
  <c r="B56" i="1"/>
  <c r="C56" i="1"/>
  <c r="D56" i="1"/>
  <c r="K55" i="1"/>
  <c r="G56" i="1"/>
  <c r="H56" i="1"/>
  <c r="I56" i="1"/>
  <c r="J56" i="1"/>
  <c r="L56" i="1"/>
  <c r="E56" i="1"/>
  <c r="F56" i="1"/>
  <c r="M56" i="1"/>
  <c r="N56" i="1"/>
  <c r="B57" i="1"/>
  <c r="C57" i="1"/>
  <c r="D57" i="1"/>
  <c r="K56" i="1"/>
  <c r="G57" i="1"/>
  <c r="H57" i="1"/>
  <c r="I57" i="1"/>
  <c r="J57" i="1"/>
  <c r="L57" i="1"/>
  <c r="E57" i="1"/>
  <c r="F57" i="1"/>
  <c r="M57" i="1"/>
  <c r="N57" i="1"/>
  <c r="B58" i="1"/>
  <c r="C58" i="1"/>
  <c r="D58" i="1"/>
  <c r="K57" i="1"/>
  <c r="G58" i="1"/>
  <c r="H58" i="1"/>
  <c r="I58" i="1"/>
  <c r="J58" i="1"/>
  <c r="L58" i="1"/>
  <c r="E58" i="1"/>
  <c r="F58" i="1"/>
  <c r="M58" i="1"/>
  <c r="N58" i="1"/>
  <c r="B59" i="1"/>
  <c r="C59" i="1"/>
  <c r="D59" i="1"/>
  <c r="K58" i="1"/>
  <c r="G59" i="1"/>
  <c r="H59" i="1"/>
  <c r="I59" i="1"/>
  <c r="J59" i="1"/>
  <c r="L59" i="1"/>
  <c r="E59" i="1"/>
  <c r="F59" i="1"/>
  <c r="M59" i="1"/>
  <c r="N59" i="1"/>
  <c r="B60" i="1"/>
  <c r="C60" i="1"/>
  <c r="D60" i="1"/>
  <c r="K59" i="1"/>
  <c r="G60" i="1"/>
  <c r="H60" i="1"/>
  <c r="I60" i="1"/>
  <c r="J60" i="1"/>
  <c r="L60" i="1"/>
  <c r="E60" i="1"/>
  <c r="F60" i="1"/>
  <c r="M60" i="1"/>
  <c r="N60" i="1"/>
  <c r="B61" i="1"/>
  <c r="C61" i="1"/>
  <c r="D61" i="1"/>
  <c r="K60" i="1"/>
  <c r="G61" i="1"/>
  <c r="H61" i="1"/>
  <c r="I61" i="1"/>
  <c r="J61" i="1"/>
  <c r="L61" i="1"/>
  <c r="E61" i="1"/>
  <c r="F61" i="1"/>
  <c r="M61" i="1"/>
  <c r="N61" i="1"/>
  <c r="B62" i="1"/>
  <c r="C62" i="1"/>
  <c r="D62" i="1"/>
  <c r="K61" i="1"/>
  <c r="G62" i="1"/>
  <c r="H62" i="1"/>
  <c r="I62" i="1"/>
  <c r="J62" i="1"/>
  <c r="L62" i="1"/>
  <c r="E62" i="1"/>
  <c r="F62" i="1"/>
  <c r="M62" i="1"/>
  <c r="N62" i="1"/>
  <c r="B63" i="1"/>
  <c r="C63" i="1"/>
  <c r="D63" i="1"/>
  <c r="K62" i="1"/>
  <c r="G63" i="1"/>
  <c r="H63" i="1"/>
  <c r="I63" i="1"/>
  <c r="J63" i="1"/>
  <c r="L63" i="1"/>
  <c r="E63" i="1"/>
  <c r="F63" i="1"/>
  <c r="M63" i="1"/>
  <c r="N63" i="1"/>
  <c r="B64" i="1"/>
  <c r="C64" i="1"/>
  <c r="D64" i="1"/>
  <c r="K63" i="1"/>
  <c r="G64" i="1"/>
  <c r="H64" i="1"/>
  <c r="I64" i="1"/>
  <c r="J64" i="1"/>
  <c r="L64" i="1"/>
  <c r="E64" i="1"/>
  <c r="F64" i="1"/>
  <c r="M64" i="1"/>
  <c r="N64" i="1"/>
  <c r="B65" i="1"/>
  <c r="C65" i="1"/>
  <c r="D65" i="1"/>
  <c r="K64" i="1"/>
  <c r="G65" i="1"/>
  <c r="H65" i="1"/>
  <c r="I65" i="1"/>
  <c r="J65" i="1"/>
  <c r="L65" i="1"/>
  <c r="E65" i="1"/>
  <c r="F65" i="1"/>
  <c r="M65" i="1"/>
  <c r="N65" i="1"/>
  <c r="B66" i="1"/>
  <c r="C66" i="1"/>
  <c r="D66" i="1"/>
  <c r="K65" i="1"/>
  <c r="G66" i="1"/>
  <c r="H66" i="1"/>
  <c r="I66" i="1"/>
  <c r="J66" i="1"/>
  <c r="L66" i="1"/>
  <c r="E66" i="1"/>
  <c r="F66" i="1"/>
  <c r="M66" i="1"/>
  <c r="N66" i="1"/>
  <c r="B67" i="1"/>
  <c r="C67" i="1"/>
  <c r="D67" i="1"/>
  <c r="K66" i="1"/>
  <c r="G67" i="1"/>
  <c r="H67" i="1"/>
  <c r="I67" i="1"/>
  <c r="J67" i="1"/>
  <c r="L67" i="1"/>
  <c r="E67" i="1"/>
  <c r="F67" i="1"/>
  <c r="M67" i="1"/>
  <c r="N67" i="1"/>
  <c r="B68" i="1"/>
  <c r="C68" i="1"/>
  <c r="D68" i="1"/>
  <c r="K67" i="1"/>
  <c r="G68" i="1"/>
  <c r="H68" i="1"/>
  <c r="I68" i="1"/>
  <c r="J68" i="1"/>
  <c r="L68" i="1"/>
  <c r="E68" i="1"/>
  <c r="F68" i="1"/>
  <c r="M68" i="1"/>
  <c r="N68" i="1"/>
  <c r="B69" i="1"/>
  <c r="C69" i="1"/>
  <c r="D69" i="1"/>
  <c r="K68" i="1"/>
  <c r="G69" i="1"/>
  <c r="H69" i="1"/>
  <c r="I69" i="1"/>
  <c r="J69" i="1"/>
  <c r="L69" i="1"/>
  <c r="E69" i="1"/>
  <c r="F69" i="1"/>
  <c r="M69" i="1"/>
  <c r="N69" i="1"/>
  <c r="B70" i="1"/>
  <c r="C70" i="1"/>
  <c r="D70" i="1"/>
  <c r="K69" i="1"/>
  <c r="G70" i="1"/>
  <c r="H70" i="1"/>
  <c r="I70" i="1"/>
  <c r="J70" i="1"/>
  <c r="L70" i="1"/>
  <c r="E70" i="1"/>
  <c r="F70" i="1"/>
  <c r="M70" i="1"/>
  <c r="N70" i="1"/>
  <c r="B71" i="1"/>
  <c r="C71" i="1"/>
  <c r="D71" i="1"/>
  <c r="K70" i="1"/>
  <c r="G71" i="1"/>
  <c r="H71" i="1"/>
  <c r="I71" i="1"/>
  <c r="J71" i="1"/>
  <c r="L71" i="1"/>
  <c r="E71" i="1"/>
  <c r="F71" i="1"/>
  <c r="M71" i="1"/>
  <c r="N71" i="1"/>
  <c r="B72" i="1"/>
  <c r="C72" i="1"/>
  <c r="D72" i="1"/>
  <c r="K71" i="1"/>
  <c r="G72" i="1"/>
  <c r="H72" i="1"/>
  <c r="I72" i="1"/>
  <c r="J72" i="1"/>
  <c r="L72" i="1"/>
  <c r="E72" i="1"/>
  <c r="F72" i="1"/>
  <c r="M72" i="1"/>
  <c r="N72" i="1"/>
  <c r="B73" i="1"/>
  <c r="C73" i="1"/>
  <c r="D73" i="1"/>
  <c r="K72" i="1"/>
  <c r="G73" i="1"/>
  <c r="H73" i="1"/>
  <c r="I73" i="1"/>
  <c r="J73" i="1"/>
  <c r="L73" i="1"/>
  <c r="E73" i="1"/>
  <c r="F73" i="1"/>
  <c r="M73" i="1"/>
  <c r="N73" i="1"/>
  <c r="B74" i="1"/>
  <c r="C74" i="1"/>
  <c r="D74" i="1"/>
  <c r="K73" i="1"/>
  <c r="G74" i="1"/>
  <c r="H74" i="1"/>
  <c r="I74" i="1"/>
  <c r="J74" i="1"/>
  <c r="L74" i="1"/>
  <c r="E74" i="1"/>
  <c r="F74" i="1"/>
  <c r="M74" i="1"/>
  <c r="N74" i="1"/>
  <c r="B75" i="1"/>
  <c r="C75" i="1"/>
  <c r="D75" i="1"/>
  <c r="K74" i="1"/>
  <c r="G75" i="1"/>
  <c r="H75" i="1"/>
  <c r="I75" i="1"/>
  <c r="J75" i="1"/>
  <c r="L75" i="1"/>
  <c r="E75" i="1"/>
  <c r="F75" i="1"/>
  <c r="M75" i="1"/>
  <c r="N75" i="1"/>
  <c r="B76" i="1"/>
  <c r="C76" i="1"/>
  <c r="D76" i="1"/>
  <c r="K75" i="1"/>
  <c r="G76" i="1"/>
  <c r="H76" i="1"/>
  <c r="I76" i="1"/>
  <c r="J76" i="1"/>
  <c r="L76" i="1"/>
  <c r="E76" i="1"/>
  <c r="F76" i="1"/>
  <c r="M76" i="1"/>
  <c r="N76" i="1"/>
  <c r="B77" i="1"/>
  <c r="C77" i="1"/>
  <c r="D77" i="1"/>
  <c r="K76" i="1"/>
  <c r="G77" i="1"/>
  <c r="H77" i="1"/>
  <c r="I77" i="1"/>
  <c r="J77" i="1"/>
  <c r="L77" i="1"/>
  <c r="E77" i="1"/>
  <c r="F77" i="1"/>
  <c r="M77" i="1"/>
  <c r="N77" i="1"/>
  <c r="B78" i="1"/>
  <c r="C78" i="1"/>
  <c r="D78" i="1"/>
  <c r="K77" i="1"/>
  <c r="G78" i="1"/>
  <c r="H78" i="1"/>
  <c r="I78" i="1"/>
  <c r="J78" i="1"/>
  <c r="L78" i="1"/>
  <c r="E78" i="1"/>
  <c r="F78" i="1"/>
  <c r="M78" i="1"/>
  <c r="N78" i="1"/>
  <c r="B79" i="1"/>
  <c r="C79" i="1"/>
  <c r="D79" i="1"/>
  <c r="K78" i="1"/>
  <c r="G79" i="1"/>
  <c r="H79" i="1"/>
  <c r="I79" i="1"/>
  <c r="J79" i="1"/>
  <c r="L79" i="1"/>
  <c r="E79" i="1"/>
  <c r="F79" i="1"/>
  <c r="M79" i="1"/>
  <c r="N79" i="1"/>
  <c r="B80" i="1"/>
  <c r="C80" i="1"/>
  <c r="D80" i="1"/>
  <c r="K79" i="1"/>
  <c r="G80" i="1"/>
  <c r="H80" i="1"/>
  <c r="I80" i="1"/>
  <c r="J80" i="1"/>
  <c r="L80" i="1"/>
  <c r="E80" i="1"/>
  <c r="F80" i="1"/>
  <c r="M80" i="1"/>
  <c r="N80" i="1"/>
  <c r="B81" i="1"/>
  <c r="C81" i="1"/>
  <c r="D81" i="1"/>
  <c r="K80" i="1"/>
  <c r="G81" i="1"/>
  <c r="H81" i="1"/>
  <c r="I81" i="1"/>
  <c r="J81" i="1"/>
  <c r="L81" i="1"/>
  <c r="E81" i="1"/>
  <c r="F81" i="1"/>
  <c r="M81" i="1"/>
  <c r="N81" i="1"/>
  <c r="B13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K81" i="1"/>
  <c r="O81" i="1"/>
  <c r="B14" i="1"/>
</calcChain>
</file>

<file path=xl/sharedStrings.xml><?xml version="1.0" encoding="utf-8"?>
<sst xmlns="http://schemas.openxmlformats.org/spreadsheetml/2006/main" count="86" uniqueCount="72">
  <si>
    <t>Casting Treatment Simulation Model</t>
  </si>
  <si>
    <t>Mean castings each day</t>
  </si>
  <si>
    <t>Capacity of oven</t>
  </si>
  <si>
    <t xml:space="preserve">Non-fail replacement cost </t>
  </si>
  <si>
    <t>Fail replacement cost</t>
  </si>
  <si>
    <t>Revenue per treatment</t>
  </si>
  <si>
    <t>One unit waiting cost per day</t>
  </si>
  <si>
    <t>Day</t>
  </si>
  <si>
    <t>Day of Use</t>
  </si>
  <si>
    <t>Failure Probability</t>
  </si>
  <si>
    <t>Replace element after</t>
  </si>
  <si>
    <t>days</t>
  </si>
  <si>
    <t>Arrival</t>
  </si>
  <si>
    <t>Treatment</t>
  </si>
  <si>
    <t>Revenue</t>
  </si>
  <si>
    <t>Days of use</t>
  </si>
  <si>
    <t>Chance of Fail</t>
  </si>
  <si>
    <t>Fail</t>
  </si>
  <si>
    <t>Replace cost</t>
  </si>
  <si>
    <t>Non-Fail</t>
  </si>
  <si>
    <t>Waiting</t>
  </si>
  <si>
    <t>Wait Cost</t>
  </si>
  <si>
    <t>Total Cost</t>
  </si>
  <si>
    <t>Profit</t>
  </si>
  <si>
    <t>Expected Total Profit</t>
  </si>
  <si>
    <t>More than</t>
  </si>
  <si>
    <t>10 wait Casting?</t>
  </si>
  <si>
    <t>YASAI Simulation Output</t>
  </si>
  <si>
    <t>Workbook</t>
  </si>
  <si>
    <t>Book2</t>
  </si>
  <si>
    <t>Sheet</t>
  </si>
  <si>
    <t>Sheet1</t>
  </si>
  <si>
    <t>Start Date</t>
  </si>
  <si>
    <t>Start Time</t>
  </si>
  <si>
    <t>Run Time (h:mm:ss)</t>
  </si>
  <si>
    <t>Scenarios:</t>
  </si>
  <si>
    <t>Sample Size:</t>
  </si>
  <si>
    <t>YASAI Version:</t>
  </si>
  <si>
    <t>2.7.2</t>
  </si>
  <si>
    <t>Use Same Seed?</t>
  </si>
  <si>
    <t>Yes</t>
  </si>
  <si>
    <t>Random Number Seed:</t>
  </si>
  <si>
    <t>Parameter</t>
  </si>
  <si>
    <t>Scenario</t>
  </si>
  <si>
    <t>Output Name</t>
  </si>
  <si>
    <t>Observations</t>
  </si>
  <si>
    <t>Mean</t>
  </si>
  <si>
    <t>Standard
Deviation</t>
  </si>
  <si>
    <t>Minimum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</si>
  <si>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</si>
  <si>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</si>
  <si>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</si>
  <si>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</si>
  <si>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</si>
  <si>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</si>
  <si>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</si>
  <si>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</si>
  <si>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</si>
  <si>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</si>
  <si>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</si>
  <si>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</si>
  <si>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</si>
  <si>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</si>
  <si>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</si>
  <si>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</si>
  <si>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</si>
  <si>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</si>
  <si>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</si>
  <si>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Maximum</t>
  </si>
  <si>
    <t>End  Castings</t>
  </si>
  <si>
    <t>Castings at Start</t>
  </si>
  <si>
    <t>Probability that waiting castings exceeds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</si>
</sst>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0" xfId="0" applyNumberFormat="1"/>
    <xf numFmtId="0" fontId="0" fillId="0" borderId="1" xfId="0" applyBorder="1"/>
    <xf numFmtId="9" fontId="0" fillId="0" borderId="0" xfId="0" applyNumberFormat="1"/>
    <xf numFmtId="0" fontId="0" fillId="0" borderId="2" xfId="0" applyBorder="1"/>
    <xf numFmtId="8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ie/Downloads/yasa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I Blank Sheet"/>
    </sheetNames>
    <definedNames>
      <definedName name="genBinomial"/>
      <definedName name="genPoisson"/>
      <definedName name="simOutput"/>
      <definedName name="simparamet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5676-CBF6-9646-BB2D-B0964DAF4C8F}">
  <sheetPr codeName="Sheet1"/>
  <dimension ref="A1:O81"/>
  <sheetViews>
    <sheetView zoomScale="89" workbookViewId="0">
      <selection activeCell="B30" sqref="B30"/>
    </sheetView>
  </sheetViews>
  <sheetFormatPr baseColWidth="10" defaultRowHeight="16"/>
  <cols>
    <col min="1" max="1" width="39" bestFit="1" customWidth="1"/>
    <col min="2" max="2" width="14.83203125" bestFit="1" customWidth="1"/>
    <col min="3" max="3" width="13" bestFit="1" customWidth="1"/>
    <col min="4" max="4" width="10" bestFit="1" customWidth="1"/>
    <col min="5" max="5" width="16" bestFit="1" customWidth="1"/>
    <col min="6" max="6" width="13" bestFit="1" customWidth="1"/>
    <col min="7" max="7" width="15.33203125" bestFit="1" customWidth="1"/>
    <col min="11" max="11" width="12.1640625" bestFit="1" customWidth="1"/>
    <col min="15" max="15" width="15.1640625" bestFit="1" customWidth="1"/>
  </cols>
  <sheetData>
    <row r="1" spans="1:5" ht="19">
      <c r="A1" s="19" t="s">
        <v>0</v>
      </c>
    </row>
    <row r="3" spans="1:5">
      <c r="A3" t="s">
        <v>1</v>
      </c>
      <c r="B3">
        <v>4.0999999999999996</v>
      </c>
      <c r="D3" s="2" t="s">
        <v>8</v>
      </c>
      <c r="E3" s="2" t="s">
        <v>9</v>
      </c>
    </row>
    <row r="4" spans="1:5">
      <c r="A4" t="s">
        <v>2</v>
      </c>
      <c r="B4">
        <v>5</v>
      </c>
      <c r="D4">
        <v>1</v>
      </c>
      <c r="E4" s="3">
        <v>0.01</v>
      </c>
    </row>
    <row r="5" spans="1:5">
      <c r="D5">
        <v>2</v>
      </c>
      <c r="E5" s="3">
        <v>7.0000000000000007E-2</v>
      </c>
    </row>
    <row r="6" spans="1:5">
      <c r="A6" t="s">
        <v>3</v>
      </c>
      <c r="B6" s="1">
        <v>800</v>
      </c>
      <c r="D6">
        <v>3</v>
      </c>
      <c r="E6" s="3">
        <v>0.09</v>
      </c>
    </row>
    <row r="7" spans="1:5">
      <c r="A7" t="s">
        <v>4</v>
      </c>
      <c r="B7" s="1">
        <v>1500</v>
      </c>
      <c r="D7">
        <v>4</v>
      </c>
      <c r="E7" s="3">
        <v>0.15</v>
      </c>
    </row>
    <row r="8" spans="1:5">
      <c r="A8" t="s">
        <v>5</v>
      </c>
      <c r="B8" s="1">
        <v>200</v>
      </c>
      <c r="D8">
        <v>5</v>
      </c>
      <c r="E8" s="3">
        <v>0.25</v>
      </c>
    </row>
    <row r="9" spans="1:5">
      <c r="A9" t="s">
        <v>6</v>
      </c>
      <c r="B9" s="1">
        <v>40</v>
      </c>
    </row>
    <row r="11" spans="1:5">
      <c r="A11" t="s">
        <v>10</v>
      </c>
      <c r="B11" s="4">
        <f ca="1">[1]!simparameter(D4:D8, A11)</f>
        <v>1</v>
      </c>
      <c r="C11" t="s">
        <v>11</v>
      </c>
    </row>
    <row r="13" spans="1:5">
      <c r="A13" t="s">
        <v>24</v>
      </c>
      <c r="B13" s="5">
        <f ca="1">[1]!simOutput(SUM(N22:N81), A13)</f>
        <v>-1640</v>
      </c>
    </row>
    <row r="14" spans="1:5">
      <c r="A14" t="s">
        <v>71</v>
      </c>
      <c r="B14">
        <f ca="1">[1]!simOutput(SUM(O22:O81)/60, A14)</f>
        <v>0</v>
      </c>
    </row>
    <row r="19" spans="1:15">
      <c r="E19" t="s">
        <v>19</v>
      </c>
      <c r="F19" t="s">
        <v>17</v>
      </c>
      <c r="G19" t="s">
        <v>20</v>
      </c>
      <c r="O19" t="s">
        <v>25</v>
      </c>
    </row>
    <row r="20" spans="1:15">
      <c r="A20" s="2" t="s">
        <v>7</v>
      </c>
      <c r="B20" s="2" t="s">
        <v>15</v>
      </c>
      <c r="C20" s="2" t="s">
        <v>16</v>
      </c>
      <c r="D20" s="2" t="s">
        <v>17</v>
      </c>
      <c r="E20" s="2" t="s">
        <v>18</v>
      </c>
      <c r="F20" s="2" t="s">
        <v>18</v>
      </c>
      <c r="G20" s="2" t="s">
        <v>70</v>
      </c>
      <c r="H20" s="2" t="s">
        <v>12</v>
      </c>
      <c r="I20" s="2" t="s">
        <v>13</v>
      </c>
      <c r="J20" s="2" t="s">
        <v>14</v>
      </c>
      <c r="K20" s="2" t="s">
        <v>69</v>
      </c>
      <c r="L20" s="2" t="s">
        <v>21</v>
      </c>
      <c r="M20" s="2" t="s">
        <v>22</v>
      </c>
      <c r="N20" s="2" t="s">
        <v>23</v>
      </c>
      <c r="O20" s="2" t="s">
        <v>26</v>
      </c>
    </row>
    <row r="21" spans="1:15">
      <c r="A21">
        <v>0</v>
      </c>
      <c r="K21">
        <v>0</v>
      </c>
    </row>
    <row r="22" spans="1:15">
      <c r="A22">
        <v>1</v>
      </c>
      <c r="B22">
        <v>1</v>
      </c>
      <c r="C22">
        <f>INDEX($E$4:$E$8, B22, 1)</f>
        <v>0.01</v>
      </c>
      <c r="D22">
        <f ca="1">[1]!genBinomial(1, C22)</f>
        <v>0</v>
      </c>
      <c r="E22">
        <f ca="1">IF(((B22&gt;=$B$11)*AND(D22=0)),$B$6,0)</f>
        <v>800</v>
      </c>
      <c r="F22">
        <f ca="1">IF(D22=1, $B$7, 0)</f>
        <v>0</v>
      </c>
      <c r="G22">
        <f>K21</f>
        <v>0</v>
      </c>
      <c r="H22">
        <f ca="1">[1]!genPoisson($B$3)</f>
        <v>4</v>
      </c>
      <c r="I22">
        <f ca="1">IF(D22=0, MIN(G22+H22, $B$4), 0)</f>
        <v>4</v>
      </c>
      <c r="J22" s="1">
        <f ca="1">I22*$B$8</f>
        <v>800</v>
      </c>
      <c r="K22">
        <f ca="1">G22+H22-I22</f>
        <v>0</v>
      </c>
      <c r="L22" s="1">
        <f>G22*$B$9</f>
        <v>0</v>
      </c>
      <c r="M22" s="1">
        <f ca="1">L22+E22+F22</f>
        <v>800</v>
      </c>
      <c r="N22" s="1">
        <f ca="1">J22-M22</f>
        <v>0</v>
      </c>
      <c r="O22">
        <f ca="1">IF(K22&gt;10, 1, 0)</f>
        <v>0</v>
      </c>
    </row>
    <row r="23" spans="1:15">
      <c r="A23">
        <v>2</v>
      </c>
      <c r="B23">
        <f ca="1">IF(E22+F22=0,B22+1,1)</f>
        <v>1</v>
      </c>
      <c r="C23">
        <f ca="1">INDEX($E$4:$E$8, B23, 1)</f>
        <v>0.01</v>
      </c>
      <c r="D23">
        <f ca="1">[1]!genBinomial(1, C23)</f>
        <v>0</v>
      </c>
      <c r="E23">
        <f ca="1">IF(((B23&gt;=$B$11)*AND(D23=0)),$B$6,0)</f>
        <v>800</v>
      </c>
      <c r="F23">
        <f ca="1">IF(D23=1, $B$7, 0)</f>
        <v>0</v>
      </c>
      <c r="G23">
        <f ca="1">K22</f>
        <v>0</v>
      </c>
      <c r="H23">
        <f ca="1">[1]!genPoisson($B$3)</f>
        <v>0</v>
      </c>
      <c r="I23">
        <f ca="1">IF(D23=0, MIN(G23+H23, $B$4), 0)</f>
        <v>0</v>
      </c>
      <c r="J23" s="1">
        <f ca="1">I23*$B$8</f>
        <v>0</v>
      </c>
      <c r="K23">
        <f ca="1">G23+H23-I23</f>
        <v>0</v>
      </c>
      <c r="L23" s="1">
        <f t="shared" ref="L23:L80" ca="1" si="0">G23*$B$9</f>
        <v>0</v>
      </c>
      <c r="M23" s="1">
        <f ca="1">L23+E23+F23</f>
        <v>800</v>
      </c>
      <c r="N23" s="1">
        <f ca="1">J23-M23</f>
        <v>-800</v>
      </c>
      <c r="O23">
        <f t="shared" ref="O23:O81" ca="1" si="1">IF(K23&gt;10, 1, 0)</f>
        <v>0</v>
      </c>
    </row>
    <row r="24" spans="1:15">
      <c r="A24">
        <v>3</v>
      </c>
      <c r="B24">
        <f ca="1">IF(E23+F23=0,B23+1,1)</f>
        <v>1</v>
      </c>
      <c r="C24">
        <f t="shared" ref="C24:C81" ca="1" si="2">INDEX($E$4:$E$8, B24, 1)</f>
        <v>0.01</v>
      </c>
      <c r="D24">
        <f ca="1">[1]!genBinomial(1, C24)</f>
        <v>0</v>
      </c>
      <c r="E24">
        <f t="shared" ref="E24:E80" ca="1" si="3">IF(((B24&gt;=$B$11)*AND(D24=0)),$B$6,0)</f>
        <v>800</v>
      </c>
      <c r="F24">
        <f ca="1">IF(D24=1, $B$7, 0)</f>
        <v>0</v>
      </c>
      <c r="G24">
        <f t="shared" ref="G24:G81" ca="1" si="4">K23</f>
        <v>0</v>
      </c>
      <c r="H24">
        <f ca="1">[1]!genPoisson($B$3)</f>
        <v>4</v>
      </c>
      <c r="I24">
        <f ca="1">IF(D24=0, MIN(G24+H24, $B$4), 0)</f>
        <v>4</v>
      </c>
      <c r="J24" s="1">
        <f t="shared" ref="J24:J81" ca="1" si="5">I24*$B$8</f>
        <v>800</v>
      </c>
      <c r="K24">
        <f t="shared" ref="K24:K81" ca="1" si="6">G24+H24-I24</f>
        <v>0</v>
      </c>
      <c r="L24" s="1">
        <f t="shared" ca="1" si="0"/>
        <v>0</v>
      </c>
      <c r="M24" s="1">
        <f ca="1">L24+E24+F24</f>
        <v>800</v>
      </c>
      <c r="N24" s="1">
        <f t="shared" ref="N24:N81" ca="1" si="7">J24-M24</f>
        <v>0</v>
      </c>
      <c r="O24">
        <f t="shared" ca="1" si="1"/>
        <v>0</v>
      </c>
    </row>
    <row r="25" spans="1:15">
      <c r="A25">
        <v>4</v>
      </c>
      <c r="B25">
        <f ca="1">IF(E24+F24=0,B24+1,1)</f>
        <v>1</v>
      </c>
      <c r="C25">
        <f t="shared" ca="1" si="2"/>
        <v>0.01</v>
      </c>
      <c r="D25">
        <f ca="1">[1]!genBinomial(1, C25)</f>
        <v>0</v>
      </c>
      <c r="E25">
        <f t="shared" ca="1" si="3"/>
        <v>800</v>
      </c>
      <c r="F25">
        <f ca="1">IF(D25=1, $B$7, 0)</f>
        <v>0</v>
      </c>
      <c r="G25">
        <f t="shared" ca="1" si="4"/>
        <v>0</v>
      </c>
      <c r="H25">
        <f ca="1">[1]!genPoisson($B$3)</f>
        <v>6</v>
      </c>
      <c r="I25">
        <f ca="1">IF(D25=0, MIN(G25+H25, $B$4), 0)</f>
        <v>5</v>
      </c>
      <c r="J25" s="1">
        <f t="shared" ca="1" si="5"/>
        <v>1000</v>
      </c>
      <c r="K25">
        <f t="shared" ca="1" si="6"/>
        <v>1</v>
      </c>
      <c r="L25" s="1">
        <f t="shared" ca="1" si="0"/>
        <v>0</v>
      </c>
      <c r="M25" s="1">
        <f ca="1">L25+E25+F25</f>
        <v>800</v>
      </c>
      <c r="N25" s="1">
        <f t="shared" ca="1" si="7"/>
        <v>200</v>
      </c>
      <c r="O25">
        <f t="shared" ca="1" si="1"/>
        <v>0</v>
      </c>
    </row>
    <row r="26" spans="1:15">
      <c r="A26">
        <v>5</v>
      </c>
      <c r="B26">
        <f ca="1">IF(E25+F25=0,B25+1,1)</f>
        <v>1</v>
      </c>
      <c r="C26">
        <f ca="1">INDEX($E$4:$E$8, B26, 1)</f>
        <v>0.01</v>
      </c>
      <c r="D26">
        <f ca="1">[1]!genBinomial(1, C26)</f>
        <v>0</v>
      </c>
      <c r="E26">
        <f t="shared" ca="1" si="3"/>
        <v>800</v>
      </c>
      <c r="F26">
        <f ca="1">IF(D26=1, $B$7, 0)</f>
        <v>0</v>
      </c>
      <c r="G26">
        <f t="shared" ca="1" si="4"/>
        <v>1</v>
      </c>
      <c r="H26">
        <f ca="1">[1]!genPoisson($B$3)</f>
        <v>9</v>
      </c>
      <c r="I26">
        <f ca="1">IF(D26=0, MIN(G26+H26, $B$4), 0)</f>
        <v>5</v>
      </c>
      <c r="J26" s="1">
        <f t="shared" ca="1" si="5"/>
        <v>1000</v>
      </c>
      <c r="K26">
        <f t="shared" ca="1" si="6"/>
        <v>5</v>
      </c>
      <c r="L26" s="1">
        <f t="shared" ca="1" si="0"/>
        <v>40</v>
      </c>
      <c r="M26" s="1">
        <f ca="1">L26+E26+F26</f>
        <v>840</v>
      </c>
      <c r="N26" s="1">
        <f t="shared" ca="1" si="7"/>
        <v>160</v>
      </c>
      <c r="O26">
        <f t="shared" ca="1" si="1"/>
        <v>0</v>
      </c>
    </row>
    <row r="27" spans="1:15">
      <c r="A27">
        <v>6</v>
      </c>
      <c r="B27">
        <f ca="1">IF(E26+F26=0,B26+1,1)</f>
        <v>1</v>
      </c>
      <c r="C27">
        <f t="shared" ca="1" si="2"/>
        <v>0.01</v>
      </c>
      <c r="D27">
        <f ca="1">[1]!genBinomial(1, C27)</f>
        <v>0</v>
      </c>
      <c r="E27">
        <f t="shared" ca="1" si="3"/>
        <v>800</v>
      </c>
      <c r="F27">
        <f ca="1">IF(D27=1, $B$7, 0)</f>
        <v>0</v>
      </c>
      <c r="G27">
        <f t="shared" ca="1" si="4"/>
        <v>5</v>
      </c>
      <c r="H27">
        <f ca="1">[1]!genPoisson($B$3)</f>
        <v>7</v>
      </c>
      <c r="I27">
        <f ca="1">IF(D27=0, MIN(G27+H27, $B$4), 0)</f>
        <v>5</v>
      </c>
      <c r="J27" s="1">
        <f t="shared" ca="1" si="5"/>
        <v>1000</v>
      </c>
      <c r="K27">
        <f t="shared" ca="1" si="6"/>
        <v>7</v>
      </c>
      <c r="L27" s="1">
        <f t="shared" ca="1" si="0"/>
        <v>200</v>
      </c>
      <c r="M27" s="1">
        <f ca="1">L27+E27+F27</f>
        <v>1000</v>
      </c>
      <c r="N27" s="1">
        <f t="shared" ca="1" si="7"/>
        <v>0</v>
      </c>
      <c r="O27">
        <f t="shared" ca="1" si="1"/>
        <v>0</v>
      </c>
    </row>
    <row r="28" spans="1:15">
      <c r="A28">
        <v>7</v>
      </c>
      <c r="B28">
        <f ca="1">IF(E27+F27=0,B27+1,1)</f>
        <v>1</v>
      </c>
      <c r="C28">
        <f t="shared" ca="1" si="2"/>
        <v>0.01</v>
      </c>
      <c r="D28">
        <f ca="1">[1]!genBinomial(1, C28)</f>
        <v>0</v>
      </c>
      <c r="E28">
        <f t="shared" ca="1" si="3"/>
        <v>800</v>
      </c>
      <c r="F28">
        <f ca="1">IF(D28=1, $B$7, 0)</f>
        <v>0</v>
      </c>
      <c r="G28">
        <f t="shared" ca="1" si="4"/>
        <v>7</v>
      </c>
      <c r="H28">
        <f ca="1">[1]!genPoisson($B$3)</f>
        <v>3</v>
      </c>
      <c r="I28">
        <f ca="1">IF(D28=0, MIN(G28+H28, $B$4), 0)</f>
        <v>5</v>
      </c>
      <c r="J28" s="1">
        <f t="shared" ca="1" si="5"/>
        <v>1000</v>
      </c>
      <c r="K28">
        <f t="shared" ca="1" si="6"/>
        <v>5</v>
      </c>
      <c r="L28" s="1">
        <f t="shared" ca="1" si="0"/>
        <v>280</v>
      </c>
      <c r="M28" s="1">
        <f ca="1">L28+E28+F28</f>
        <v>1080</v>
      </c>
      <c r="N28" s="1">
        <f t="shared" ca="1" si="7"/>
        <v>-80</v>
      </c>
      <c r="O28">
        <f t="shared" ca="1" si="1"/>
        <v>0</v>
      </c>
    </row>
    <row r="29" spans="1:15">
      <c r="A29">
        <v>8</v>
      </c>
      <c r="B29">
        <f ca="1">IF(E28+F28=0,B28+1,1)</f>
        <v>1</v>
      </c>
      <c r="C29">
        <f t="shared" ca="1" si="2"/>
        <v>0.01</v>
      </c>
      <c r="D29">
        <f ca="1">[1]!genBinomial(1, C29)</f>
        <v>0</v>
      </c>
      <c r="E29">
        <f t="shared" ca="1" si="3"/>
        <v>800</v>
      </c>
      <c r="F29">
        <f ca="1">IF(D29=1, $B$7, 0)</f>
        <v>0</v>
      </c>
      <c r="G29">
        <f t="shared" ca="1" si="4"/>
        <v>5</v>
      </c>
      <c r="H29">
        <f ca="1">[1]!genPoisson($B$3)</f>
        <v>6</v>
      </c>
      <c r="I29">
        <f ca="1">IF(D29=0, MIN(G29+H29, $B$4), 0)</f>
        <v>5</v>
      </c>
      <c r="J29" s="1">
        <f t="shared" ca="1" si="5"/>
        <v>1000</v>
      </c>
      <c r="K29">
        <f t="shared" ca="1" si="6"/>
        <v>6</v>
      </c>
      <c r="L29" s="1">
        <f t="shared" ca="1" si="0"/>
        <v>200</v>
      </c>
      <c r="M29" s="1">
        <f ca="1">L29+E29+F29</f>
        <v>1000</v>
      </c>
      <c r="N29" s="1">
        <f t="shared" ca="1" si="7"/>
        <v>0</v>
      </c>
      <c r="O29">
        <f t="shared" ca="1" si="1"/>
        <v>0</v>
      </c>
    </row>
    <row r="30" spans="1:15">
      <c r="A30">
        <v>9</v>
      </c>
      <c r="B30">
        <f ca="1">IF(E29+F29=0,B29+1,1)</f>
        <v>1</v>
      </c>
      <c r="C30">
        <f t="shared" ca="1" si="2"/>
        <v>0.01</v>
      </c>
      <c r="D30">
        <f ca="1">[1]!genBinomial(1, C30)</f>
        <v>0</v>
      </c>
      <c r="E30">
        <f t="shared" ca="1" si="3"/>
        <v>800</v>
      </c>
      <c r="F30">
        <f ca="1">IF(D30=1, $B$7, 0)</f>
        <v>0</v>
      </c>
      <c r="G30">
        <f t="shared" ca="1" si="4"/>
        <v>6</v>
      </c>
      <c r="H30">
        <f ca="1">[1]!genPoisson($B$3)</f>
        <v>4</v>
      </c>
      <c r="I30">
        <f ca="1">IF(D30=0, MIN(G30+H30, $B$4), 0)</f>
        <v>5</v>
      </c>
      <c r="J30" s="1">
        <f t="shared" ca="1" si="5"/>
        <v>1000</v>
      </c>
      <c r="K30">
        <f t="shared" ca="1" si="6"/>
        <v>5</v>
      </c>
      <c r="L30" s="1">
        <f t="shared" ca="1" si="0"/>
        <v>240</v>
      </c>
      <c r="M30" s="1">
        <f ca="1">L30+E30+F30</f>
        <v>1040</v>
      </c>
      <c r="N30" s="1">
        <f t="shared" ca="1" si="7"/>
        <v>-40</v>
      </c>
      <c r="O30">
        <f t="shared" ca="1" si="1"/>
        <v>0</v>
      </c>
    </row>
    <row r="31" spans="1:15">
      <c r="A31">
        <v>10</v>
      </c>
      <c r="B31">
        <f ca="1">IF(E30+F30=0,B30+1,1)</f>
        <v>1</v>
      </c>
      <c r="C31">
        <f t="shared" ca="1" si="2"/>
        <v>0.01</v>
      </c>
      <c r="D31">
        <f ca="1">[1]!genBinomial(1, C31)</f>
        <v>0</v>
      </c>
      <c r="E31">
        <f t="shared" ca="1" si="3"/>
        <v>800</v>
      </c>
      <c r="F31">
        <f ca="1">IF(D31=1, $B$7, 0)</f>
        <v>0</v>
      </c>
      <c r="G31">
        <f t="shared" ca="1" si="4"/>
        <v>5</v>
      </c>
      <c r="H31">
        <f ca="1">[1]!genPoisson($B$3)</f>
        <v>4</v>
      </c>
      <c r="I31">
        <f ca="1">IF(D31=0, MIN(G31+H31, $B$4), 0)</f>
        <v>5</v>
      </c>
      <c r="J31" s="1">
        <f t="shared" ca="1" si="5"/>
        <v>1000</v>
      </c>
      <c r="K31">
        <f t="shared" ca="1" si="6"/>
        <v>4</v>
      </c>
      <c r="L31" s="1">
        <f t="shared" ca="1" si="0"/>
        <v>200</v>
      </c>
      <c r="M31" s="1">
        <f ca="1">L31+E31+F31</f>
        <v>1000</v>
      </c>
      <c r="N31" s="1">
        <f t="shared" ca="1" si="7"/>
        <v>0</v>
      </c>
      <c r="O31">
        <f t="shared" ca="1" si="1"/>
        <v>0</v>
      </c>
    </row>
    <row r="32" spans="1:15">
      <c r="A32">
        <v>11</v>
      </c>
      <c r="B32">
        <f ca="1">IF(E31+F31=0,B31+1,1)</f>
        <v>1</v>
      </c>
      <c r="C32">
        <f t="shared" ca="1" si="2"/>
        <v>0.01</v>
      </c>
      <c r="D32">
        <f ca="1">[1]!genBinomial(1, C32)</f>
        <v>0</v>
      </c>
      <c r="E32">
        <f t="shared" ca="1" si="3"/>
        <v>800</v>
      </c>
      <c r="F32">
        <f ca="1">IF(D32=1, $B$7, 0)</f>
        <v>0</v>
      </c>
      <c r="G32">
        <f t="shared" ca="1" si="4"/>
        <v>4</v>
      </c>
      <c r="H32">
        <f ca="1">[1]!genPoisson($B$3)</f>
        <v>4</v>
      </c>
      <c r="I32">
        <f ca="1">IF(D32=0, MIN(G32+H32, $B$4), 0)</f>
        <v>5</v>
      </c>
      <c r="J32" s="1">
        <f t="shared" ca="1" si="5"/>
        <v>1000</v>
      </c>
      <c r="K32">
        <f t="shared" ca="1" si="6"/>
        <v>3</v>
      </c>
      <c r="L32" s="1">
        <f t="shared" ca="1" si="0"/>
        <v>160</v>
      </c>
      <c r="M32" s="1">
        <f ca="1">L32+E32+F32</f>
        <v>960</v>
      </c>
      <c r="N32" s="1">
        <f t="shared" ca="1" si="7"/>
        <v>40</v>
      </c>
      <c r="O32">
        <f t="shared" ca="1" si="1"/>
        <v>0</v>
      </c>
    </row>
    <row r="33" spans="1:15">
      <c r="A33">
        <v>12</v>
      </c>
      <c r="B33">
        <f ca="1">IF(E32+F32=0,B32+1,1)</f>
        <v>1</v>
      </c>
      <c r="C33">
        <f t="shared" ca="1" si="2"/>
        <v>0.01</v>
      </c>
      <c r="D33">
        <f ca="1">[1]!genBinomial(1, C33)</f>
        <v>0</v>
      </c>
      <c r="E33">
        <f t="shared" ca="1" si="3"/>
        <v>800</v>
      </c>
      <c r="F33">
        <f ca="1">IF(D33=1, $B$7, 0)</f>
        <v>0</v>
      </c>
      <c r="G33">
        <f t="shared" ca="1" si="4"/>
        <v>3</v>
      </c>
      <c r="H33">
        <f ca="1">[1]!genPoisson($B$3)</f>
        <v>4</v>
      </c>
      <c r="I33">
        <f ca="1">IF(D33=0, MIN(G33+H33, $B$4), 0)</f>
        <v>5</v>
      </c>
      <c r="J33" s="1">
        <f t="shared" ca="1" si="5"/>
        <v>1000</v>
      </c>
      <c r="K33">
        <f t="shared" ca="1" si="6"/>
        <v>2</v>
      </c>
      <c r="L33" s="1">
        <f t="shared" ca="1" si="0"/>
        <v>120</v>
      </c>
      <c r="M33" s="1">
        <f ca="1">L33+E33+F33</f>
        <v>920</v>
      </c>
      <c r="N33" s="1">
        <f t="shared" ca="1" si="7"/>
        <v>80</v>
      </c>
      <c r="O33">
        <f t="shared" ca="1" si="1"/>
        <v>0</v>
      </c>
    </row>
    <row r="34" spans="1:15">
      <c r="A34">
        <v>13</v>
      </c>
      <c r="B34">
        <f ca="1">IF(E33+F33=0,B33+1,1)</f>
        <v>1</v>
      </c>
      <c r="C34">
        <f t="shared" ca="1" si="2"/>
        <v>0.01</v>
      </c>
      <c r="D34">
        <f ca="1">[1]!genBinomial(1, C34)</f>
        <v>0</v>
      </c>
      <c r="E34">
        <f t="shared" ca="1" si="3"/>
        <v>800</v>
      </c>
      <c r="F34">
        <f ca="1">IF(D34=1, $B$7, 0)</f>
        <v>0</v>
      </c>
      <c r="G34">
        <f t="shared" ca="1" si="4"/>
        <v>2</v>
      </c>
      <c r="H34">
        <f ca="1">[1]!genPoisson($B$3)</f>
        <v>5</v>
      </c>
      <c r="I34">
        <f ca="1">IF(D34=0, MIN(G34+H34, $B$4), 0)</f>
        <v>5</v>
      </c>
      <c r="J34" s="1">
        <f t="shared" ca="1" si="5"/>
        <v>1000</v>
      </c>
      <c r="K34">
        <f t="shared" ca="1" si="6"/>
        <v>2</v>
      </c>
      <c r="L34" s="1">
        <f t="shared" ca="1" si="0"/>
        <v>80</v>
      </c>
      <c r="M34" s="1">
        <f ca="1">L34+E34+F34</f>
        <v>880</v>
      </c>
      <c r="N34" s="1">
        <f t="shared" ca="1" si="7"/>
        <v>120</v>
      </c>
      <c r="O34">
        <f t="shared" ca="1" si="1"/>
        <v>0</v>
      </c>
    </row>
    <row r="35" spans="1:15">
      <c r="A35">
        <v>14</v>
      </c>
      <c r="B35">
        <f ca="1">IF(E34+F34=0,B34+1,1)</f>
        <v>1</v>
      </c>
      <c r="C35">
        <f t="shared" ca="1" si="2"/>
        <v>0.01</v>
      </c>
      <c r="D35">
        <f ca="1">[1]!genBinomial(1, C35)</f>
        <v>0</v>
      </c>
      <c r="E35">
        <f ca="1">IF(((B35&gt;=$B$11)*AND(D35=0)),$B$6,0)</f>
        <v>800</v>
      </c>
      <c r="F35">
        <f ca="1">IF(D35=1, $B$7, 0)</f>
        <v>0</v>
      </c>
      <c r="G35">
        <f t="shared" ca="1" si="4"/>
        <v>2</v>
      </c>
      <c r="H35">
        <f ca="1">[1]!genPoisson($B$3)</f>
        <v>5</v>
      </c>
      <c r="I35">
        <f ca="1">IF(D35=0, MIN(G35+H35, $B$4), 0)</f>
        <v>5</v>
      </c>
      <c r="J35" s="1">
        <f t="shared" ca="1" si="5"/>
        <v>1000</v>
      </c>
      <c r="K35">
        <f t="shared" ca="1" si="6"/>
        <v>2</v>
      </c>
      <c r="L35" s="1">
        <f t="shared" ca="1" si="0"/>
        <v>80</v>
      </c>
      <c r="M35" s="1">
        <f ca="1">L35+E35+F35</f>
        <v>880</v>
      </c>
      <c r="N35" s="1">
        <f t="shared" ca="1" si="7"/>
        <v>120</v>
      </c>
      <c r="O35">
        <f t="shared" ca="1" si="1"/>
        <v>0</v>
      </c>
    </row>
    <row r="36" spans="1:15">
      <c r="A36">
        <v>15</v>
      </c>
      <c r="B36">
        <f ca="1">IF(E35+F35=0,B35+1,1)</f>
        <v>1</v>
      </c>
      <c r="C36">
        <f t="shared" ca="1" si="2"/>
        <v>0.01</v>
      </c>
      <c r="D36">
        <f ca="1">[1]!genBinomial(1, C36)</f>
        <v>0</v>
      </c>
      <c r="E36">
        <f ca="1">IF(((B36&gt;=$B$11)*AND(D36=0)),$B$6,0)</f>
        <v>800</v>
      </c>
      <c r="F36">
        <f ca="1">IF(D36=1, $B$7, 0)</f>
        <v>0</v>
      </c>
      <c r="G36">
        <f t="shared" ca="1" si="4"/>
        <v>2</v>
      </c>
      <c r="H36">
        <f ca="1">[1]!genPoisson($B$3)</f>
        <v>4</v>
      </c>
      <c r="I36">
        <f ca="1">IF(D36=0, MIN(G36+H36, $B$4), 0)</f>
        <v>5</v>
      </c>
      <c r="J36" s="1">
        <f t="shared" ca="1" si="5"/>
        <v>1000</v>
      </c>
      <c r="K36">
        <f t="shared" ca="1" si="6"/>
        <v>1</v>
      </c>
      <c r="L36" s="1">
        <f t="shared" ca="1" si="0"/>
        <v>80</v>
      </c>
      <c r="M36" s="1">
        <f ca="1">L36+E36+F36</f>
        <v>880</v>
      </c>
      <c r="N36" s="1">
        <f t="shared" ca="1" si="7"/>
        <v>120</v>
      </c>
      <c r="O36">
        <f t="shared" ca="1" si="1"/>
        <v>0</v>
      </c>
    </row>
    <row r="37" spans="1:15">
      <c r="A37">
        <v>16</v>
      </c>
      <c r="B37">
        <f ca="1">IF(E36+F36=0,B36+1,1)</f>
        <v>1</v>
      </c>
      <c r="C37">
        <f t="shared" ca="1" si="2"/>
        <v>0.01</v>
      </c>
      <c r="D37">
        <f ca="1">[1]!genBinomial(1, C37)</f>
        <v>0</v>
      </c>
      <c r="E37">
        <f t="shared" ca="1" si="3"/>
        <v>800</v>
      </c>
      <c r="F37">
        <f ca="1">IF(D37=1, $B$7, 0)</f>
        <v>0</v>
      </c>
      <c r="G37">
        <f t="shared" ca="1" si="4"/>
        <v>1</v>
      </c>
      <c r="H37">
        <f ca="1">[1]!genPoisson($B$3)</f>
        <v>3</v>
      </c>
      <c r="I37">
        <f ca="1">IF(D37=0, MIN(G37+H37, $B$4), 0)</f>
        <v>4</v>
      </c>
      <c r="J37" s="1">
        <f t="shared" ca="1" si="5"/>
        <v>800</v>
      </c>
      <c r="K37">
        <f t="shared" ca="1" si="6"/>
        <v>0</v>
      </c>
      <c r="L37" s="1">
        <f t="shared" ca="1" si="0"/>
        <v>40</v>
      </c>
      <c r="M37" s="1">
        <f ca="1">L37+E37+F37</f>
        <v>840</v>
      </c>
      <c r="N37" s="1">
        <f t="shared" ca="1" si="7"/>
        <v>-40</v>
      </c>
      <c r="O37">
        <f t="shared" ca="1" si="1"/>
        <v>0</v>
      </c>
    </row>
    <row r="38" spans="1:15">
      <c r="A38">
        <v>17</v>
      </c>
      <c r="B38">
        <f ca="1">IF(E37+F37=0,B37+1,1)</f>
        <v>1</v>
      </c>
      <c r="C38">
        <f t="shared" ca="1" si="2"/>
        <v>0.01</v>
      </c>
      <c r="D38">
        <f ca="1">[1]!genBinomial(1, C38)</f>
        <v>0</v>
      </c>
      <c r="E38">
        <f t="shared" ca="1" si="3"/>
        <v>800</v>
      </c>
      <c r="F38">
        <f ca="1">IF(D38=1, $B$7, 0)</f>
        <v>0</v>
      </c>
      <c r="G38">
        <f t="shared" ca="1" si="4"/>
        <v>0</v>
      </c>
      <c r="H38">
        <f ca="1">[1]!genPoisson($B$3)</f>
        <v>4</v>
      </c>
      <c r="I38">
        <f ca="1">IF(D38=0, MIN(G38+H38, $B$4), 0)</f>
        <v>4</v>
      </c>
      <c r="J38" s="1">
        <f t="shared" ca="1" si="5"/>
        <v>800</v>
      </c>
      <c r="K38">
        <f t="shared" ca="1" si="6"/>
        <v>0</v>
      </c>
      <c r="L38" s="1">
        <f t="shared" ca="1" si="0"/>
        <v>0</v>
      </c>
      <c r="M38" s="1">
        <f ca="1">L38+E38+F38</f>
        <v>800</v>
      </c>
      <c r="N38" s="1">
        <f t="shared" ca="1" si="7"/>
        <v>0</v>
      </c>
      <c r="O38">
        <f t="shared" ca="1" si="1"/>
        <v>0</v>
      </c>
    </row>
    <row r="39" spans="1:15">
      <c r="A39">
        <v>18</v>
      </c>
      <c r="B39">
        <f ca="1">IF(E38+F38=0,B38+1,1)</f>
        <v>1</v>
      </c>
      <c r="C39">
        <f t="shared" ca="1" si="2"/>
        <v>0.01</v>
      </c>
      <c r="D39">
        <f ca="1">[1]!genBinomial(1, C39)</f>
        <v>0</v>
      </c>
      <c r="E39">
        <f t="shared" ca="1" si="3"/>
        <v>800</v>
      </c>
      <c r="F39">
        <f ca="1">IF(D39=1, $B$7, 0)</f>
        <v>0</v>
      </c>
      <c r="G39">
        <f t="shared" ca="1" si="4"/>
        <v>0</v>
      </c>
      <c r="H39">
        <f ca="1">[1]!genPoisson($B$3)</f>
        <v>5</v>
      </c>
      <c r="I39">
        <f ca="1">IF(D39=0, MIN(G39+H39, $B$4), 0)</f>
        <v>5</v>
      </c>
      <c r="J39" s="1">
        <f t="shared" ca="1" si="5"/>
        <v>1000</v>
      </c>
      <c r="K39">
        <f t="shared" ca="1" si="6"/>
        <v>0</v>
      </c>
      <c r="L39" s="1">
        <f t="shared" ca="1" si="0"/>
        <v>0</v>
      </c>
      <c r="M39" s="1">
        <f ca="1">L39+E39+F39</f>
        <v>800</v>
      </c>
      <c r="N39" s="1">
        <f t="shared" ca="1" si="7"/>
        <v>200</v>
      </c>
      <c r="O39">
        <f t="shared" ca="1" si="1"/>
        <v>0</v>
      </c>
    </row>
    <row r="40" spans="1:15">
      <c r="A40">
        <v>19</v>
      </c>
      <c r="B40">
        <f ca="1">IF(E39+F39=0,B39+1,1)</f>
        <v>1</v>
      </c>
      <c r="C40">
        <f t="shared" ca="1" si="2"/>
        <v>0.01</v>
      </c>
      <c r="D40">
        <f ca="1">[1]!genBinomial(1, C40)</f>
        <v>0</v>
      </c>
      <c r="E40">
        <f t="shared" ca="1" si="3"/>
        <v>800</v>
      </c>
      <c r="F40">
        <f ca="1">IF(D40=1, $B$7, 0)</f>
        <v>0</v>
      </c>
      <c r="G40">
        <f t="shared" ca="1" si="4"/>
        <v>0</v>
      </c>
      <c r="H40">
        <f ca="1">[1]!genPoisson($B$3)</f>
        <v>4</v>
      </c>
      <c r="I40">
        <f ca="1">IF(D40=0, MIN(G40+H40, $B$4), 0)</f>
        <v>4</v>
      </c>
      <c r="J40" s="1">
        <f t="shared" ca="1" si="5"/>
        <v>800</v>
      </c>
      <c r="K40">
        <f t="shared" ca="1" si="6"/>
        <v>0</v>
      </c>
      <c r="L40" s="1">
        <f t="shared" ca="1" si="0"/>
        <v>0</v>
      </c>
      <c r="M40" s="1">
        <f ca="1">L40+E40+F40</f>
        <v>800</v>
      </c>
      <c r="N40" s="1">
        <f t="shared" ca="1" si="7"/>
        <v>0</v>
      </c>
      <c r="O40">
        <f t="shared" ca="1" si="1"/>
        <v>0</v>
      </c>
    </row>
    <row r="41" spans="1:15">
      <c r="A41">
        <v>20</v>
      </c>
      <c r="B41">
        <f ca="1">IF(E40+F40=0,B40+1,1)</f>
        <v>1</v>
      </c>
      <c r="C41">
        <f t="shared" ca="1" si="2"/>
        <v>0.01</v>
      </c>
      <c r="D41">
        <f ca="1">[1]!genBinomial(1, C41)</f>
        <v>0</v>
      </c>
      <c r="E41">
        <f t="shared" ca="1" si="3"/>
        <v>800</v>
      </c>
      <c r="F41">
        <f ca="1">IF(D41=1, $B$7, 0)</f>
        <v>0</v>
      </c>
      <c r="G41">
        <f t="shared" ca="1" si="4"/>
        <v>0</v>
      </c>
      <c r="H41">
        <f ca="1">[1]!genPoisson($B$3)</f>
        <v>4</v>
      </c>
      <c r="I41">
        <f ca="1">IF(D41=0, MIN(G41+H41, $B$4), 0)</f>
        <v>4</v>
      </c>
      <c r="J41" s="1">
        <f t="shared" ca="1" si="5"/>
        <v>800</v>
      </c>
      <c r="K41">
        <f t="shared" ca="1" si="6"/>
        <v>0</v>
      </c>
      <c r="L41" s="1">
        <f t="shared" ca="1" si="0"/>
        <v>0</v>
      </c>
      <c r="M41" s="1">
        <f ca="1">L41+E41+F41</f>
        <v>800</v>
      </c>
      <c r="N41" s="1">
        <f t="shared" ca="1" si="7"/>
        <v>0</v>
      </c>
      <c r="O41">
        <f t="shared" ca="1" si="1"/>
        <v>0</v>
      </c>
    </row>
    <row r="42" spans="1:15">
      <c r="A42">
        <v>21</v>
      </c>
      <c r="B42">
        <f ca="1">IF(E41+F41=0,B41+1,1)</f>
        <v>1</v>
      </c>
      <c r="C42">
        <f t="shared" ca="1" si="2"/>
        <v>0.01</v>
      </c>
      <c r="D42">
        <f ca="1">[1]!genBinomial(1, C42)</f>
        <v>0</v>
      </c>
      <c r="E42">
        <f t="shared" ca="1" si="3"/>
        <v>800</v>
      </c>
      <c r="F42">
        <f ca="1">IF(D42=1, $B$7, 0)</f>
        <v>0</v>
      </c>
      <c r="G42">
        <f t="shared" ca="1" si="4"/>
        <v>0</v>
      </c>
      <c r="H42">
        <f ca="1">[1]!genPoisson($B$3)</f>
        <v>2</v>
      </c>
      <c r="I42">
        <f ca="1">IF(D42=0, MIN(G42+H42, $B$4), 0)</f>
        <v>2</v>
      </c>
      <c r="J42" s="1">
        <f t="shared" ca="1" si="5"/>
        <v>400</v>
      </c>
      <c r="K42">
        <f t="shared" ca="1" si="6"/>
        <v>0</v>
      </c>
      <c r="L42" s="1">
        <f t="shared" ca="1" si="0"/>
        <v>0</v>
      </c>
      <c r="M42" s="1">
        <f ca="1">L42+E42+F42</f>
        <v>800</v>
      </c>
      <c r="N42" s="1">
        <f t="shared" ca="1" si="7"/>
        <v>-400</v>
      </c>
      <c r="O42">
        <f t="shared" ca="1" si="1"/>
        <v>0</v>
      </c>
    </row>
    <row r="43" spans="1:15">
      <c r="A43">
        <v>22</v>
      </c>
      <c r="B43">
        <f ca="1">IF(E42+F42=0,B42+1,1)</f>
        <v>1</v>
      </c>
      <c r="C43">
        <f t="shared" ca="1" si="2"/>
        <v>0.01</v>
      </c>
      <c r="D43">
        <f ca="1">[1]!genBinomial(1, C43)</f>
        <v>0</v>
      </c>
      <c r="E43">
        <f t="shared" ca="1" si="3"/>
        <v>800</v>
      </c>
      <c r="F43">
        <f ca="1">IF(D43=1, $B$7, 0)</f>
        <v>0</v>
      </c>
      <c r="G43">
        <f t="shared" ca="1" si="4"/>
        <v>0</v>
      </c>
      <c r="H43">
        <f ca="1">[1]!genPoisson($B$3)</f>
        <v>2</v>
      </c>
      <c r="I43">
        <f ca="1">IF(D43=0, MIN(G43+H43, $B$4), 0)</f>
        <v>2</v>
      </c>
      <c r="J43" s="1">
        <f t="shared" ca="1" si="5"/>
        <v>400</v>
      </c>
      <c r="K43">
        <f t="shared" ca="1" si="6"/>
        <v>0</v>
      </c>
      <c r="L43" s="1">
        <f t="shared" ca="1" si="0"/>
        <v>0</v>
      </c>
      <c r="M43" s="1">
        <f ca="1">L43+E43+F43</f>
        <v>800</v>
      </c>
      <c r="N43" s="1">
        <f t="shared" ca="1" si="7"/>
        <v>-400</v>
      </c>
      <c r="O43">
        <f t="shared" ca="1" si="1"/>
        <v>0</v>
      </c>
    </row>
    <row r="44" spans="1:15">
      <c r="A44">
        <v>23</v>
      </c>
      <c r="B44">
        <f ca="1">IF(E43+F43=0,B43+1,1)</f>
        <v>1</v>
      </c>
      <c r="C44">
        <f t="shared" ca="1" si="2"/>
        <v>0.01</v>
      </c>
      <c r="D44">
        <f ca="1">[1]!genBinomial(1, C44)</f>
        <v>0</v>
      </c>
      <c r="E44">
        <f t="shared" ca="1" si="3"/>
        <v>800</v>
      </c>
      <c r="F44">
        <f ca="1">IF(D44=1, $B$7, 0)</f>
        <v>0</v>
      </c>
      <c r="G44">
        <f t="shared" ca="1" si="4"/>
        <v>0</v>
      </c>
      <c r="H44">
        <f ca="1">[1]!genPoisson($B$3)</f>
        <v>3</v>
      </c>
      <c r="I44">
        <f ca="1">IF(D44=0, MIN(G44+H44, $B$4), 0)</f>
        <v>3</v>
      </c>
      <c r="J44" s="1">
        <f t="shared" ca="1" si="5"/>
        <v>600</v>
      </c>
      <c r="K44">
        <f t="shared" ca="1" si="6"/>
        <v>0</v>
      </c>
      <c r="L44" s="1">
        <f t="shared" ca="1" si="0"/>
        <v>0</v>
      </c>
      <c r="M44" s="1">
        <f ca="1">L44+E44+F44</f>
        <v>800</v>
      </c>
      <c r="N44" s="1">
        <f t="shared" ca="1" si="7"/>
        <v>-200</v>
      </c>
      <c r="O44">
        <f t="shared" ca="1" si="1"/>
        <v>0</v>
      </c>
    </row>
    <row r="45" spans="1:15">
      <c r="A45">
        <v>24</v>
      </c>
      <c r="B45">
        <f ca="1">IF(E44+F44=0,B44+1,1)</f>
        <v>1</v>
      </c>
      <c r="C45">
        <f t="shared" ca="1" si="2"/>
        <v>0.01</v>
      </c>
      <c r="D45">
        <f ca="1">[1]!genBinomial(1, C45)</f>
        <v>0</v>
      </c>
      <c r="E45">
        <f t="shared" ca="1" si="3"/>
        <v>800</v>
      </c>
      <c r="F45">
        <f ca="1">IF(D45=1, $B$7, 0)</f>
        <v>0</v>
      </c>
      <c r="G45">
        <f t="shared" ca="1" si="4"/>
        <v>0</v>
      </c>
      <c r="H45">
        <f ca="1">[1]!genPoisson($B$3)</f>
        <v>0</v>
      </c>
      <c r="I45">
        <f ca="1">IF(D45=0, MIN(G45+H45, $B$4), 0)</f>
        <v>0</v>
      </c>
      <c r="J45" s="1">
        <f t="shared" ca="1" si="5"/>
        <v>0</v>
      </c>
      <c r="K45">
        <f t="shared" ca="1" si="6"/>
        <v>0</v>
      </c>
      <c r="L45" s="1">
        <f t="shared" ca="1" si="0"/>
        <v>0</v>
      </c>
      <c r="M45" s="1">
        <f ca="1">L45+E45+F45</f>
        <v>800</v>
      </c>
      <c r="N45" s="1">
        <f t="shared" ca="1" si="7"/>
        <v>-800</v>
      </c>
      <c r="O45">
        <f t="shared" ca="1" si="1"/>
        <v>0</v>
      </c>
    </row>
    <row r="46" spans="1:15">
      <c r="A46">
        <v>25</v>
      </c>
      <c r="B46">
        <f ca="1">IF(E45+F45=0,B45+1,1)</f>
        <v>1</v>
      </c>
      <c r="C46">
        <f t="shared" ca="1" si="2"/>
        <v>0.01</v>
      </c>
      <c r="D46">
        <f ca="1">[1]!genBinomial(1, C46)</f>
        <v>0</v>
      </c>
      <c r="E46">
        <f t="shared" ca="1" si="3"/>
        <v>800</v>
      </c>
      <c r="F46">
        <f ca="1">IF(D46=1, $B$7, 0)</f>
        <v>0</v>
      </c>
      <c r="G46">
        <f t="shared" ca="1" si="4"/>
        <v>0</v>
      </c>
      <c r="H46">
        <f ca="1">[1]!genPoisson($B$3)</f>
        <v>3</v>
      </c>
      <c r="I46">
        <f ca="1">IF(D46=0, MIN(G46+H46, $B$4), 0)</f>
        <v>3</v>
      </c>
      <c r="J46" s="1">
        <f t="shared" ca="1" si="5"/>
        <v>600</v>
      </c>
      <c r="K46">
        <f t="shared" ca="1" si="6"/>
        <v>0</v>
      </c>
      <c r="L46" s="1">
        <f t="shared" ca="1" si="0"/>
        <v>0</v>
      </c>
      <c r="M46" s="1">
        <f ca="1">L46+E46+F46</f>
        <v>800</v>
      </c>
      <c r="N46" s="1">
        <f t="shared" ca="1" si="7"/>
        <v>-200</v>
      </c>
      <c r="O46">
        <f t="shared" ca="1" si="1"/>
        <v>0</v>
      </c>
    </row>
    <row r="47" spans="1:15">
      <c r="A47">
        <v>26</v>
      </c>
      <c r="B47">
        <f ca="1">IF(E46+F46=0,B46+1,1)</f>
        <v>1</v>
      </c>
      <c r="C47">
        <f t="shared" ca="1" si="2"/>
        <v>0.01</v>
      </c>
      <c r="D47">
        <f ca="1">[1]!genBinomial(1, C47)</f>
        <v>0</v>
      </c>
      <c r="E47">
        <f t="shared" ca="1" si="3"/>
        <v>800</v>
      </c>
      <c r="F47">
        <f ca="1">IF(D47=1, $B$7, 0)</f>
        <v>0</v>
      </c>
      <c r="G47">
        <f t="shared" ca="1" si="4"/>
        <v>0</v>
      </c>
      <c r="H47">
        <f ca="1">[1]!genPoisson($B$3)</f>
        <v>1</v>
      </c>
      <c r="I47">
        <f ca="1">IF(D47=0, MIN(G47+H47, $B$4), 0)</f>
        <v>1</v>
      </c>
      <c r="J47" s="1">
        <f t="shared" ca="1" si="5"/>
        <v>200</v>
      </c>
      <c r="K47">
        <f t="shared" ca="1" si="6"/>
        <v>0</v>
      </c>
      <c r="L47" s="1">
        <f t="shared" ca="1" si="0"/>
        <v>0</v>
      </c>
      <c r="M47" s="1">
        <f ca="1">L47+E47+F47</f>
        <v>800</v>
      </c>
      <c r="N47" s="1">
        <f t="shared" ca="1" si="7"/>
        <v>-600</v>
      </c>
      <c r="O47">
        <f t="shared" ca="1" si="1"/>
        <v>0</v>
      </c>
    </row>
    <row r="48" spans="1:15">
      <c r="A48">
        <v>27</v>
      </c>
      <c r="B48">
        <f ca="1">IF(E47+F47=0,B47+1,1)</f>
        <v>1</v>
      </c>
      <c r="C48">
        <f t="shared" ca="1" si="2"/>
        <v>0.01</v>
      </c>
      <c r="D48">
        <f ca="1">[1]!genBinomial(1, C48)</f>
        <v>0</v>
      </c>
      <c r="E48">
        <f t="shared" ca="1" si="3"/>
        <v>800</v>
      </c>
      <c r="F48">
        <f ca="1">IF(D48=1, $B$7, 0)</f>
        <v>0</v>
      </c>
      <c r="G48">
        <f t="shared" ca="1" si="4"/>
        <v>0</v>
      </c>
      <c r="H48">
        <f ca="1">[1]!genPoisson($B$3)</f>
        <v>4</v>
      </c>
      <c r="I48">
        <f ca="1">IF(D48=0, MIN(G48+H48, $B$4), 0)</f>
        <v>4</v>
      </c>
      <c r="J48" s="1">
        <f t="shared" ca="1" si="5"/>
        <v>800</v>
      </c>
      <c r="K48">
        <f t="shared" ca="1" si="6"/>
        <v>0</v>
      </c>
      <c r="L48" s="1">
        <f t="shared" ca="1" si="0"/>
        <v>0</v>
      </c>
      <c r="M48" s="1">
        <f ca="1">L48+E48+F48</f>
        <v>800</v>
      </c>
      <c r="N48" s="1">
        <f t="shared" ca="1" si="7"/>
        <v>0</v>
      </c>
      <c r="O48">
        <f t="shared" ca="1" si="1"/>
        <v>0</v>
      </c>
    </row>
    <row r="49" spans="1:15">
      <c r="A49">
        <v>28</v>
      </c>
      <c r="B49">
        <f ca="1">IF(E48+F48=0,B48+1,1)</f>
        <v>1</v>
      </c>
      <c r="C49">
        <f t="shared" ca="1" si="2"/>
        <v>0.01</v>
      </c>
      <c r="D49">
        <f ca="1">[1]!genBinomial(1, C49)</f>
        <v>0</v>
      </c>
      <c r="E49">
        <f t="shared" ca="1" si="3"/>
        <v>800</v>
      </c>
      <c r="F49">
        <f ca="1">IF(D49=1, $B$7, 0)</f>
        <v>0</v>
      </c>
      <c r="G49">
        <f t="shared" ca="1" si="4"/>
        <v>0</v>
      </c>
      <c r="H49">
        <f ca="1">[1]!genPoisson($B$3)</f>
        <v>8</v>
      </c>
      <c r="I49">
        <f ca="1">IF(D49=0, MIN(G49+H49, $B$4), 0)</f>
        <v>5</v>
      </c>
      <c r="J49" s="1">
        <f t="shared" ca="1" si="5"/>
        <v>1000</v>
      </c>
      <c r="K49">
        <f t="shared" ca="1" si="6"/>
        <v>3</v>
      </c>
      <c r="L49" s="1">
        <f t="shared" ca="1" si="0"/>
        <v>0</v>
      </c>
      <c r="M49" s="1">
        <f ca="1">L49+E49+F49</f>
        <v>800</v>
      </c>
      <c r="N49" s="1">
        <f t="shared" ca="1" si="7"/>
        <v>200</v>
      </c>
      <c r="O49">
        <f t="shared" ca="1" si="1"/>
        <v>0</v>
      </c>
    </row>
    <row r="50" spans="1:15">
      <c r="A50">
        <v>29</v>
      </c>
      <c r="B50">
        <f ca="1">IF(E49+F49=0,B49+1,1)</f>
        <v>1</v>
      </c>
      <c r="C50">
        <f t="shared" ca="1" si="2"/>
        <v>0.01</v>
      </c>
      <c r="D50">
        <f ca="1">[1]!genBinomial(1, C50)</f>
        <v>0</v>
      </c>
      <c r="E50">
        <f t="shared" ca="1" si="3"/>
        <v>800</v>
      </c>
      <c r="F50">
        <f ca="1">IF(D50=1, $B$7, 0)</f>
        <v>0</v>
      </c>
      <c r="G50">
        <f t="shared" ca="1" si="4"/>
        <v>3</v>
      </c>
      <c r="H50">
        <f ca="1">[1]!genPoisson($B$3)</f>
        <v>2</v>
      </c>
      <c r="I50">
        <f ca="1">IF(D50=0, MIN(G50+H50, $B$4), 0)</f>
        <v>5</v>
      </c>
      <c r="J50" s="1">
        <f t="shared" ca="1" si="5"/>
        <v>1000</v>
      </c>
      <c r="K50">
        <f t="shared" ca="1" si="6"/>
        <v>0</v>
      </c>
      <c r="L50" s="1">
        <f t="shared" ca="1" si="0"/>
        <v>120</v>
      </c>
      <c r="M50" s="1">
        <f ca="1">L50+E50+F50</f>
        <v>920</v>
      </c>
      <c r="N50" s="1">
        <f t="shared" ca="1" si="7"/>
        <v>80</v>
      </c>
      <c r="O50">
        <f t="shared" ca="1" si="1"/>
        <v>0</v>
      </c>
    </row>
    <row r="51" spans="1:15">
      <c r="A51">
        <v>30</v>
      </c>
      <c r="B51">
        <f ca="1">IF(E50+F50=0,B50+1,1)</f>
        <v>1</v>
      </c>
      <c r="C51">
        <f t="shared" ca="1" si="2"/>
        <v>0.01</v>
      </c>
      <c r="D51">
        <f ca="1">[1]!genBinomial(1, C51)</f>
        <v>0</v>
      </c>
      <c r="E51">
        <f t="shared" ca="1" si="3"/>
        <v>800</v>
      </c>
      <c r="F51">
        <f ca="1">IF(D51=1, $B$7, 0)</f>
        <v>0</v>
      </c>
      <c r="G51">
        <f t="shared" ca="1" si="4"/>
        <v>0</v>
      </c>
      <c r="H51">
        <f ca="1">[1]!genPoisson($B$3)</f>
        <v>6</v>
      </c>
      <c r="I51">
        <f ca="1">IF(D51=0, MIN(G51+H51, $B$4), 0)</f>
        <v>5</v>
      </c>
      <c r="J51" s="1">
        <f t="shared" ca="1" si="5"/>
        <v>1000</v>
      </c>
      <c r="K51">
        <f t="shared" ca="1" si="6"/>
        <v>1</v>
      </c>
      <c r="L51" s="1">
        <f t="shared" ca="1" si="0"/>
        <v>0</v>
      </c>
      <c r="M51" s="1">
        <f ca="1">L51+E51+F51</f>
        <v>800</v>
      </c>
      <c r="N51" s="1">
        <f t="shared" ca="1" si="7"/>
        <v>200</v>
      </c>
      <c r="O51">
        <f t="shared" ca="1" si="1"/>
        <v>0</v>
      </c>
    </row>
    <row r="52" spans="1:15">
      <c r="A52">
        <v>31</v>
      </c>
      <c r="B52">
        <f ca="1">IF(E51+F51=0,B51+1,1)</f>
        <v>1</v>
      </c>
      <c r="C52">
        <f t="shared" ca="1" si="2"/>
        <v>0.01</v>
      </c>
      <c r="D52">
        <f ca="1">[1]!genBinomial(1, C52)</f>
        <v>0</v>
      </c>
      <c r="E52">
        <f t="shared" ca="1" si="3"/>
        <v>800</v>
      </c>
      <c r="F52">
        <f ca="1">IF(D52=1, $B$7, 0)</f>
        <v>0</v>
      </c>
      <c r="G52">
        <f t="shared" ca="1" si="4"/>
        <v>1</v>
      </c>
      <c r="H52">
        <f ca="1">[1]!genPoisson($B$3)</f>
        <v>7</v>
      </c>
      <c r="I52">
        <f ca="1">IF(D52=0, MIN(G52+H52, $B$4), 0)</f>
        <v>5</v>
      </c>
      <c r="J52" s="1">
        <f t="shared" ca="1" si="5"/>
        <v>1000</v>
      </c>
      <c r="K52">
        <f t="shared" ca="1" si="6"/>
        <v>3</v>
      </c>
      <c r="L52" s="1">
        <f t="shared" ca="1" si="0"/>
        <v>40</v>
      </c>
      <c r="M52" s="1">
        <f ca="1">L52+E52+F52</f>
        <v>840</v>
      </c>
      <c r="N52" s="1">
        <f t="shared" ca="1" si="7"/>
        <v>160</v>
      </c>
      <c r="O52">
        <f t="shared" ca="1" si="1"/>
        <v>0</v>
      </c>
    </row>
    <row r="53" spans="1:15">
      <c r="A53">
        <v>32</v>
      </c>
      <c r="B53">
        <f ca="1">IF(E52+F52=0,B52+1,1)</f>
        <v>1</v>
      </c>
      <c r="C53">
        <f t="shared" ca="1" si="2"/>
        <v>0.01</v>
      </c>
      <c r="D53">
        <f ca="1">[1]!genBinomial(1, C53)</f>
        <v>0</v>
      </c>
      <c r="E53">
        <f t="shared" ca="1" si="3"/>
        <v>800</v>
      </c>
      <c r="F53">
        <f ca="1">IF(D53=1, $B$7, 0)</f>
        <v>0</v>
      </c>
      <c r="G53">
        <f t="shared" ca="1" si="4"/>
        <v>3</v>
      </c>
      <c r="H53">
        <f ca="1">[1]!genPoisson($B$3)</f>
        <v>6</v>
      </c>
      <c r="I53">
        <f ca="1">IF(D53=0, MIN(G53+H53, $B$4), 0)</f>
        <v>5</v>
      </c>
      <c r="J53" s="1">
        <f t="shared" ca="1" si="5"/>
        <v>1000</v>
      </c>
      <c r="K53">
        <f t="shared" ca="1" si="6"/>
        <v>4</v>
      </c>
      <c r="L53" s="1">
        <f t="shared" ca="1" si="0"/>
        <v>120</v>
      </c>
      <c r="M53" s="1">
        <f ca="1">L53+E53+F53</f>
        <v>920</v>
      </c>
      <c r="N53" s="1">
        <f t="shared" ca="1" si="7"/>
        <v>80</v>
      </c>
      <c r="O53">
        <f t="shared" ca="1" si="1"/>
        <v>0</v>
      </c>
    </row>
    <row r="54" spans="1:15">
      <c r="A54">
        <v>33</v>
      </c>
      <c r="B54">
        <f ca="1">IF(E53+F53=0,B53+1,1)</f>
        <v>1</v>
      </c>
      <c r="C54">
        <f t="shared" ca="1" si="2"/>
        <v>0.01</v>
      </c>
      <c r="D54">
        <f ca="1">[1]!genBinomial(1, C54)</f>
        <v>0</v>
      </c>
      <c r="E54">
        <f t="shared" ca="1" si="3"/>
        <v>800</v>
      </c>
      <c r="F54">
        <f ca="1">IF(D54=1, $B$7, 0)</f>
        <v>0</v>
      </c>
      <c r="G54">
        <f t="shared" ca="1" si="4"/>
        <v>4</v>
      </c>
      <c r="H54">
        <f ca="1">[1]!genPoisson($B$3)</f>
        <v>5</v>
      </c>
      <c r="I54">
        <f ca="1">IF(D54=0, MIN(G54+H54, $B$4), 0)</f>
        <v>5</v>
      </c>
      <c r="J54" s="1">
        <f t="shared" ca="1" si="5"/>
        <v>1000</v>
      </c>
      <c r="K54">
        <f t="shared" ca="1" si="6"/>
        <v>4</v>
      </c>
      <c r="L54" s="1">
        <f t="shared" ca="1" si="0"/>
        <v>160</v>
      </c>
      <c r="M54" s="1">
        <f ca="1">L54+E54+F54</f>
        <v>960</v>
      </c>
      <c r="N54" s="1">
        <f t="shared" ca="1" si="7"/>
        <v>40</v>
      </c>
      <c r="O54">
        <f t="shared" ca="1" si="1"/>
        <v>0</v>
      </c>
    </row>
    <row r="55" spans="1:15">
      <c r="A55">
        <v>34</v>
      </c>
      <c r="B55">
        <f ca="1">IF(E54+F54=0,B54+1,1)</f>
        <v>1</v>
      </c>
      <c r="C55">
        <f t="shared" ca="1" si="2"/>
        <v>0.01</v>
      </c>
      <c r="D55">
        <f ca="1">[1]!genBinomial(1, C55)</f>
        <v>0</v>
      </c>
      <c r="E55">
        <f t="shared" ca="1" si="3"/>
        <v>800</v>
      </c>
      <c r="F55">
        <f ca="1">IF(D55=1, $B$7, 0)</f>
        <v>0</v>
      </c>
      <c r="G55">
        <f t="shared" ca="1" si="4"/>
        <v>4</v>
      </c>
      <c r="H55">
        <f ca="1">[1]!genPoisson($B$3)</f>
        <v>5</v>
      </c>
      <c r="I55">
        <f ca="1">IF(D55=0, MIN(G55+H55, $B$4), 0)</f>
        <v>5</v>
      </c>
      <c r="J55" s="1">
        <f t="shared" ca="1" si="5"/>
        <v>1000</v>
      </c>
      <c r="K55">
        <f t="shared" ca="1" si="6"/>
        <v>4</v>
      </c>
      <c r="L55" s="1">
        <f t="shared" ca="1" si="0"/>
        <v>160</v>
      </c>
      <c r="M55" s="1">
        <f ca="1">L55+E55+F55</f>
        <v>960</v>
      </c>
      <c r="N55" s="1">
        <f t="shared" ca="1" si="7"/>
        <v>40</v>
      </c>
      <c r="O55">
        <f t="shared" ca="1" si="1"/>
        <v>0</v>
      </c>
    </row>
    <row r="56" spans="1:15">
      <c r="A56">
        <v>35</v>
      </c>
      <c r="B56">
        <f ca="1">IF(E55+F55=0,B55+1,1)</f>
        <v>1</v>
      </c>
      <c r="C56">
        <f t="shared" ca="1" si="2"/>
        <v>0.01</v>
      </c>
      <c r="D56">
        <f ca="1">[1]!genBinomial(1, C56)</f>
        <v>0</v>
      </c>
      <c r="E56">
        <f t="shared" ca="1" si="3"/>
        <v>800</v>
      </c>
      <c r="F56">
        <f ca="1">IF(D56=1, $B$7, 0)</f>
        <v>0</v>
      </c>
      <c r="G56">
        <f t="shared" ca="1" si="4"/>
        <v>4</v>
      </c>
      <c r="H56">
        <f ca="1">[1]!genPoisson($B$3)</f>
        <v>10</v>
      </c>
      <c r="I56">
        <f ca="1">IF(D56=0, MIN(G56+H56, $B$4), 0)</f>
        <v>5</v>
      </c>
      <c r="J56" s="1">
        <f t="shared" ca="1" si="5"/>
        <v>1000</v>
      </c>
      <c r="K56">
        <f t="shared" ca="1" si="6"/>
        <v>9</v>
      </c>
      <c r="L56" s="1">
        <f t="shared" ca="1" si="0"/>
        <v>160</v>
      </c>
      <c r="M56" s="1">
        <f ca="1">L56+E56+F56</f>
        <v>960</v>
      </c>
      <c r="N56" s="1">
        <f t="shared" ca="1" si="7"/>
        <v>40</v>
      </c>
      <c r="O56">
        <f t="shared" ca="1" si="1"/>
        <v>0</v>
      </c>
    </row>
    <row r="57" spans="1:15">
      <c r="A57">
        <v>36</v>
      </c>
      <c r="B57">
        <f ca="1">IF(E56+F56=0,B56+1,1)</f>
        <v>1</v>
      </c>
      <c r="C57">
        <f t="shared" ca="1" si="2"/>
        <v>0.01</v>
      </c>
      <c r="D57">
        <f ca="1">[1]!genBinomial(1, C57)</f>
        <v>0</v>
      </c>
      <c r="E57">
        <f t="shared" ca="1" si="3"/>
        <v>800</v>
      </c>
      <c r="F57">
        <f ca="1">IF(D57=1, $B$7, 0)</f>
        <v>0</v>
      </c>
      <c r="G57">
        <f t="shared" ca="1" si="4"/>
        <v>9</v>
      </c>
      <c r="H57">
        <f ca="1">[1]!genPoisson($B$3)</f>
        <v>5</v>
      </c>
      <c r="I57">
        <f ca="1">IF(D57=0, MIN(G57+H57, $B$4), 0)</f>
        <v>5</v>
      </c>
      <c r="J57" s="1">
        <f t="shared" ca="1" si="5"/>
        <v>1000</v>
      </c>
      <c r="K57">
        <f t="shared" ca="1" si="6"/>
        <v>9</v>
      </c>
      <c r="L57" s="1">
        <f t="shared" ca="1" si="0"/>
        <v>360</v>
      </c>
      <c r="M57" s="1">
        <f ca="1">L57+E57+F57</f>
        <v>1160</v>
      </c>
      <c r="N57" s="1">
        <f t="shared" ca="1" si="7"/>
        <v>-160</v>
      </c>
      <c r="O57">
        <f t="shared" ca="1" si="1"/>
        <v>0</v>
      </c>
    </row>
    <row r="58" spans="1:15">
      <c r="A58">
        <v>37</v>
      </c>
      <c r="B58">
        <f ca="1">IF(E57+F57=0,B57+1,1)</f>
        <v>1</v>
      </c>
      <c r="C58">
        <f t="shared" ca="1" si="2"/>
        <v>0.01</v>
      </c>
      <c r="D58">
        <f ca="1">[1]!genBinomial(1, C58)</f>
        <v>0</v>
      </c>
      <c r="E58">
        <f t="shared" ca="1" si="3"/>
        <v>800</v>
      </c>
      <c r="F58">
        <f ca="1">IF(D58=1, $B$7, 0)</f>
        <v>0</v>
      </c>
      <c r="G58">
        <f t="shared" ca="1" si="4"/>
        <v>9</v>
      </c>
      <c r="H58">
        <f ca="1">[1]!genPoisson($B$3)</f>
        <v>4</v>
      </c>
      <c r="I58">
        <f ca="1">IF(D58=0, MIN(G58+H58, $B$4), 0)</f>
        <v>5</v>
      </c>
      <c r="J58" s="1">
        <f t="shared" ca="1" si="5"/>
        <v>1000</v>
      </c>
      <c r="K58">
        <f t="shared" ca="1" si="6"/>
        <v>8</v>
      </c>
      <c r="L58" s="1">
        <f t="shared" ca="1" si="0"/>
        <v>360</v>
      </c>
      <c r="M58" s="1">
        <f ca="1">L58+E58+F58</f>
        <v>1160</v>
      </c>
      <c r="N58" s="1">
        <f t="shared" ca="1" si="7"/>
        <v>-160</v>
      </c>
      <c r="O58">
        <f t="shared" ca="1" si="1"/>
        <v>0</v>
      </c>
    </row>
    <row r="59" spans="1:15">
      <c r="A59">
        <v>38</v>
      </c>
      <c r="B59">
        <f ca="1">IF(E58+F58=0,B58+1,1)</f>
        <v>1</v>
      </c>
      <c r="C59">
        <f t="shared" ca="1" si="2"/>
        <v>0.01</v>
      </c>
      <c r="D59">
        <f ca="1">[1]!genBinomial(1, C59)</f>
        <v>0</v>
      </c>
      <c r="E59">
        <f t="shared" ca="1" si="3"/>
        <v>800</v>
      </c>
      <c r="F59">
        <f ca="1">IF(D59=1, $B$7, 0)</f>
        <v>0</v>
      </c>
      <c r="G59">
        <f t="shared" ca="1" si="4"/>
        <v>8</v>
      </c>
      <c r="H59">
        <f ca="1">[1]!genPoisson($B$3)</f>
        <v>6</v>
      </c>
      <c r="I59">
        <f ca="1">IF(D59=0, MIN(G59+H59, $B$4), 0)</f>
        <v>5</v>
      </c>
      <c r="J59" s="1">
        <f t="shared" ca="1" si="5"/>
        <v>1000</v>
      </c>
      <c r="K59">
        <f t="shared" ca="1" si="6"/>
        <v>9</v>
      </c>
      <c r="L59" s="1">
        <f t="shared" ca="1" si="0"/>
        <v>320</v>
      </c>
      <c r="M59" s="1">
        <f ca="1">L59+E59+F59</f>
        <v>1120</v>
      </c>
      <c r="N59" s="1">
        <f t="shared" ca="1" si="7"/>
        <v>-120</v>
      </c>
      <c r="O59">
        <f t="shared" ca="1" si="1"/>
        <v>0</v>
      </c>
    </row>
    <row r="60" spans="1:15">
      <c r="A60">
        <v>39</v>
      </c>
      <c r="B60">
        <f ca="1">IF(E59+F59=0,B59+1,1)</f>
        <v>1</v>
      </c>
      <c r="C60">
        <f t="shared" ca="1" si="2"/>
        <v>0.01</v>
      </c>
      <c r="D60">
        <f ca="1">[1]!genBinomial(1, C60)</f>
        <v>0</v>
      </c>
      <c r="E60">
        <f t="shared" ca="1" si="3"/>
        <v>800</v>
      </c>
      <c r="F60">
        <f ca="1">IF(D60=1, $B$7, 0)</f>
        <v>0</v>
      </c>
      <c r="G60">
        <f t="shared" ca="1" si="4"/>
        <v>9</v>
      </c>
      <c r="H60">
        <f ca="1">[1]!genPoisson($B$3)</f>
        <v>1</v>
      </c>
      <c r="I60">
        <f ca="1">IF(D60=0, MIN(G60+H60, $B$4), 0)</f>
        <v>5</v>
      </c>
      <c r="J60" s="1">
        <f t="shared" ca="1" si="5"/>
        <v>1000</v>
      </c>
      <c r="K60">
        <f t="shared" ca="1" si="6"/>
        <v>5</v>
      </c>
      <c r="L60" s="1">
        <f t="shared" ca="1" si="0"/>
        <v>360</v>
      </c>
      <c r="M60" s="1">
        <f ca="1">L60+E60+F60</f>
        <v>1160</v>
      </c>
      <c r="N60" s="1">
        <f t="shared" ca="1" si="7"/>
        <v>-160</v>
      </c>
      <c r="O60">
        <f t="shared" ca="1" si="1"/>
        <v>0</v>
      </c>
    </row>
    <row r="61" spans="1:15">
      <c r="A61">
        <v>40</v>
      </c>
      <c r="B61">
        <f ca="1">IF(E60+F60=0,B60+1,1)</f>
        <v>1</v>
      </c>
      <c r="C61">
        <f t="shared" ca="1" si="2"/>
        <v>0.01</v>
      </c>
      <c r="D61">
        <f ca="1">[1]!genBinomial(1, C61)</f>
        <v>0</v>
      </c>
      <c r="E61">
        <f t="shared" ca="1" si="3"/>
        <v>800</v>
      </c>
      <c r="F61">
        <f ca="1">IF(D61=1, $B$7, 0)</f>
        <v>0</v>
      </c>
      <c r="G61">
        <f t="shared" ca="1" si="4"/>
        <v>5</v>
      </c>
      <c r="H61">
        <f ca="1">[1]!genPoisson($B$3)</f>
        <v>2</v>
      </c>
      <c r="I61">
        <f ca="1">IF(D61=0, MIN(G61+H61, $B$4), 0)</f>
        <v>5</v>
      </c>
      <c r="J61" s="1">
        <f t="shared" ca="1" si="5"/>
        <v>1000</v>
      </c>
      <c r="K61">
        <f t="shared" ca="1" si="6"/>
        <v>2</v>
      </c>
      <c r="L61" s="1">
        <f t="shared" ca="1" si="0"/>
        <v>200</v>
      </c>
      <c r="M61" s="1">
        <f ca="1">L61+E61+F61</f>
        <v>1000</v>
      </c>
      <c r="N61" s="1">
        <f t="shared" ca="1" si="7"/>
        <v>0</v>
      </c>
      <c r="O61">
        <f t="shared" ca="1" si="1"/>
        <v>0</v>
      </c>
    </row>
    <row r="62" spans="1:15">
      <c r="A62">
        <v>41</v>
      </c>
      <c r="B62">
        <f ca="1">IF(E61+F61=0,B61+1,1)</f>
        <v>1</v>
      </c>
      <c r="C62">
        <f t="shared" ca="1" si="2"/>
        <v>0.01</v>
      </c>
      <c r="D62">
        <f ca="1">[1]!genBinomial(1, C62)</f>
        <v>0</v>
      </c>
      <c r="E62">
        <f t="shared" ca="1" si="3"/>
        <v>800</v>
      </c>
      <c r="F62">
        <f ca="1">IF(D62=1, $B$7, 0)</f>
        <v>0</v>
      </c>
      <c r="G62">
        <f t="shared" ca="1" si="4"/>
        <v>2</v>
      </c>
      <c r="H62">
        <f ca="1">[1]!genPoisson($B$3)</f>
        <v>4</v>
      </c>
      <c r="I62">
        <f ca="1">IF(D62=0, MIN(G62+H62, $B$4), 0)</f>
        <v>5</v>
      </c>
      <c r="J62" s="1">
        <f t="shared" ca="1" si="5"/>
        <v>1000</v>
      </c>
      <c r="K62">
        <f t="shared" ca="1" si="6"/>
        <v>1</v>
      </c>
      <c r="L62" s="1">
        <f t="shared" ca="1" si="0"/>
        <v>80</v>
      </c>
      <c r="M62" s="1">
        <f ca="1">L62+E62+F62</f>
        <v>880</v>
      </c>
      <c r="N62" s="1">
        <f t="shared" ca="1" si="7"/>
        <v>120</v>
      </c>
      <c r="O62">
        <f t="shared" ca="1" si="1"/>
        <v>0</v>
      </c>
    </row>
    <row r="63" spans="1:15">
      <c r="A63">
        <v>42</v>
      </c>
      <c r="B63">
        <f ca="1">IF(E62+F62=0,B62+1,1)</f>
        <v>1</v>
      </c>
      <c r="C63">
        <f t="shared" ca="1" si="2"/>
        <v>0.01</v>
      </c>
      <c r="D63">
        <f ca="1">[1]!genBinomial(1, C63)</f>
        <v>0</v>
      </c>
      <c r="E63">
        <f t="shared" ca="1" si="3"/>
        <v>800</v>
      </c>
      <c r="F63">
        <f ca="1">IF(D63=1, $B$7, 0)</f>
        <v>0</v>
      </c>
      <c r="G63">
        <f t="shared" ca="1" si="4"/>
        <v>1</v>
      </c>
      <c r="H63">
        <f ca="1">[1]!genPoisson($B$3)</f>
        <v>4</v>
      </c>
      <c r="I63">
        <f ca="1">IF(D63=0, MIN(G63+H63, $B$4), 0)</f>
        <v>5</v>
      </c>
      <c r="J63" s="1">
        <f t="shared" ca="1" si="5"/>
        <v>1000</v>
      </c>
      <c r="K63">
        <f t="shared" ca="1" si="6"/>
        <v>0</v>
      </c>
      <c r="L63" s="1">
        <f t="shared" ca="1" si="0"/>
        <v>40</v>
      </c>
      <c r="M63" s="1">
        <f ca="1">L63+E63+F63</f>
        <v>840</v>
      </c>
      <c r="N63" s="1">
        <f t="shared" ca="1" si="7"/>
        <v>160</v>
      </c>
      <c r="O63">
        <f t="shared" ca="1" si="1"/>
        <v>0</v>
      </c>
    </row>
    <row r="64" spans="1:15">
      <c r="A64">
        <v>43</v>
      </c>
      <c r="B64">
        <f ca="1">IF(E63+F63=0,B63+1,1)</f>
        <v>1</v>
      </c>
      <c r="C64">
        <f t="shared" ca="1" si="2"/>
        <v>0.01</v>
      </c>
      <c r="D64">
        <f ca="1">[1]!genBinomial(1, C64)</f>
        <v>0</v>
      </c>
      <c r="E64">
        <f t="shared" ca="1" si="3"/>
        <v>800</v>
      </c>
      <c r="F64">
        <f ca="1">IF(D64=1, $B$7, 0)</f>
        <v>0</v>
      </c>
      <c r="G64">
        <f t="shared" ca="1" si="4"/>
        <v>0</v>
      </c>
      <c r="H64">
        <f ca="1">[1]!genPoisson($B$3)</f>
        <v>2</v>
      </c>
      <c r="I64">
        <f ca="1">IF(D64=0, MIN(G64+H64, $B$4), 0)</f>
        <v>2</v>
      </c>
      <c r="J64" s="1">
        <f t="shared" ca="1" si="5"/>
        <v>400</v>
      </c>
      <c r="K64">
        <f t="shared" ca="1" si="6"/>
        <v>0</v>
      </c>
      <c r="L64" s="1">
        <f t="shared" ca="1" si="0"/>
        <v>0</v>
      </c>
      <c r="M64" s="1">
        <f ca="1">L64+E64+F64</f>
        <v>800</v>
      </c>
      <c r="N64" s="1">
        <f t="shared" ca="1" si="7"/>
        <v>-400</v>
      </c>
      <c r="O64">
        <f t="shared" ca="1" si="1"/>
        <v>0</v>
      </c>
    </row>
    <row r="65" spans="1:15">
      <c r="A65">
        <v>44</v>
      </c>
      <c r="B65">
        <f ca="1">IF(E64+F64=0,B64+1,1)</f>
        <v>1</v>
      </c>
      <c r="C65">
        <f t="shared" ca="1" si="2"/>
        <v>0.01</v>
      </c>
      <c r="D65">
        <f ca="1">[1]!genBinomial(1, C65)</f>
        <v>0</v>
      </c>
      <c r="E65">
        <f t="shared" ca="1" si="3"/>
        <v>800</v>
      </c>
      <c r="F65">
        <f ca="1">IF(D65=1, $B$7, 0)</f>
        <v>0</v>
      </c>
      <c r="G65">
        <f t="shared" ca="1" si="4"/>
        <v>0</v>
      </c>
      <c r="H65">
        <f ca="1">[1]!genPoisson($B$3)</f>
        <v>5</v>
      </c>
      <c r="I65">
        <f ca="1">IF(D65=0, MIN(G65+H65, $B$4), 0)</f>
        <v>5</v>
      </c>
      <c r="J65" s="1">
        <f t="shared" ca="1" si="5"/>
        <v>1000</v>
      </c>
      <c r="K65">
        <f t="shared" ca="1" si="6"/>
        <v>0</v>
      </c>
      <c r="L65" s="1">
        <f t="shared" ca="1" si="0"/>
        <v>0</v>
      </c>
      <c r="M65" s="1">
        <f ca="1">L65+E65+F65</f>
        <v>800</v>
      </c>
      <c r="N65" s="1">
        <f t="shared" ca="1" si="7"/>
        <v>200</v>
      </c>
      <c r="O65">
        <f t="shared" ca="1" si="1"/>
        <v>0</v>
      </c>
    </row>
    <row r="66" spans="1:15">
      <c r="A66">
        <v>45</v>
      </c>
      <c r="B66">
        <f ca="1">IF(E65+F65=0,B65+1,1)</f>
        <v>1</v>
      </c>
      <c r="C66">
        <f t="shared" ca="1" si="2"/>
        <v>0.01</v>
      </c>
      <c r="D66">
        <f ca="1">[1]!genBinomial(1, C66)</f>
        <v>0</v>
      </c>
      <c r="E66">
        <f t="shared" ca="1" si="3"/>
        <v>800</v>
      </c>
      <c r="F66">
        <f ca="1">IF(D66=1, $B$7, 0)</f>
        <v>0</v>
      </c>
      <c r="G66">
        <f t="shared" ca="1" si="4"/>
        <v>0</v>
      </c>
      <c r="H66">
        <f ca="1">[1]!genPoisson($B$3)</f>
        <v>3</v>
      </c>
      <c r="I66">
        <f ca="1">IF(D66=0, MIN(G66+H66, $B$4), 0)</f>
        <v>3</v>
      </c>
      <c r="J66" s="1">
        <f t="shared" ca="1" si="5"/>
        <v>600</v>
      </c>
      <c r="K66">
        <f t="shared" ca="1" si="6"/>
        <v>0</v>
      </c>
      <c r="L66" s="1">
        <f t="shared" ca="1" si="0"/>
        <v>0</v>
      </c>
      <c r="M66" s="1">
        <f ca="1">L66+E66+F66</f>
        <v>800</v>
      </c>
      <c r="N66" s="1">
        <f t="shared" ca="1" si="7"/>
        <v>-200</v>
      </c>
      <c r="O66">
        <f t="shared" ca="1" si="1"/>
        <v>0</v>
      </c>
    </row>
    <row r="67" spans="1:15">
      <c r="A67">
        <v>46</v>
      </c>
      <c r="B67">
        <f ca="1">IF(E66+F66=0,B66+1,1)</f>
        <v>1</v>
      </c>
      <c r="C67">
        <f t="shared" ca="1" si="2"/>
        <v>0.01</v>
      </c>
      <c r="D67">
        <f ca="1">[1]!genBinomial(1, C67)</f>
        <v>0</v>
      </c>
      <c r="E67">
        <f t="shared" ca="1" si="3"/>
        <v>800</v>
      </c>
      <c r="F67">
        <f ca="1">IF(D67=1, $B$7, 0)</f>
        <v>0</v>
      </c>
      <c r="G67">
        <f t="shared" ca="1" si="4"/>
        <v>0</v>
      </c>
      <c r="H67">
        <f ca="1">[1]!genPoisson($B$3)</f>
        <v>4</v>
      </c>
      <c r="I67">
        <f ca="1">IF(D67=0, MIN(G67+H67, $B$4), 0)</f>
        <v>4</v>
      </c>
      <c r="J67" s="1">
        <f t="shared" ca="1" si="5"/>
        <v>800</v>
      </c>
      <c r="K67">
        <f t="shared" ca="1" si="6"/>
        <v>0</v>
      </c>
      <c r="L67" s="1">
        <f t="shared" ca="1" si="0"/>
        <v>0</v>
      </c>
      <c r="M67" s="1">
        <f ca="1">L67+E67+F67</f>
        <v>800</v>
      </c>
      <c r="N67" s="1">
        <f t="shared" ca="1" si="7"/>
        <v>0</v>
      </c>
      <c r="O67">
        <f t="shared" ca="1" si="1"/>
        <v>0</v>
      </c>
    </row>
    <row r="68" spans="1:15">
      <c r="A68">
        <v>47</v>
      </c>
      <c r="B68">
        <f ca="1">IF(E67+F67=0,B67+1,1)</f>
        <v>1</v>
      </c>
      <c r="C68">
        <f t="shared" ca="1" si="2"/>
        <v>0.01</v>
      </c>
      <c r="D68">
        <f ca="1">[1]!genBinomial(1, C68)</f>
        <v>0</v>
      </c>
      <c r="E68">
        <f t="shared" ca="1" si="3"/>
        <v>800</v>
      </c>
      <c r="F68">
        <f ca="1">IF(D68=1, $B$7, 0)</f>
        <v>0</v>
      </c>
      <c r="G68">
        <f t="shared" ca="1" si="4"/>
        <v>0</v>
      </c>
      <c r="H68">
        <f ca="1">[1]!genPoisson($B$3)</f>
        <v>5</v>
      </c>
      <c r="I68">
        <f ca="1">IF(D68=0, MIN(G68+H68, $B$4), 0)</f>
        <v>5</v>
      </c>
      <c r="J68" s="1">
        <f t="shared" ca="1" si="5"/>
        <v>1000</v>
      </c>
      <c r="K68">
        <f t="shared" ca="1" si="6"/>
        <v>0</v>
      </c>
      <c r="L68" s="1">
        <f t="shared" ca="1" si="0"/>
        <v>0</v>
      </c>
      <c r="M68" s="1">
        <f ca="1">L68+E68+F68</f>
        <v>800</v>
      </c>
      <c r="N68" s="1">
        <f t="shared" ca="1" si="7"/>
        <v>200</v>
      </c>
      <c r="O68">
        <f t="shared" ca="1" si="1"/>
        <v>0</v>
      </c>
    </row>
    <row r="69" spans="1:15">
      <c r="A69">
        <v>48</v>
      </c>
      <c r="B69">
        <f ca="1">IF(E68+F68=0,B68+1,1)</f>
        <v>1</v>
      </c>
      <c r="C69">
        <f t="shared" ca="1" si="2"/>
        <v>0.01</v>
      </c>
      <c r="D69">
        <f ca="1">[1]!genBinomial(1, C69)</f>
        <v>0</v>
      </c>
      <c r="E69">
        <f t="shared" ca="1" si="3"/>
        <v>800</v>
      </c>
      <c r="F69">
        <f ca="1">IF(D69=1, $B$7, 0)</f>
        <v>0</v>
      </c>
      <c r="G69">
        <f t="shared" ca="1" si="4"/>
        <v>0</v>
      </c>
      <c r="H69">
        <f ca="1">[1]!genPoisson($B$3)</f>
        <v>7</v>
      </c>
      <c r="I69">
        <f ca="1">IF(D69=0, MIN(G69+H69, $B$4), 0)</f>
        <v>5</v>
      </c>
      <c r="J69" s="1">
        <f t="shared" ca="1" si="5"/>
        <v>1000</v>
      </c>
      <c r="K69">
        <f t="shared" ca="1" si="6"/>
        <v>2</v>
      </c>
      <c r="L69" s="1">
        <f t="shared" ca="1" si="0"/>
        <v>0</v>
      </c>
      <c r="M69" s="1">
        <f ca="1">L69+E69+F69</f>
        <v>800</v>
      </c>
      <c r="N69" s="1">
        <f t="shared" ca="1" si="7"/>
        <v>200</v>
      </c>
      <c r="O69">
        <f t="shared" ca="1" si="1"/>
        <v>0</v>
      </c>
    </row>
    <row r="70" spans="1:15">
      <c r="A70">
        <v>49</v>
      </c>
      <c r="B70">
        <f ca="1">IF(E69+F69=0,B69+1,1)</f>
        <v>1</v>
      </c>
      <c r="C70">
        <f t="shared" ca="1" si="2"/>
        <v>0.01</v>
      </c>
      <c r="D70">
        <f ca="1">[1]!genBinomial(1, C70)</f>
        <v>0</v>
      </c>
      <c r="E70">
        <f t="shared" ca="1" si="3"/>
        <v>800</v>
      </c>
      <c r="F70">
        <f ca="1">IF(D70=1, $B$7, 0)</f>
        <v>0</v>
      </c>
      <c r="G70">
        <f t="shared" ca="1" si="4"/>
        <v>2</v>
      </c>
      <c r="H70">
        <f ca="1">[1]!genPoisson($B$3)</f>
        <v>3</v>
      </c>
      <c r="I70">
        <f ca="1">IF(D70=0, MIN(G70+H70, $B$4), 0)</f>
        <v>5</v>
      </c>
      <c r="J70" s="1">
        <f t="shared" ca="1" si="5"/>
        <v>1000</v>
      </c>
      <c r="K70">
        <f t="shared" ca="1" si="6"/>
        <v>0</v>
      </c>
      <c r="L70" s="1">
        <f t="shared" ca="1" si="0"/>
        <v>80</v>
      </c>
      <c r="M70" s="1">
        <f ca="1">L70+E70+F70</f>
        <v>880</v>
      </c>
      <c r="N70" s="1">
        <f t="shared" ca="1" si="7"/>
        <v>120</v>
      </c>
      <c r="O70">
        <f t="shared" ca="1" si="1"/>
        <v>0</v>
      </c>
    </row>
    <row r="71" spans="1:15">
      <c r="A71">
        <v>50</v>
      </c>
      <c r="B71">
        <f ca="1">IF(E70+F70=0,B70+1,1)</f>
        <v>1</v>
      </c>
      <c r="C71">
        <f t="shared" ca="1" si="2"/>
        <v>0.01</v>
      </c>
      <c r="D71">
        <f ca="1">[1]!genBinomial(1, C71)</f>
        <v>0</v>
      </c>
      <c r="E71">
        <f t="shared" ca="1" si="3"/>
        <v>800</v>
      </c>
      <c r="F71">
        <f ca="1">IF(D71=1, $B$7, 0)</f>
        <v>0</v>
      </c>
      <c r="G71">
        <f t="shared" ca="1" si="4"/>
        <v>0</v>
      </c>
      <c r="H71">
        <f ca="1">[1]!genPoisson($B$3)</f>
        <v>7</v>
      </c>
      <c r="I71">
        <f ca="1">IF(D71=0, MIN(G71+H71, $B$4), 0)</f>
        <v>5</v>
      </c>
      <c r="J71" s="1">
        <f t="shared" ca="1" si="5"/>
        <v>1000</v>
      </c>
      <c r="K71">
        <f t="shared" ca="1" si="6"/>
        <v>2</v>
      </c>
      <c r="L71" s="1">
        <f t="shared" ca="1" si="0"/>
        <v>0</v>
      </c>
      <c r="M71" s="1">
        <f ca="1">L71+E71+F71</f>
        <v>800</v>
      </c>
      <c r="N71" s="1">
        <f t="shared" ca="1" si="7"/>
        <v>200</v>
      </c>
      <c r="O71">
        <f t="shared" ca="1" si="1"/>
        <v>0</v>
      </c>
    </row>
    <row r="72" spans="1:15">
      <c r="A72">
        <v>51</v>
      </c>
      <c r="B72">
        <f ca="1">IF(E71+F71=0,B71+1,1)</f>
        <v>1</v>
      </c>
      <c r="C72">
        <f t="shared" ca="1" si="2"/>
        <v>0.01</v>
      </c>
      <c r="D72">
        <f ca="1">[1]!genBinomial(1, C72)</f>
        <v>0</v>
      </c>
      <c r="E72">
        <f t="shared" ca="1" si="3"/>
        <v>800</v>
      </c>
      <c r="F72">
        <f ca="1">IF(D72=1, $B$7, 0)</f>
        <v>0</v>
      </c>
      <c r="G72">
        <f t="shared" ca="1" si="4"/>
        <v>2</v>
      </c>
      <c r="H72">
        <f ca="1">[1]!genPoisson($B$3)</f>
        <v>1</v>
      </c>
      <c r="I72">
        <f ca="1">IF(D72=0, MIN(G72+H72, $B$4), 0)</f>
        <v>3</v>
      </c>
      <c r="J72" s="1">
        <f t="shared" ca="1" si="5"/>
        <v>600</v>
      </c>
      <c r="K72">
        <f t="shared" ca="1" si="6"/>
        <v>0</v>
      </c>
      <c r="L72" s="1">
        <f t="shared" ca="1" si="0"/>
        <v>80</v>
      </c>
      <c r="M72" s="1">
        <f ca="1">L72+E72+F72</f>
        <v>880</v>
      </c>
      <c r="N72" s="1">
        <f t="shared" ca="1" si="7"/>
        <v>-280</v>
      </c>
      <c r="O72">
        <f t="shared" ca="1" si="1"/>
        <v>0</v>
      </c>
    </row>
    <row r="73" spans="1:15">
      <c r="A73">
        <v>52</v>
      </c>
      <c r="B73">
        <f ca="1">IF(E72+F72=0,B72+1,1)</f>
        <v>1</v>
      </c>
      <c r="C73">
        <f t="shared" ca="1" si="2"/>
        <v>0.01</v>
      </c>
      <c r="D73">
        <f ca="1">[1]!genBinomial(1, C73)</f>
        <v>0</v>
      </c>
      <c r="E73">
        <f t="shared" ca="1" si="3"/>
        <v>800</v>
      </c>
      <c r="F73">
        <f ca="1">IF(D73=1, $B$7, 0)</f>
        <v>0</v>
      </c>
      <c r="G73">
        <f t="shared" ca="1" si="4"/>
        <v>0</v>
      </c>
      <c r="H73">
        <f ca="1">[1]!genPoisson($B$3)</f>
        <v>6</v>
      </c>
      <c r="I73">
        <f ca="1">IF(D73=0, MIN(G73+H73, $B$4), 0)</f>
        <v>5</v>
      </c>
      <c r="J73" s="1">
        <f t="shared" ca="1" si="5"/>
        <v>1000</v>
      </c>
      <c r="K73">
        <f t="shared" ca="1" si="6"/>
        <v>1</v>
      </c>
      <c r="L73" s="1">
        <f t="shared" ca="1" si="0"/>
        <v>0</v>
      </c>
      <c r="M73" s="1">
        <f ca="1">L73+E73+F73</f>
        <v>800</v>
      </c>
      <c r="N73" s="1">
        <f t="shared" ca="1" si="7"/>
        <v>200</v>
      </c>
      <c r="O73">
        <f t="shared" ca="1" si="1"/>
        <v>0</v>
      </c>
    </row>
    <row r="74" spans="1:15">
      <c r="A74">
        <v>53</v>
      </c>
      <c r="B74">
        <f ca="1">IF(E73+F73=0,B73+1,1)</f>
        <v>1</v>
      </c>
      <c r="C74">
        <f t="shared" ca="1" si="2"/>
        <v>0.01</v>
      </c>
      <c r="D74">
        <f ca="1">[1]!genBinomial(1, C74)</f>
        <v>0</v>
      </c>
      <c r="E74">
        <f t="shared" ca="1" si="3"/>
        <v>800</v>
      </c>
      <c r="F74">
        <f ca="1">IF(D74=1, $B$7, 0)</f>
        <v>0</v>
      </c>
      <c r="G74">
        <f t="shared" ca="1" si="4"/>
        <v>1</v>
      </c>
      <c r="H74">
        <f ca="1">[1]!genPoisson($B$3)</f>
        <v>2</v>
      </c>
      <c r="I74">
        <f ca="1">IF(D74=0, MIN(G74+H74, $B$4), 0)</f>
        <v>3</v>
      </c>
      <c r="J74" s="1">
        <f t="shared" ca="1" si="5"/>
        <v>600</v>
      </c>
      <c r="K74">
        <f t="shared" ca="1" si="6"/>
        <v>0</v>
      </c>
      <c r="L74" s="1">
        <f t="shared" ca="1" si="0"/>
        <v>40</v>
      </c>
      <c r="M74" s="1">
        <f ca="1">L74+E74+F74</f>
        <v>840</v>
      </c>
      <c r="N74" s="1">
        <f t="shared" ca="1" si="7"/>
        <v>-240</v>
      </c>
      <c r="O74">
        <f t="shared" ca="1" si="1"/>
        <v>0</v>
      </c>
    </row>
    <row r="75" spans="1:15">
      <c r="A75">
        <v>54</v>
      </c>
      <c r="B75">
        <f ca="1">IF(E74+F74=0,B74+1,1)</f>
        <v>1</v>
      </c>
      <c r="C75">
        <f t="shared" ca="1" si="2"/>
        <v>0.01</v>
      </c>
      <c r="D75">
        <f ca="1">[1]!genBinomial(1, C75)</f>
        <v>0</v>
      </c>
      <c r="E75">
        <f t="shared" ca="1" si="3"/>
        <v>800</v>
      </c>
      <c r="F75">
        <f ca="1">IF(D75=1, $B$7, 0)</f>
        <v>0</v>
      </c>
      <c r="G75">
        <f t="shared" ca="1" si="4"/>
        <v>0</v>
      </c>
      <c r="H75">
        <f ca="1">[1]!genPoisson($B$3)</f>
        <v>3</v>
      </c>
      <c r="I75">
        <f ca="1">IF(D75=0, MIN(G75+H75, $B$4), 0)</f>
        <v>3</v>
      </c>
      <c r="J75" s="1">
        <f t="shared" ca="1" si="5"/>
        <v>600</v>
      </c>
      <c r="K75">
        <f t="shared" ca="1" si="6"/>
        <v>0</v>
      </c>
      <c r="L75" s="1">
        <f t="shared" ca="1" si="0"/>
        <v>0</v>
      </c>
      <c r="M75" s="1">
        <f ca="1">L75+E75+F75</f>
        <v>800</v>
      </c>
      <c r="N75" s="1">
        <f t="shared" ca="1" si="7"/>
        <v>-200</v>
      </c>
      <c r="O75">
        <f t="shared" ca="1" si="1"/>
        <v>0</v>
      </c>
    </row>
    <row r="76" spans="1:15">
      <c r="A76">
        <v>55</v>
      </c>
      <c r="B76">
        <f ca="1">IF(E75+F75=0,B75+1,1)</f>
        <v>1</v>
      </c>
      <c r="C76">
        <f t="shared" ca="1" si="2"/>
        <v>0.01</v>
      </c>
      <c r="D76">
        <f ca="1">[1]!genBinomial(1, C76)</f>
        <v>0</v>
      </c>
      <c r="E76">
        <f t="shared" ca="1" si="3"/>
        <v>800</v>
      </c>
      <c r="F76">
        <f ca="1">IF(D76=1, $B$7, 0)</f>
        <v>0</v>
      </c>
      <c r="G76">
        <f t="shared" ca="1" si="4"/>
        <v>0</v>
      </c>
      <c r="H76">
        <f ca="1">[1]!genPoisson($B$3)</f>
        <v>5</v>
      </c>
      <c r="I76">
        <f ca="1">IF(D76=0, MIN(G76+H76, $B$4), 0)</f>
        <v>5</v>
      </c>
      <c r="J76" s="1">
        <f t="shared" ca="1" si="5"/>
        <v>1000</v>
      </c>
      <c r="K76">
        <f t="shared" ca="1" si="6"/>
        <v>0</v>
      </c>
      <c r="L76" s="1">
        <f t="shared" ca="1" si="0"/>
        <v>0</v>
      </c>
      <c r="M76" s="1">
        <f ca="1">L76+E76+F76</f>
        <v>800</v>
      </c>
      <c r="N76" s="1">
        <f t="shared" ca="1" si="7"/>
        <v>200</v>
      </c>
      <c r="O76">
        <f t="shared" ca="1" si="1"/>
        <v>0</v>
      </c>
    </row>
    <row r="77" spans="1:15">
      <c r="A77">
        <v>56</v>
      </c>
      <c r="B77">
        <f ca="1">IF(E76+F76=0,B76+1,1)</f>
        <v>1</v>
      </c>
      <c r="C77">
        <f t="shared" ca="1" si="2"/>
        <v>0.01</v>
      </c>
      <c r="D77">
        <f ca="1">[1]!genBinomial(1, C77)</f>
        <v>0</v>
      </c>
      <c r="E77">
        <f t="shared" ca="1" si="3"/>
        <v>800</v>
      </c>
      <c r="F77">
        <f ca="1">IF(D77=1, $B$7, 0)</f>
        <v>0</v>
      </c>
      <c r="G77">
        <f t="shared" ca="1" si="4"/>
        <v>0</v>
      </c>
      <c r="H77">
        <f ca="1">[1]!genPoisson($B$3)</f>
        <v>5</v>
      </c>
      <c r="I77">
        <f ca="1">IF(D77=0, MIN(G77+H77, $B$4), 0)</f>
        <v>5</v>
      </c>
      <c r="J77" s="1">
        <f t="shared" ca="1" si="5"/>
        <v>1000</v>
      </c>
      <c r="K77">
        <f t="shared" ca="1" si="6"/>
        <v>0</v>
      </c>
      <c r="L77" s="1">
        <f t="shared" ca="1" si="0"/>
        <v>0</v>
      </c>
      <c r="M77" s="1">
        <f ca="1">L77+E77+F77</f>
        <v>800</v>
      </c>
      <c r="N77" s="1">
        <f t="shared" ca="1" si="7"/>
        <v>200</v>
      </c>
      <c r="O77">
        <f t="shared" ca="1" si="1"/>
        <v>0</v>
      </c>
    </row>
    <row r="78" spans="1:15">
      <c r="A78">
        <v>57</v>
      </c>
      <c r="B78">
        <f ca="1">IF(E77+F77=0,B77+1,1)</f>
        <v>1</v>
      </c>
      <c r="C78">
        <f t="shared" ca="1" si="2"/>
        <v>0.01</v>
      </c>
      <c r="D78">
        <f ca="1">[1]!genBinomial(1, C78)</f>
        <v>0</v>
      </c>
      <c r="E78">
        <f t="shared" ca="1" si="3"/>
        <v>800</v>
      </c>
      <c r="F78">
        <f ca="1">IF(D78=1, $B$7, 0)</f>
        <v>0</v>
      </c>
      <c r="G78">
        <f t="shared" ca="1" si="4"/>
        <v>0</v>
      </c>
      <c r="H78">
        <f ca="1">[1]!genPoisson($B$3)</f>
        <v>3</v>
      </c>
      <c r="I78">
        <f ca="1">IF(D78=0, MIN(G78+H78, $B$4), 0)</f>
        <v>3</v>
      </c>
      <c r="J78" s="1">
        <f t="shared" ca="1" si="5"/>
        <v>600</v>
      </c>
      <c r="K78">
        <f t="shared" ca="1" si="6"/>
        <v>0</v>
      </c>
      <c r="L78" s="1">
        <f t="shared" ca="1" si="0"/>
        <v>0</v>
      </c>
      <c r="M78" s="1">
        <f ca="1">L78+E78+F78</f>
        <v>800</v>
      </c>
      <c r="N78" s="1">
        <f t="shared" ca="1" si="7"/>
        <v>-200</v>
      </c>
      <c r="O78">
        <f t="shared" ca="1" si="1"/>
        <v>0</v>
      </c>
    </row>
    <row r="79" spans="1:15">
      <c r="A79">
        <v>58</v>
      </c>
      <c r="B79">
        <f ca="1">IF(E78+F78=0,B78+1,1)</f>
        <v>1</v>
      </c>
      <c r="C79">
        <f t="shared" ca="1" si="2"/>
        <v>0.01</v>
      </c>
      <c r="D79">
        <f ca="1">[1]!genBinomial(1, C79)</f>
        <v>0</v>
      </c>
      <c r="E79">
        <f t="shared" ca="1" si="3"/>
        <v>800</v>
      </c>
      <c r="F79">
        <f ca="1">IF(D79=1, $B$7, 0)</f>
        <v>0</v>
      </c>
      <c r="G79">
        <f t="shared" ca="1" si="4"/>
        <v>0</v>
      </c>
      <c r="H79">
        <f ca="1">[1]!genPoisson($B$3)</f>
        <v>6</v>
      </c>
      <c r="I79">
        <f ca="1">IF(D79=0, MIN(G79+H79, $B$4), 0)</f>
        <v>5</v>
      </c>
      <c r="J79" s="1">
        <f t="shared" ca="1" si="5"/>
        <v>1000</v>
      </c>
      <c r="K79">
        <f t="shared" ca="1" si="6"/>
        <v>1</v>
      </c>
      <c r="L79" s="1">
        <f t="shared" ca="1" si="0"/>
        <v>0</v>
      </c>
      <c r="M79" s="1">
        <f ca="1">L79+E79+F79</f>
        <v>800</v>
      </c>
      <c r="N79" s="1">
        <f t="shared" ca="1" si="7"/>
        <v>200</v>
      </c>
      <c r="O79">
        <f t="shared" ca="1" si="1"/>
        <v>0</v>
      </c>
    </row>
    <row r="80" spans="1:15">
      <c r="A80">
        <v>59</v>
      </c>
      <c r="B80">
        <f ca="1">IF(E79+F79=0,B79+1,1)</f>
        <v>1</v>
      </c>
      <c r="C80">
        <f t="shared" ca="1" si="2"/>
        <v>0.01</v>
      </c>
      <c r="D80">
        <f ca="1">[1]!genBinomial(1, C80)</f>
        <v>0</v>
      </c>
      <c r="E80">
        <f t="shared" ca="1" si="3"/>
        <v>800</v>
      </c>
      <c r="F80">
        <f ca="1">IF(D80=1, $B$7, 0)</f>
        <v>0</v>
      </c>
      <c r="G80">
        <f t="shared" ca="1" si="4"/>
        <v>1</v>
      </c>
      <c r="H80">
        <f ca="1">[1]!genPoisson($B$3)</f>
        <v>3</v>
      </c>
      <c r="I80">
        <f ca="1">IF(D80=0, MIN(G80+H80, $B$4), 0)</f>
        <v>4</v>
      </c>
      <c r="J80" s="1">
        <f t="shared" ca="1" si="5"/>
        <v>800</v>
      </c>
      <c r="K80">
        <f t="shared" ca="1" si="6"/>
        <v>0</v>
      </c>
      <c r="L80" s="1">
        <f t="shared" ca="1" si="0"/>
        <v>40</v>
      </c>
      <c r="M80" s="1">
        <f ca="1">L80+E80+F80</f>
        <v>840</v>
      </c>
      <c r="N80" s="1">
        <f t="shared" ca="1" si="7"/>
        <v>-40</v>
      </c>
      <c r="O80">
        <f t="shared" ca="1" si="1"/>
        <v>0</v>
      </c>
    </row>
    <row r="81" spans="1:15">
      <c r="A81">
        <v>60</v>
      </c>
      <c r="B81">
        <f ca="1">IF(E80+F80=0,B80+1,1)</f>
        <v>1</v>
      </c>
      <c r="C81">
        <f t="shared" ca="1" si="2"/>
        <v>0.01</v>
      </c>
      <c r="D81">
        <f ca="1">[1]!genBinomial(1, C81)</f>
        <v>0</v>
      </c>
      <c r="E81">
        <f ca="1">IF(((B81&gt;=$B$11)*AND(D81=0)),$B$6,0)</f>
        <v>800</v>
      </c>
      <c r="F81">
        <f ca="1">IF(D81=1, $B$7, 0)</f>
        <v>0</v>
      </c>
      <c r="G81">
        <f ca="1">K80</f>
        <v>0</v>
      </c>
      <c r="H81">
        <f ca="1">[1]!genPoisson($B$3)</f>
        <v>5</v>
      </c>
      <c r="I81">
        <f ca="1">IF(D81=0, MIN(G81+H81, $B$4), 0)</f>
        <v>5</v>
      </c>
      <c r="J81" s="1">
        <f t="shared" ca="1" si="5"/>
        <v>1000</v>
      </c>
      <c r="K81">
        <f t="shared" ca="1" si="6"/>
        <v>0</v>
      </c>
      <c r="L81" s="1">
        <f ca="1">G81*$B$9</f>
        <v>0</v>
      </c>
      <c r="M81" s="1">
        <f ca="1">L81+E81+F81</f>
        <v>800</v>
      </c>
      <c r="N81" s="1">
        <f t="shared" ca="1" si="7"/>
        <v>200</v>
      </c>
      <c r="O81">
        <f t="shared" ca="1" si="1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DC67-97E4-194C-94BC-E6F67FF0E38C}">
  <dimension ref="A1:Z29"/>
  <sheetViews>
    <sheetView tabSelected="1" topLeftCell="A13" workbookViewId="0">
      <selection activeCell="E31" sqref="E31"/>
    </sheetView>
  </sheetViews>
  <sheetFormatPr baseColWidth="10" defaultRowHeight="16"/>
  <cols>
    <col min="1" max="1" width="37.83203125" bestFit="1" customWidth="1"/>
    <col min="2" max="2" width="19.6640625" bestFit="1" customWidth="1"/>
    <col min="3" max="3" width="20.33203125" bestFit="1" customWidth="1"/>
    <col min="4" max="4" width="9.6640625" bestFit="1" customWidth="1"/>
    <col min="5" max="5" width="9.1640625" bestFit="1" customWidth="1"/>
    <col min="6" max="6" width="10.33203125" bestFit="1" customWidth="1"/>
    <col min="7" max="26" width="9.6640625" bestFit="1" customWidth="1"/>
  </cols>
  <sheetData>
    <row r="1" spans="1:4">
      <c r="A1" s="7" t="s">
        <v>27</v>
      </c>
      <c r="B1" s="8"/>
    </row>
    <row r="3" spans="1:4">
      <c r="A3" s="6" t="s">
        <v>28</v>
      </c>
      <c r="B3" s="9" t="s">
        <v>29</v>
      </c>
      <c r="C3" s="6" t="s">
        <v>37</v>
      </c>
      <c r="D3" t="s">
        <v>38</v>
      </c>
    </row>
    <row r="4" spans="1:4">
      <c r="A4" s="6" t="s">
        <v>30</v>
      </c>
      <c r="B4" s="9" t="s">
        <v>31</v>
      </c>
      <c r="C4" s="6" t="s">
        <v>39</v>
      </c>
      <c r="D4" t="s">
        <v>40</v>
      </c>
    </row>
    <row r="5" spans="1:4">
      <c r="A5" s="6" t="s">
        <v>32</v>
      </c>
      <c r="B5" s="10">
        <v>43578</v>
      </c>
      <c r="C5" s="6" t="s">
        <v>41</v>
      </c>
      <c r="D5">
        <v>1</v>
      </c>
    </row>
    <row r="6" spans="1:4">
      <c r="A6" s="6" t="s">
        <v>33</v>
      </c>
      <c r="B6" s="11">
        <v>0.48074074074074075</v>
      </c>
    </row>
    <row r="7" spans="1:4">
      <c r="A7" s="6" t="s">
        <v>34</v>
      </c>
      <c r="B7" s="12">
        <v>1.0648148148148147E-3</v>
      </c>
    </row>
    <row r="8" spans="1:4">
      <c r="A8" s="6" t="s">
        <v>35</v>
      </c>
      <c r="B8" s="9">
        <v>5</v>
      </c>
    </row>
    <row r="9" spans="1:4">
      <c r="A9" s="6" t="s">
        <v>36</v>
      </c>
      <c r="B9" s="9">
        <v>1000</v>
      </c>
    </row>
    <row r="11" spans="1:4">
      <c r="B11" s="13" t="s">
        <v>42</v>
      </c>
    </row>
    <row r="12" spans="1:4">
      <c r="A12" s="13" t="s">
        <v>43</v>
      </c>
      <c r="B12" s="14" t="s">
        <v>10</v>
      </c>
    </row>
    <row r="13" spans="1:4">
      <c r="A13" s="14">
        <v>1</v>
      </c>
      <c r="B13">
        <v>1</v>
      </c>
    </row>
    <row r="14" spans="1:4">
      <c r="A14" s="14">
        <v>2</v>
      </c>
      <c r="B14">
        <v>2</v>
      </c>
    </row>
    <row r="15" spans="1:4">
      <c r="A15" s="14">
        <v>3</v>
      </c>
      <c r="B15">
        <v>3</v>
      </c>
    </row>
    <row r="16" spans="1:4">
      <c r="A16" s="14">
        <v>4</v>
      </c>
      <c r="B16">
        <v>4</v>
      </c>
    </row>
    <row r="17" spans="1:26">
      <c r="A17" s="14">
        <v>5</v>
      </c>
      <c r="B17">
        <v>5</v>
      </c>
    </row>
    <row r="19" spans="1:26" ht="34">
      <c r="A19" s="13" t="s">
        <v>44</v>
      </c>
      <c r="B19" s="13" t="s">
        <v>43</v>
      </c>
      <c r="C19" s="13" t="s">
        <v>45</v>
      </c>
      <c r="D19" s="13" t="s">
        <v>46</v>
      </c>
      <c r="E19" s="16" t="s">
        <v>47</v>
      </c>
      <c r="F19" s="13" t="s">
        <v>48</v>
      </c>
      <c r="G19" s="16" t="s">
        <v>49</v>
      </c>
      <c r="H19" s="16" t="s">
        <v>50</v>
      </c>
      <c r="I19" s="16" t="s">
        <v>51</v>
      </c>
      <c r="J19" s="16" t="s">
        <v>52</v>
      </c>
      <c r="K19" s="16" t="s">
        <v>53</v>
      </c>
      <c r="L19" s="16" t="s">
        <v>54</v>
      </c>
      <c r="M19" s="16" t="s">
        <v>55</v>
      </c>
      <c r="N19" s="16" t="s">
        <v>56</v>
      </c>
      <c r="O19" s="16" t="s">
        <v>57</v>
      </c>
      <c r="P19" s="16" t="s">
        <v>58</v>
      </c>
      <c r="Q19" s="16" t="s">
        <v>59</v>
      </c>
      <c r="R19" s="16" t="s">
        <v>60</v>
      </c>
      <c r="S19" s="16" t="s">
        <v>61</v>
      </c>
      <c r="T19" s="16" t="s">
        <v>62</v>
      </c>
      <c r="U19" s="16" t="s">
        <v>63</v>
      </c>
      <c r="V19" s="16" t="s">
        <v>64</v>
      </c>
      <c r="W19" s="16" t="s">
        <v>65</v>
      </c>
      <c r="X19" s="16" t="s">
        <v>66</v>
      </c>
      <c r="Y19" s="16" t="s">
        <v>67</v>
      </c>
      <c r="Z19" s="13" t="s">
        <v>68</v>
      </c>
    </row>
    <row r="20" spans="1:26">
      <c r="A20" s="15" t="s">
        <v>24</v>
      </c>
      <c r="B20">
        <v>1</v>
      </c>
      <c r="C20">
        <v>1000</v>
      </c>
      <c r="D20" s="17">
        <v>-3279.74</v>
      </c>
      <c r="E20" s="17">
        <v>2677.1020166604799</v>
      </c>
      <c r="F20" s="17">
        <v>-21240</v>
      </c>
      <c r="G20" s="17">
        <v>-7482</v>
      </c>
      <c r="H20" s="17">
        <v>-6480</v>
      </c>
      <c r="I20" s="17">
        <v>-5862.9999999999991</v>
      </c>
      <c r="J20" s="17">
        <v>-5280</v>
      </c>
      <c r="K20" s="17">
        <v>-4880</v>
      </c>
      <c r="L20" s="17">
        <v>-4480</v>
      </c>
      <c r="M20" s="17">
        <v>-4126.9999999999991</v>
      </c>
      <c r="N20" s="17">
        <v>-3767.9999999999995</v>
      </c>
      <c r="O20" s="17">
        <v>-3460</v>
      </c>
      <c r="P20" s="17">
        <v>-3100</v>
      </c>
      <c r="Q20" s="17">
        <v>-2830.9999999999991</v>
      </c>
      <c r="R20" s="17">
        <v>-2520</v>
      </c>
      <c r="S20" s="17">
        <v>-2212.9999999999995</v>
      </c>
      <c r="T20" s="17">
        <v>-1853.9999999999986</v>
      </c>
      <c r="U20" s="17">
        <v>-1395</v>
      </c>
      <c r="V20" s="17">
        <v>-1075.9999999999991</v>
      </c>
      <c r="W20" s="17">
        <v>-600</v>
      </c>
      <c r="X20" s="17">
        <v>-80</v>
      </c>
      <c r="Y20" s="17">
        <v>680</v>
      </c>
      <c r="Z20" s="17">
        <v>3880</v>
      </c>
    </row>
    <row r="21" spans="1:26">
      <c r="A21" s="15" t="s">
        <v>24</v>
      </c>
      <c r="B21">
        <v>2</v>
      </c>
      <c r="C21">
        <v>1000</v>
      </c>
      <c r="D21" s="17">
        <v>17483.900000000001</v>
      </c>
      <c r="E21" s="17">
        <v>4415.1632876776885</v>
      </c>
      <c r="F21" s="17">
        <v>-19400</v>
      </c>
      <c r="G21" s="17">
        <v>10178</v>
      </c>
      <c r="H21" s="17">
        <v>12678</v>
      </c>
      <c r="I21" s="17">
        <v>13774</v>
      </c>
      <c r="J21" s="17">
        <v>14628.000000000002</v>
      </c>
      <c r="K21" s="17">
        <v>15615</v>
      </c>
      <c r="L21" s="17">
        <v>16240</v>
      </c>
      <c r="M21" s="17">
        <v>16833</v>
      </c>
      <c r="N21" s="17">
        <v>17320</v>
      </c>
      <c r="O21" s="17">
        <v>17691</v>
      </c>
      <c r="P21" s="17">
        <v>18080</v>
      </c>
      <c r="Q21" s="17">
        <v>18420</v>
      </c>
      <c r="R21" s="17">
        <v>18908</v>
      </c>
      <c r="S21" s="17">
        <v>19367</v>
      </c>
      <c r="T21" s="17">
        <v>19846</v>
      </c>
      <c r="U21" s="17">
        <v>20245</v>
      </c>
      <c r="V21" s="17">
        <v>20764</v>
      </c>
      <c r="W21" s="17">
        <v>21303.000000000004</v>
      </c>
      <c r="X21" s="17">
        <v>21882</v>
      </c>
      <c r="Y21" s="17">
        <v>23105.000000000007</v>
      </c>
      <c r="Z21" s="17">
        <v>26800</v>
      </c>
    </row>
    <row r="22" spans="1:26">
      <c r="A22" s="15" t="s">
        <v>24</v>
      </c>
      <c r="B22">
        <v>3</v>
      </c>
      <c r="C22">
        <v>1000</v>
      </c>
      <c r="D22" s="17">
        <v>23348.44</v>
      </c>
      <c r="E22" s="17">
        <v>5475.4763087065958</v>
      </c>
      <c r="F22" s="17">
        <v>-12980</v>
      </c>
      <c r="G22" s="17">
        <v>13777.000000000002</v>
      </c>
      <c r="H22" s="17">
        <v>16880</v>
      </c>
      <c r="I22" s="17">
        <v>19191</v>
      </c>
      <c r="J22" s="17">
        <v>20100</v>
      </c>
      <c r="K22" s="17">
        <v>21165</v>
      </c>
      <c r="L22" s="17">
        <v>21894</v>
      </c>
      <c r="M22" s="17">
        <v>22553</v>
      </c>
      <c r="N22" s="17">
        <v>23160</v>
      </c>
      <c r="O22" s="17">
        <v>23851</v>
      </c>
      <c r="P22" s="17">
        <v>24270</v>
      </c>
      <c r="Q22" s="17">
        <v>24740</v>
      </c>
      <c r="R22" s="17">
        <v>25168</v>
      </c>
      <c r="S22" s="17">
        <v>25620</v>
      </c>
      <c r="T22" s="17">
        <v>26240</v>
      </c>
      <c r="U22" s="17">
        <v>26700</v>
      </c>
      <c r="V22" s="17">
        <v>27400</v>
      </c>
      <c r="W22" s="17">
        <v>28060</v>
      </c>
      <c r="X22" s="17">
        <v>28700</v>
      </c>
      <c r="Y22" s="17">
        <v>30242.000000000004</v>
      </c>
      <c r="Z22" s="17">
        <v>34580</v>
      </c>
    </row>
    <row r="23" spans="1:26">
      <c r="A23" s="15" t="s">
        <v>24</v>
      </c>
      <c r="B23">
        <v>4</v>
      </c>
      <c r="C23">
        <v>1000</v>
      </c>
      <c r="D23" s="18">
        <v>24398.5</v>
      </c>
      <c r="E23" s="17">
        <v>6544.9765521404324</v>
      </c>
      <c r="F23" s="17">
        <v>-16800</v>
      </c>
      <c r="G23" s="17">
        <v>13419</v>
      </c>
      <c r="H23" s="17">
        <v>17420</v>
      </c>
      <c r="I23" s="17">
        <v>19294.000000000004</v>
      </c>
      <c r="J23" s="17">
        <v>20620</v>
      </c>
      <c r="K23" s="17">
        <v>21900</v>
      </c>
      <c r="L23" s="17">
        <v>22560</v>
      </c>
      <c r="M23" s="17">
        <v>23320</v>
      </c>
      <c r="N23" s="17">
        <v>24072</v>
      </c>
      <c r="O23" s="17">
        <v>24840</v>
      </c>
      <c r="P23" s="17">
        <v>25460</v>
      </c>
      <c r="Q23" s="17">
        <v>26220</v>
      </c>
      <c r="R23" s="17">
        <v>26788</v>
      </c>
      <c r="S23" s="17">
        <v>27367</v>
      </c>
      <c r="T23" s="17">
        <v>28020</v>
      </c>
      <c r="U23" s="17">
        <v>28605</v>
      </c>
      <c r="V23" s="17">
        <v>29284</v>
      </c>
      <c r="W23" s="17">
        <v>29983</v>
      </c>
      <c r="X23" s="17">
        <v>30826</v>
      </c>
      <c r="Y23" s="17">
        <v>32261</v>
      </c>
      <c r="Z23" s="17">
        <v>36540</v>
      </c>
    </row>
    <row r="24" spans="1:26">
      <c r="A24" s="15" t="s">
        <v>24</v>
      </c>
      <c r="B24">
        <v>5</v>
      </c>
      <c r="C24">
        <v>1000</v>
      </c>
      <c r="D24" s="17">
        <v>22224.959999999999</v>
      </c>
      <c r="E24" s="17">
        <v>8869.1895188411163</v>
      </c>
      <c r="F24" s="17">
        <v>-22500</v>
      </c>
      <c r="G24" s="17">
        <v>4255</v>
      </c>
      <c r="H24" s="17">
        <v>12216</v>
      </c>
      <c r="I24" s="17">
        <v>15460</v>
      </c>
      <c r="J24" s="17">
        <v>17372</v>
      </c>
      <c r="K24" s="17">
        <v>19075</v>
      </c>
      <c r="L24" s="17">
        <v>20580</v>
      </c>
      <c r="M24" s="17">
        <v>21653</v>
      </c>
      <c r="N24" s="17">
        <v>22600</v>
      </c>
      <c r="O24" s="17">
        <v>23591</v>
      </c>
      <c r="P24" s="17">
        <v>24230</v>
      </c>
      <c r="Q24" s="17">
        <v>24840</v>
      </c>
      <c r="R24" s="17">
        <v>25628</v>
      </c>
      <c r="S24" s="17">
        <v>26380</v>
      </c>
      <c r="T24" s="17">
        <v>27020</v>
      </c>
      <c r="U24" s="17">
        <v>27810</v>
      </c>
      <c r="V24" s="17">
        <v>28740</v>
      </c>
      <c r="W24" s="17">
        <v>29523</v>
      </c>
      <c r="X24" s="17">
        <v>30708</v>
      </c>
      <c r="Y24" s="17">
        <v>32541</v>
      </c>
      <c r="Z24" s="17">
        <v>37220</v>
      </c>
    </row>
    <row r="25" spans="1:26">
      <c r="A25" s="15" t="s">
        <v>71</v>
      </c>
      <c r="B25">
        <v>1</v>
      </c>
      <c r="C25">
        <v>1000</v>
      </c>
      <c r="D25" s="17">
        <v>1.5466666666666658E-2</v>
      </c>
      <c r="E25" s="17">
        <v>5.2133910377775664E-2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1.6666666666666666E-2</v>
      </c>
      <c r="X25" s="17">
        <v>0.05</v>
      </c>
      <c r="Y25" s="17">
        <v>0.1</v>
      </c>
      <c r="Z25" s="17">
        <v>0.6333333333333333</v>
      </c>
    </row>
    <row r="26" spans="1:26">
      <c r="A26" s="15" t="s">
        <v>71</v>
      </c>
      <c r="B26">
        <v>2</v>
      </c>
      <c r="C26">
        <v>1000</v>
      </c>
      <c r="D26" s="17">
        <v>4.0083333333333311E-2</v>
      </c>
      <c r="E26" s="17">
        <v>9.4311829109602577E-2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1.6666666666666666E-2</v>
      </c>
      <c r="T26" s="17">
        <v>1.6666666666666666E-2</v>
      </c>
      <c r="U26" s="17">
        <v>3.3333333333333333E-2</v>
      </c>
      <c r="V26" s="17">
        <v>0.05</v>
      </c>
      <c r="W26" s="17">
        <v>8.3333333333333329E-2</v>
      </c>
      <c r="X26" s="17">
        <v>0.11833333333333371</v>
      </c>
      <c r="Y26" s="17">
        <v>0.23333333333333334</v>
      </c>
      <c r="Z26" s="17">
        <v>0.95</v>
      </c>
    </row>
    <row r="27" spans="1:26">
      <c r="A27" s="15" t="s">
        <v>71</v>
      </c>
      <c r="B27">
        <v>3</v>
      </c>
      <c r="C27">
        <v>1000</v>
      </c>
      <c r="D27" s="17">
        <v>5.8116666666666608E-2</v>
      </c>
      <c r="E27" s="17">
        <v>0.11482994709605771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1.6666666666666666E-2</v>
      </c>
      <c r="S27" s="17">
        <v>3.3333333333333333E-2</v>
      </c>
      <c r="T27" s="17">
        <v>0.05</v>
      </c>
      <c r="U27" s="17">
        <v>6.6666666666666666E-2</v>
      </c>
      <c r="V27" s="17">
        <v>0.1</v>
      </c>
      <c r="W27" s="17">
        <v>0.13333333333333333</v>
      </c>
      <c r="X27" s="17">
        <v>0.2</v>
      </c>
      <c r="Y27" s="17">
        <v>0.3</v>
      </c>
      <c r="Z27" s="17">
        <v>0.95</v>
      </c>
    </row>
    <row r="28" spans="1:26">
      <c r="A28" s="15" t="s">
        <v>71</v>
      </c>
      <c r="B28">
        <v>4</v>
      </c>
      <c r="C28">
        <v>1000</v>
      </c>
      <c r="D28" s="18">
        <v>8.6150000000000032E-2</v>
      </c>
      <c r="E28" s="17">
        <v>0.14144144789694124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1.6666666666666666E-2</v>
      </c>
      <c r="P28" s="17">
        <v>1.6666666666666666E-2</v>
      </c>
      <c r="Q28" s="17">
        <v>3.3333333333333333E-2</v>
      </c>
      <c r="R28" s="17">
        <v>0.05</v>
      </c>
      <c r="S28" s="17">
        <v>6.6666666666666666E-2</v>
      </c>
      <c r="T28" s="17">
        <v>8.3333333333333329E-2</v>
      </c>
      <c r="U28" s="17">
        <v>0.11666666666666667</v>
      </c>
      <c r="V28" s="17">
        <v>0.15</v>
      </c>
      <c r="W28" s="17">
        <v>0.2</v>
      </c>
      <c r="X28" s="17">
        <v>0.26666666666666666</v>
      </c>
      <c r="Y28" s="17">
        <v>0.38333333333333336</v>
      </c>
      <c r="Z28" s="17">
        <v>1</v>
      </c>
    </row>
    <row r="29" spans="1:26">
      <c r="A29" s="15" t="s">
        <v>71</v>
      </c>
      <c r="B29">
        <v>5</v>
      </c>
      <c r="C29">
        <v>1000</v>
      </c>
      <c r="D29" s="17">
        <v>0.14161666666666667</v>
      </c>
      <c r="E29" s="17">
        <v>0.19350192777232766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1.6666666666666666E-2</v>
      </c>
      <c r="N29" s="17">
        <v>3.3333333333333333E-2</v>
      </c>
      <c r="O29" s="17">
        <v>3.3333333333333333E-2</v>
      </c>
      <c r="P29" s="17">
        <v>0.05</v>
      </c>
      <c r="Q29" s="17">
        <v>6.6666666666666666E-2</v>
      </c>
      <c r="R29" s="17">
        <v>0.1</v>
      </c>
      <c r="S29" s="17">
        <v>0.13333333333333333</v>
      </c>
      <c r="T29" s="17">
        <v>0.16666666666666666</v>
      </c>
      <c r="U29" s="17">
        <v>0.20416666666666669</v>
      </c>
      <c r="V29" s="17">
        <v>0.26666666666666666</v>
      </c>
      <c r="W29" s="17">
        <v>0.33333333333333331</v>
      </c>
      <c r="X29" s="17">
        <v>0.4</v>
      </c>
      <c r="Y29" s="17">
        <v>0.56666666666666665</v>
      </c>
      <c r="Z29" s="17"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 Output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jingwen yao</dc:creator>
  <cp:lastModifiedBy>jingwen yao</cp:lastModifiedBy>
  <dcterms:created xsi:type="dcterms:W3CDTF">2019-04-23T01:35:51Z</dcterms:created>
  <dcterms:modified xsi:type="dcterms:W3CDTF">2019-04-24T01:24:57Z</dcterms:modified>
</cp:coreProperties>
</file>