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_______LinkedIn\Excel 2019\2019-Advanced Formulas and Functions\Exercise Files - 2019\Ch-9\"/>
    </mc:Choice>
  </mc:AlternateContent>
  <xr:revisionPtr revIDLastSave="0" documentId="13_ncr:1_{A5245CAC-63B3-47FC-A59A-6ECB9D8B6042}" xr6:coauthVersionLast="47" xr6:coauthVersionMax="47" xr10:uidLastSave="{00000000-0000-0000-0000-000000000000}"/>
  <bookViews>
    <workbookView xWindow="-98" yWindow="-98" windowWidth="28996" windowHeight="15796" tabRatio="651" xr2:uid="{00000000-000D-0000-FFFF-FFFF00000000}"/>
  </bookViews>
  <sheets>
    <sheet name="FIND SEARCH MID" sheetId="4" r:id="rId1"/>
    <sheet name="LEFT RIGHT" sheetId="5" r:id="rId2"/>
    <sheet name="TRIM" sheetId="6" r:id="rId3"/>
    <sheet name="CONCATENATE" sheetId="7" r:id="rId4"/>
    <sheet name="CONCAT TEXTJOIN" sheetId="10" r:id="rId5"/>
    <sheet name="UPPER LOWER PROPER" sheetId="8" r:id="rId6"/>
    <sheet name="REPLACE SUBSTITUTE" sheetId="1" r:id="rId7"/>
    <sheet name="TEXT REPT LEN VALUE" sheetId="2" r:id="rId8"/>
    <sheet name="LET" sheetId="11" r:id="rId9"/>
    <sheet name="Lambda" sheetId="13" r:id="rId10"/>
  </sheets>
  <definedNames>
    <definedName name="ee" localSheetId="9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9" hidden="1">{"FirstQ",#N/A,FALSE,"Budget2000";"SecondQ",#N/A,FALSE,"Budget2000"}</definedName>
    <definedName name="rr" hidden="1">{"FirstQ",#N/A,FALSE,"Budget2000";"SecondQ",#N/A,FALSE,"Budget2000"}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9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9" hidden="1">{"FirstQ",#N/A,FALSE,"Budget2000";"SecondQ",#N/A,FALSE,"Budget2000"}</definedName>
    <definedName name="wrn.FirstHalf." hidden="1">{"FirstQ",#N/A,FALSE,"Budget2000";"SecondQ",#N/A,FALSE,"Budget2000"}</definedName>
    <definedName name="x" localSheetId="9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 a="1"/>
  <c r="H2" i="13" s="1"/>
  <c r="B2" i="13"/>
  <c r="C699" i="11" l="1"/>
  <c r="C698" i="11"/>
  <c r="C697" i="11"/>
  <c r="C696" i="11"/>
  <c r="C695" i="11"/>
  <c r="C694" i="11"/>
  <c r="C693" i="11"/>
  <c r="C692" i="11"/>
  <c r="C691" i="11"/>
  <c r="C690" i="11"/>
  <c r="C689" i="11"/>
  <c r="C688" i="11"/>
  <c r="C687" i="11"/>
  <c r="C686" i="11"/>
  <c r="C685" i="11"/>
  <c r="C684" i="11"/>
  <c r="C683" i="11"/>
  <c r="C682" i="11"/>
  <c r="C681" i="11"/>
  <c r="C680" i="11"/>
  <c r="C679" i="11"/>
  <c r="C678" i="11"/>
  <c r="C677" i="11"/>
  <c r="C676" i="11"/>
  <c r="C675" i="11"/>
  <c r="C674" i="11"/>
  <c r="C673" i="11"/>
  <c r="C672" i="11"/>
  <c r="C671" i="11"/>
  <c r="C670" i="11"/>
  <c r="C669" i="11"/>
  <c r="C668" i="11"/>
  <c r="C667" i="11"/>
  <c r="C666" i="11"/>
  <c r="C665" i="11"/>
  <c r="C664" i="11"/>
  <c r="C663" i="11"/>
  <c r="C662" i="11"/>
  <c r="C661" i="11"/>
  <c r="C660" i="11"/>
  <c r="C659" i="11"/>
  <c r="C658" i="11"/>
  <c r="C657" i="11"/>
  <c r="C656" i="11"/>
  <c r="C655" i="11"/>
  <c r="C654" i="11"/>
  <c r="C653" i="11"/>
  <c r="C652" i="11"/>
  <c r="C651" i="11"/>
  <c r="C650" i="11"/>
  <c r="C649" i="11"/>
  <c r="C648" i="11"/>
  <c r="C647" i="11"/>
  <c r="C646" i="11"/>
  <c r="C645" i="11"/>
  <c r="C644" i="11"/>
  <c r="C643" i="11"/>
  <c r="C642" i="11"/>
  <c r="C641" i="11"/>
  <c r="C640" i="11"/>
  <c r="C639" i="11"/>
  <c r="C638" i="11"/>
  <c r="C637" i="11"/>
  <c r="C636" i="11"/>
  <c r="C635" i="11"/>
  <c r="C634" i="11"/>
  <c r="C633" i="11"/>
  <c r="C632" i="11"/>
  <c r="C631" i="11"/>
  <c r="C630" i="11"/>
  <c r="C629" i="11"/>
  <c r="C628" i="11"/>
  <c r="C627" i="11"/>
  <c r="C626" i="11"/>
  <c r="C625" i="11"/>
  <c r="C624" i="11"/>
  <c r="C623" i="11"/>
  <c r="C622" i="11"/>
  <c r="C621" i="11"/>
  <c r="C620" i="11"/>
  <c r="C619" i="11"/>
  <c r="C618" i="11"/>
  <c r="C617" i="11"/>
  <c r="C616" i="11"/>
  <c r="C615" i="11"/>
  <c r="C614" i="11"/>
  <c r="C613" i="11"/>
  <c r="C612" i="11"/>
  <c r="C611" i="11"/>
  <c r="C610" i="11"/>
  <c r="C609" i="11"/>
  <c r="C608" i="11"/>
  <c r="C607" i="11"/>
  <c r="C606" i="11"/>
  <c r="C605" i="11"/>
  <c r="C604" i="11"/>
  <c r="C603" i="11"/>
  <c r="C602" i="11"/>
  <c r="C601" i="11"/>
  <c r="C600" i="11"/>
  <c r="C599" i="11"/>
  <c r="C598" i="11"/>
  <c r="C597" i="11"/>
  <c r="C596" i="11"/>
  <c r="C595" i="11"/>
  <c r="C594" i="11"/>
  <c r="C593" i="11"/>
  <c r="C592" i="11"/>
  <c r="C591" i="11"/>
  <c r="C590" i="11"/>
  <c r="C589" i="11"/>
  <c r="C588" i="11"/>
  <c r="C587" i="11"/>
  <c r="C586" i="11"/>
  <c r="C585" i="11"/>
  <c r="C584" i="11"/>
  <c r="C583" i="11"/>
  <c r="C582" i="11"/>
  <c r="C581" i="11"/>
  <c r="C580" i="11"/>
  <c r="C579" i="11"/>
  <c r="C578" i="11"/>
  <c r="C577" i="11"/>
  <c r="C576" i="11"/>
  <c r="C575" i="11"/>
  <c r="C574" i="11"/>
  <c r="C573" i="11"/>
  <c r="C572" i="11"/>
  <c r="C571" i="11"/>
  <c r="C570" i="11"/>
  <c r="C569" i="11"/>
  <c r="C568" i="11"/>
  <c r="C567" i="11"/>
  <c r="C566" i="11"/>
  <c r="C565" i="11"/>
  <c r="C564" i="11"/>
  <c r="C563" i="11"/>
  <c r="C562" i="11"/>
  <c r="C561" i="11"/>
  <c r="C560" i="11"/>
  <c r="C559" i="11"/>
  <c r="C558" i="11"/>
  <c r="C557" i="11"/>
  <c r="C556" i="11"/>
  <c r="C555" i="11"/>
  <c r="C554" i="11"/>
  <c r="C553" i="11"/>
  <c r="C552" i="11"/>
  <c r="C551" i="11"/>
  <c r="C550" i="11"/>
  <c r="C549" i="11"/>
  <c r="C548" i="11"/>
  <c r="C547" i="11"/>
  <c r="C546" i="11"/>
  <c r="C545" i="11"/>
  <c r="C544" i="11"/>
  <c r="C543" i="11"/>
  <c r="C542" i="11"/>
  <c r="C541" i="11"/>
  <c r="C540" i="11"/>
  <c r="C539" i="11"/>
  <c r="C538" i="11"/>
  <c r="C537" i="11"/>
  <c r="C536" i="11"/>
  <c r="C535" i="11"/>
  <c r="C534" i="11"/>
  <c r="C533" i="11"/>
  <c r="C532" i="11"/>
  <c r="C531" i="11"/>
  <c r="C530" i="11"/>
  <c r="C529" i="11"/>
  <c r="C528" i="11"/>
  <c r="C527" i="11"/>
  <c r="C526" i="11"/>
  <c r="C525" i="11"/>
  <c r="C524" i="11"/>
  <c r="C523" i="11"/>
  <c r="C522" i="11"/>
  <c r="C521" i="11"/>
  <c r="C520" i="11"/>
  <c r="C519" i="11"/>
  <c r="C518" i="11"/>
  <c r="C517" i="11"/>
  <c r="C516" i="11"/>
  <c r="C515" i="11"/>
  <c r="C514" i="11"/>
  <c r="C513" i="11"/>
  <c r="C512" i="11"/>
  <c r="C511" i="11"/>
  <c r="C510" i="11"/>
  <c r="C509" i="11"/>
  <c r="C508" i="11"/>
  <c r="C507" i="11"/>
  <c r="C506" i="1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I2" i="11" s="1"/>
  <c r="C11" i="11"/>
  <c r="C10" i="11"/>
  <c r="C9" i="11"/>
  <c r="C8" i="11"/>
  <c r="C7" i="11"/>
  <c r="C6" i="11"/>
  <c r="C5" i="11"/>
  <c r="C4" i="11"/>
  <c r="C3" i="11"/>
  <c r="C2" i="11"/>
  <c r="J27" i="11"/>
  <c r="I28" i="11" l="1" a="1"/>
  <c r="I28" i="11" s="1"/>
  <c r="I27" i="11"/>
  <c r="I29" i="11" a="1"/>
  <c r="I29" i="11" s="1"/>
  <c r="E3" i="2"/>
  <c r="E4" i="2"/>
  <c r="E5" i="2"/>
  <c r="E6" i="2"/>
  <c r="E7" i="2"/>
  <c r="E8" i="2"/>
  <c r="E9" i="2"/>
  <c r="E10" i="2"/>
  <c r="E2" i="2"/>
  <c r="J29" i="11"/>
  <c r="J28" i="11"/>
  <c r="G2" i="10" l="1"/>
  <c r="G5" i="10" l="1"/>
  <c r="H3" i="2" l="1"/>
  <c r="H4" i="2"/>
  <c r="H5" i="2"/>
  <c r="H6" i="2"/>
  <c r="H7" i="2"/>
  <c r="H2" i="2"/>
  <c r="H2" i="10"/>
  <c r="H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<sst xmlns="http://schemas.openxmlformats.org/spreadsheetml/2006/main" count="1897" uniqueCount="1068">
  <si>
    <t>Contact</t>
  </si>
  <si>
    <t>First</t>
  </si>
  <si>
    <t>Last</t>
  </si>
  <si>
    <t>Part #</t>
  </si>
  <si>
    <t>O'Brien, Donna</t>
  </si>
  <si>
    <t>MARK</t>
  </si>
  <si>
    <t>BAKER</t>
  </si>
  <si>
    <t>9C0K904</t>
  </si>
  <si>
    <t>Boulder, CO 80304</t>
  </si>
  <si>
    <t>SHEILA</t>
  </si>
  <si>
    <t>HANSEN</t>
  </si>
  <si>
    <t>Kenton, OH 43326</t>
  </si>
  <si>
    <t>MARILYN</t>
  </si>
  <si>
    <t>FIER</t>
  </si>
  <si>
    <t>Bardstown, KY 40004</t>
  </si>
  <si>
    <t>MORRIS</t>
  </si>
  <si>
    <t>Arvada, CO 80002</t>
  </si>
  <si>
    <t>FIER, MARILYN</t>
  </si>
  <si>
    <t>JUSSI</t>
  </si>
  <si>
    <t>BJÖRLING</t>
  </si>
  <si>
    <t>Wheat Ridge, CO 80033</t>
  </si>
  <si>
    <t>Pueblo, CO 81008</t>
  </si>
  <si>
    <t>JACKIE</t>
  </si>
  <si>
    <t>Westminster, CO 80234</t>
  </si>
  <si>
    <t>RICCARDO</t>
  </si>
  <si>
    <t>MUTI</t>
  </si>
  <si>
    <t>Cincinnati, OH 45220</t>
  </si>
  <si>
    <t>FITZGERALD, JACKIE</t>
  </si>
  <si>
    <t>LIESL</t>
  </si>
  <si>
    <t>TIDWELL</t>
  </si>
  <si>
    <t>Walnut Creek, CA 94596</t>
  </si>
  <si>
    <t>TIDWELL, LIESL</t>
  </si>
  <si>
    <t>JEFFREY</t>
  </si>
  <si>
    <t>EATON</t>
  </si>
  <si>
    <t>EATON, JEFFREY</t>
  </si>
  <si>
    <t>KAREN</t>
  </si>
  <si>
    <t>CHAMBERS</t>
  </si>
  <si>
    <t>Aurora, CO 80014</t>
  </si>
  <si>
    <t>CHAMBERS, KAREN</t>
  </si>
  <si>
    <t>San Francisco, CA 94111</t>
  </si>
  <si>
    <t>PEREZ, BARNEY</t>
  </si>
  <si>
    <t>CATHY</t>
  </si>
  <si>
    <t>WATANUKI, CATHY</t>
  </si>
  <si>
    <t>GEORGE</t>
  </si>
  <si>
    <t>PORTER</t>
  </si>
  <si>
    <t>PRIEM, GEORGE</t>
  </si>
  <si>
    <t>MAX</t>
  </si>
  <si>
    <t>WAGNER</t>
  </si>
  <si>
    <t>WAGNER, MAX</t>
  </si>
  <si>
    <t>ROBERT</t>
  </si>
  <si>
    <t>KONOPKA</t>
  </si>
  <si>
    <t>KONOPKA, ROBERT</t>
  </si>
  <si>
    <t>DON</t>
  </si>
  <si>
    <t>NICHOLS</t>
  </si>
  <si>
    <t>NICHOLS, DON</t>
  </si>
  <si>
    <t>HARLON</t>
  </si>
  <si>
    <t>HARVEY</t>
  </si>
  <si>
    <t>HARVEY, HARLON</t>
  </si>
  <si>
    <t>ERIC HENDRICKS</t>
  </si>
  <si>
    <t>MAX WAGNER</t>
  </si>
  <si>
    <t>LIESL TIDWELL</t>
  </si>
  <si>
    <t>MARK BAKER</t>
  </si>
  <si>
    <t>ROBERT CATALANO</t>
  </si>
  <si>
    <t>KAREN CHAMBERS</t>
  </si>
  <si>
    <t>JEFFREY EATON</t>
  </si>
  <si>
    <t>MARILYN FIER</t>
  </si>
  <si>
    <t>JACKIE FITZGERALD</t>
  </si>
  <si>
    <t>SHEILA HANSEN</t>
  </si>
  <si>
    <t>HARLON HARVEY</t>
  </si>
  <si>
    <t>ROBERT KONOPKA</t>
  </si>
  <si>
    <t>RYAN LONG</t>
  </si>
  <si>
    <t>MARK MORRIS</t>
  </si>
  <si>
    <t>DON NICHOLS</t>
  </si>
  <si>
    <t>DONNA O'BRIEN</t>
  </si>
  <si>
    <t>BARNEY PEREZ</t>
  </si>
  <si>
    <t>GEORGE PRIEM</t>
  </si>
  <si>
    <t>CATHY WATANUKI</t>
  </si>
  <si>
    <t>Name</t>
  </si>
  <si>
    <t>3G6G702</t>
  </si>
  <si>
    <t>3V6F140</t>
  </si>
  <si>
    <t>3G7R230</t>
  </si>
  <si>
    <t>6V4M198</t>
  </si>
  <si>
    <t>9F9H302</t>
  </si>
  <si>
    <t>5Y6D919</t>
  </si>
  <si>
    <t>2W7S145</t>
  </si>
  <si>
    <t>4I2W316</t>
  </si>
  <si>
    <t>8K0Y194</t>
  </si>
  <si>
    <t>3W5Y443</t>
  </si>
  <si>
    <t>5J6R662</t>
  </si>
  <si>
    <t>3A5Y444</t>
  </si>
  <si>
    <t>5C6R663</t>
  </si>
  <si>
    <t>3B5Y445</t>
  </si>
  <si>
    <t>Location</t>
  </si>
  <si>
    <t>BAKER,  MARK</t>
  </si>
  <si>
    <t>Hansen, Sheila</t>
  </si>
  <si>
    <t>Fier, Marilyn</t>
  </si>
  <si>
    <t>Macdonald, Mark</t>
  </si>
  <si>
    <t>Fitzgerald, Jackie</t>
  </si>
  <si>
    <t>Tidwell, Liesl</t>
  </si>
  <si>
    <t>Eaton, Jeffrey</t>
  </si>
  <si>
    <t>Chambers, Karen</t>
  </si>
  <si>
    <t>Perez, Barney</t>
  </si>
  <si>
    <t>Watanuki, Cathy</t>
  </si>
  <si>
    <t>Priem, George</t>
  </si>
  <si>
    <t>Wagner, Max</t>
  </si>
  <si>
    <t>Konopka, Robert</t>
  </si>
  <si>
    <t>Nichols, Don</t>
  </si>
  <si>
    <t>Harvey, Harlon</t>
  </si>
  <si>
    <t xml:space="preserve">   Watanuki, Cathy</t>
  </si>
  <si>
    <t>Catalano,      Robert</t>
  </si>
  <si>
    <t xml:space="preserve">Long, Ryan  </t>
  </si>
  <si>
    <t>Mark</t>
  </si>
  <si>
    <t>Baker</t>
  </si>
  <si>
    <t>Sheila</t>
  </si>
  <si>
    <t>Hansen</t>
  </si>
  <si>
    <t>Marilyn</t>
  </si>
  <si>
    <t>Fier</t>
  </si>
  <si>
    <t>Morris</t>
  </si>
  <si>
    <t>Jussi</t>
  </si>
  <si>
    <t>Björling</t>
  </si>
  <si>
    <t>Ryan</t>
  </si>
  <si>
    <t>Long</t>
  </si>
  <si>
    <t>Jackie</t>
  </si>
  <si>
    <t>Fitzgerald</t>
  </si>
  <si>
    <t>Riccardo</t>
  </si>
  <si>
    <t>Muti</t>
  </si>
  <si>
    <t>Liesl</t>
  </si>
  <si>
    <t>Tidwell</t>
  </si>
  <si>
    <t>Jeffrey</t>
  </si>
  <si>
    <t>Eaton</t>
  </si>
  <si>
    <t>Karen</t>
  </si>
  <si>
    <t>Chambers</t>
  </si>
  <si>
    <t>Barney</t>
  </si>
  <si>
    <t>Perez</t>
  </si>
  <si>
    <t>Cathy</t>
  </si>
  <si>
    <t>Watanuki</t>
  </si>
  <si>
    <t>George</t>
  </si>
  <si>
    <t>Porter</t>
  </si>
  <si>
    <t>Max</t>
  </si>
  <si>
    <t>Wagner</t>
  </si>
  <si>
    <t>Robert</t>
  </si>
  <si>
    <t>Konopka</t>
  </si>
  <si>
    <t>Don</t>
  </si>
  <si>
    <t>Nichols</t>
  </si>
  <si>
    <t>Harlon</t>
  </si>
  <si>
    <t>Harvey</t>
  </si>
  <si>
    <t>Ventura, CA 93003</t>
  </si>
  <si>
    <t>Morris, Mark</t>
  </si>
  <si>
    <t>Björling, Jussi</t>
  </si>
  <si>
    <t>Muti, Riccardo</t>
  </si>
  <si>
    <t>S</t>
  </si>
  <si>
    <t>F</t>
  </si>
  <si>
    <t>H</t>
  </si>
  <si>
    <t>B</t>
  </si>
  <si>
    <t>N</t>
  </si>
  <si>
    <t>E</t>
  </si>
  <si>
    <t>W</t>
  </si>
  <si>
    <t>MI</t>
  </si>
  <si>
    <t>Actual</t>
  </si>
  <si>
    <t>Desired</t>
  </si>
  <si>
    <t>Substitute XXX for second dash</t>
  </si>
  <si>
    <t>6V4g198</t>
  </si>
  <si>
    <t xml:space="preserve">  Harvey, Harlon</t>
  </si>
  <si>
    <t xml:space="preserve"> Fitzgerald, Jackie</t>
  </si>
  <si>
    <t>Baker, Mark S</t>
  </si>
  <si>
    <t>Fier, Marilyn F</t>
  </si>
  <si>
    <t>Long, Ryan H</t>
  </si>
  <si>
    <t>Fitzgerald, Jackie B</t>
  </si>
  <si>
    <t>Eaton, Jeffrey N</t>
  </si>
  <si>
    <t>Perez, Barney E</t>
  </si>
  <si>
    <t>HANSEN, SHEILA ANN</t>
  </si>
  <si>
    <t>Replace 8th character with USA</t>
  </si>
  <si>
    <t>MORGAN-JONES, ERIC</t>
  </si>
  <si>
    <t>2A3</t>
  </si>
  <si>
    <t>12Q3</t>
  </si>
  <si>
    <t>34J</t>
  </si>
  <si>
    <t>00034J</t>
  </si>
  <si>
    <t>000757</t>
  </si>
  <si>
    <t>044622</t>
  </si>
  <si>
    <t>007966</t>
  </si>
  <si>
    <t>0002A3</t>
  </si>
  <si>
    <t>123741</t>
  </si>
  <si>
    <t>000034</t>
  </si>
  <si>
    <t>002356</t>
  </si>
  <si>
    <t>0012Q3</t>
  </si>
  <si>
    <t>Substitute - remove all dashes</t>
  </si>
  <si>
    <t>Substitute - remove only the first dash</t>
  </si>
  <si>
    <t>Substitute - replace all dashes with underscore</t>
  </si>
  <si>
    <t>Replace 5th character with X</t>
  </si>
  <si>
    <t>002341</t>
  </si>
  <si>
    <t>000003</t>
  </si>
  <si>
    <t>000234</t>
  </si>
  <si>
    <t xml:space="preserve">Lopez, Maria </t>
  </si>
  <si>
    <t>KENTON, OH 43326</t>
  </si>
  <si>
    <t>BARDSTOWN, KY 40004</t>
  </si>
  <si>
    <t>ARVADA, CO 80002</t>
  </si>
  <si>
    <t>WHEAT RIDGE, CO 80033</t>
  </si>
  <si>
    <t>VENTURA, CA 93003</t>
  </si>
  <si>
    <t>PUEBLO, CO 81008</t>
  </si>
  <si>
    <t>WESTMINSTER, CO 80234</t>
  </si>
  <si>
    <t>CINCINNATI, OH 45220</t>
  </si>
  <si>
    <t>WALNUT CREEK, CA 94596</t>
  </si>
  <si>
    <t>AURORA, CO 80014</t>
  </si>
  <si>
    <t>SAN FRANCISCO, CA 94111</t>
  </si>
  <si>
    <t>Lopez, Maria</t>
  </si>
  <si>
    <r>
      <rPr>
        <b/>
        <sz val="14"/>
        <color theme="1"/>
        <rFont val="Calibri"/>
        <family val="2"/>
        <scheme val="minor"/>
      </rPr>
      <t>SUBSTITUTE</t>
    </r>
    <r>
      <rPr>
        <b/>
        <sz val="11"/>
        <color theme="1"/>
        <rFont val="Calibri"/>
        <family val="2"/>
        <scheme val="minor"/>
      </rPr>
      <t xml:space="preserve"> - Based on Content</t>
    </r>
  </si>
  <si>
    <r>
      <rPr>
        <b/>
        <sz val="14"/>
        <color theme="1"/>
        <rFont val="Calibri"/>
        <family val="2"/>
        <scheme val="minor"/>
      </rPr>
      <t>REPLACE</t>
    </r>
    <r>
      <rPr>
        <b/>
        <sz val="11"/>
        <color theme="1"/>
        <rFont val="Calibri"/>
        <family val="2"/>
        <scheme val="minor"/>
      </rPr>
      <t xml:space="preserve"> - Based on Position</t>
    </r>
  </si>
  <si>
    <t>Size</t>
  </si>
  <si>
    <t>Current ID</t>
  </si>
  <si>
    <t>Color</t>
  </si>
  <si>
    <t>Date</t>
  </si>
  <si>
    <t>2W7Sg45</t>
  </si>
  <si>
    <t>3A5Y4g4</t>
  </si>
  <si>
    <t>FRISCO, CO 80222</t>
  </si>
  <si>
    <t>Wagner, Max H</t>
  </si>
  <si>
    <t>Nichols, Don W</t>
  </si>
  <si>
    <t>Treigle</t>
  </si>
  <si>
    <t>Norman</t>
  </si>
  <si>
    <t>Treigle, Norman</t>
  </si>
  <si>
    <t>TREIGLE, NORMAN</t>
  </si>
  <si>
    <t>NORMAN</t>
  </si>
  <si>
    <t>TREIGLE</t>
  </si>
  <si>
    <t>MACDONALD</t>
  </si>
  <si>
    <t>TRENT-JONES</t>
  </si>
  <si>
    <t>MARY</t>
  </si>
  <si>
    <t>O'BRIEN</t>
  </si>
  <si>
    <t>*</t>
  </si>
  <si>
    <t xml:space="preserve">          </t>
  </si>
  <si>
    <t>O'Brien, Mark</t>
  </si>
  <si>
    <t>Todd-Jones, Mary</t>
  </si>
  <si>
    <t>2688S6</t>
  </si>
  <si>
    <t>139V04</t>
  </si>
  <si>
    <t>S48564</t>
  </si>
  <si>
    <t>369G867</t>
  </si>
  <si>
    <t>408L396</t>
  </si>
  <si>
    <t>3293M51</t>
  </si>
  <si>
    <t xml:space="preserve">Baker,    Mark </t>
  </si>
  <si>
    <t xml:space="preserve"> Björling, Jussi</t>
  </si>
  <si>
    <t>Fier,     Marilyn</t>
  </si>
  <si>
    <t xml:space="preserve">     Fox,    Ed</t>
  </si>
  <si>
    <t>MAC DONALD, MARK</t>
  </si>
  <si>
    <t>O'BRIEN, ED</t>
  </si>
  <si>
    <t>FOX, MARY</t>
  </si>
  <si>
    <t>9c0k904</t>
  </si>
  <si>
    <t>3v6f140</t>
  </si>
  <si>
    <t>6v4m198</t>
  </si>
  <si>
    <t>5y6d919</t>
  </si>
  <si>
    <t>2w7s145</t>
  </si>
  <si>
    <t>4i2w316</t>
  </si>
  <si>
    <t>8k0y194</t>
  </si>
  <si>
    <t>5j6r662</t>
  </si>
  <si>
    <t>3a5y444</t>
  </si>
  <si>
    <t>5c6r663</t>
  </si>
  <si>
    <t>3b5y445</t>
  </si>
  <si>
    <t>5i6r664</t>
  </si>
  <si>
    <t>3j5y446</t>
  </si>
  <si>
    <t>5t6r665</t>
  </si>
  <si>
    <t>3u5y447</t>
  </si>
  <si>
    <t>5y6r666</t>
  </si>
  <si>
    <t>3x5y448</t>
  </si>
  <si>
    <t>3g6G702</t>
  </si>
  <si>
    <t>3G7r230</t>
  </si>
  <si>
    <t>9F9h302</t>
  </si>
  <si>
    <t>3W5M443</t>
  </si>
  <si>
    <t>5474-QE-76</t>
  </si>
  <si>
    <t>2675-ED-24</t>
  </si>
  <si>
    <t>5477-FG-41</t>
  </si>
  <si>
    <t>544-QE-76</t>
  </si>
  <si>
    <t>25-ED-24</t>
  </si>
  <si>
    <t>6024-KN-27</t>
  </si>
  <si>
    <t>7-DJ-54-AB</t>
  </si>
  <si>
    <t>4457-SX-24</t>
  </si>
  <si>
    <t>25-ED-2-4</t>
  </si>
  <si>
    <t>1267-DJ-54</t>
  </si>
  <si>
    <t>74140-WQ-28</t>
  </si>
  <si>
    <t>7410-WQ-28</t>
  </si>
  <si>
    <t>784-QH-87</t>
  </si>
  <si>
    <t>7784-QH-87</t>
  </si>
  <si>
    <t>Area Code</t>
  </si>
  <si>
    <t>Phone #</t>
  </si>
  <si>
    <t>Length</t>
  </si>
  <si>
    <t>Employee Name</t>
  </si>
  <si>
    <t>Hire Date</t>
  </si>
  <si>
    <t>Years</t>
  </si>
  <si>
    <t>Department</t>
  </si>
  <si>
    <t>SS#</t>
  </si>
  <si>
    <t>Lane, Brandyn</t>
  </si>
  <si>
    <t>Manufacturing Admin</t>
  </si>
  <si>
    <t>Abbott, James</t>
  </si>
  <si>
    <t>Hudson, Lorna</t>
  </si>
  <si>
    <t>Manufacturing</t>
  </si>
  <si>
    <t>Acosta, Robert</t>
  </si>
  <si>
    <t>Baxter, Teresa</t>
  </si>
  <si>
    <t>Quality Assurance</t>
  </si>
  <si>
    <t>Allison, Timothy</t>
  </si>
  <si>
    <t>Bean, Deborah</t>
  </si>
  <si>
    <t>Alvarado, Sonia</t>
  </si>
  <si>
    <t>Holland, Donald</t>
  </si>
  <si>
    <t>Andrews, Diane</t>
  </si>
  <si>
    <t>Romero, Randy</t>
  </si>
  <si>
    <t>Process Development</t>
  </si>
  <si>
    <t>Arnold, Cole</t>
  </si>
  <si>
    <t>Carson, Anthony</t>
  </si>
  <si>
    <t>Engineering/Operations</t>
  </si>
  <si>
    <t>Atkins, Kevin</t>
  </si>
  <si>
    <t>Reeves, Greg</t>
  </si>
  <si>
    <t>Operations</t>
  </si>
  <si>
    <t>Avila, Jody</t>
  </si>
  <si>
    <t>Ball, Kirk</t>
  </si>
  <si>
    <t>Ayala, Polly</t>
  </si>
  <si>
    <t>Robinson, John</t>
  </si>
  <si>
    <t>Logistics</t>
  </si>
  <si>
    <t>Ayers, Douglas</t>
  </si>
  <si>
    <t>Baker, Barney</t>
  </si>
  <si>
    <t>Baldwin, Ray</t>
  </si>
  <si>
    <t>Jensen, Kristina</t>
  </si>
  <si>
    <t>Ballard, Martin</t>
  </si>
  <si>
    <t>Banks, Ryan</t>
  </si>
  <si>
    <t>Hodges, Lisa</t>
  </si>
  <si>
    <t>Barber, Robbie</t>
  </si>
  <si>
    <t>Quality Control</t>
  </si>
  <si>
    <t>Barker, Heidi</t>
  </si>
  <si>
    <t>Myers, Marc</t>
  </si>
  <si>
    <t>Barnes, Grant</t>
  </si>
  <si>
    <t>Grimes, Jeffrey</t>
  </si>
  <si>
    <t>Barnett, Brenda</t>
  </si>
  <si>
    <t>Garrett, Chris</t>
  </si>
  <si>
    <t>Bates, Verna</t>
  </si>
  <si>
    <t>Sellers, William</t>
  </si>
  <si>
    <t>Bauer, Chris</t>
  </si>
  <si>
    <t>Peters, Robert</t>
  </si>
  <si>
    <t>Huff, Erik</t>
  </si>
  <si>
    <t>Project &amp; Contract Services</t>
  </si>
  <si>
    <t>Beasley, Timothy</t>
  </si>
  <si>
    <t>Bennett, Chris</t>
  </si>
  <si>
    <t>Pope, Duane</t>
  </si>
  <si>
    <t>Best, Lara</t>
  </si>
  <si>
    <t>McCullough, Scott</t>
  </si>
  <si>
    <t>Blackburn, Kathryn</t>
  </si>
  <si>
    <t>Jimenez, Dominic</t>
  </si>
  <si>
    <t>Blackwell, Brandon</t>
  </si>
  <si>
    <t>Wiley, Gustavo</t>
  </si>
  <si>
    <t>Blair, Sperry</t>
  </si>
  <si>
    <t>Valdez, Ann</t>
  </si>
  <si>
    <t>Peptide Chemistry</t>
  </si>
  <si>
    <t>Dean, Gayla</t>
  </si>
  <si>
    <t>Blevins, Carey</t>
  </si>
  <si>
    <t>Garner, Terry</t>
  </si>
  <si>
    <t>Booth, Raquel</t>
  </si>
  <si>
    <t>Lucas, John</t>
  </si>
  <si>
    <t>Bowen, Kes</t>
  </si>
  <si>
    <t>Beck, Craig</t>
  </si>
  <si>
    <t>Engineering/Maintenance</t>
  </si>
  <si>
    <t>Bowman, Michael</t>
  </si>
  <si>
    <t>Shaffer, Nobuko</t>
  </si>
  <si>
    <t>Boyer, John</t>
  </si>
  <si>
    <t>Shepherd, Annie</t>
  </si>
  <si>
    <t>Bradford, Raymond</t>
  </si>
  <si>
    <t>Frost, Adam</t>
  </si>
  <si>
    <t>Bradley, David</t>
  </si>
  <si>
    <t>Small, Athanasios</t>
  </si>
  <si>
    <t>Major Mfg Projects</t>
  </si>
  <si>
    <t>Bradshaw, Sheryl</t>
  </si>
  <si>
    <t>Reed, Larry</t>
  </si>
  <si>
    <t>Briggs, Bryan</t>
  </si>
  <si>
    <t>Ramos, Jan</t>
  </si>
  <si>
    <t>Brock, Ensley</t>
  </si>
  <si>
    <t>Smith, Koleen</t>
  </si>
  <si>
    <t>Professional Training Group</t>
  </si>
  <si>
    <t>Brooks, Richard</t>
  </si>
  <si>
    <t>McLaughlin, Edward</t>
  </si>
  <si>
    <t>Brown, Donald</t>
  </si>
  <si>
    <t>Bryan, Thomas</t>
  </si>
  <si>
    <t>Browning, Kathleen</t>
  </si>
  <si>
    <t>Bullock, Greg</t>
  </si>
  <si>
    <t>Schultz, Norman</t>
  </si>
  <si>
    <t>Burgess, Cherie</t>
  </si>
  <si>
    <t>Roberts, Jackie</t>
  </si>
  <si>
    <t>Burnett, Kevin</t>
  </si>
  <si>
    <t>Lindsey, Deborah</t>
  </si>
  <si>
    <t>Burns, Fiona</t>
  </si>
  <si>
    <t>Carter, Allan</t>
  </si>
  <si>
    <t>Burton, Cam</t>
  </si>
  <si>
    <t>Rhodes, Brenda</t>
  </si>
  <si>
    <t>Bush, Rena</t>
  </si>
  <si>
    <t>Patton, Corey</t>
  </si>
  <si>
    <t>International Clinical Safety</t>
  </si>
  <si>
    <t>Cain, Lon</t>
  </si>
  <si>
    <t>Caldwell, Pete</t>
  </si>
  <si>
    <t>Wilcox, Robert</t>
  </si>
  <si>
    <t>Calhoun, Dac Vinh</t>
  </si>
  <si>
    <t>Black, Cliff</t>
  </si>
  <si>
    <t>Pharmacokinetics</t>
  </si>
  <si>
    <t>Callahan, Marilyn</t>
  </si>
  <si>
    <t>Environmental Health/Safety</t>
  </si>
  <si>
    <t>Campos, Richard</t>
  </si>
  <si>
    <t>Murphy, Jeff</t>
  </si>
  <si>
    <t>Cannon, Jenny</t>
  </si>
  <si>
    <t>Watts, Curtis</t>
  </si>
  <si>
    <t>Carey, Andrea</t>
  </si>
  <si>
    <t>Wise, Ted</t>
  </si>
  <si>
    <t>Carlson, Jeremy</t>
  </si>
  <si>
    <t>Shelton, Donna</t>
  </si>
  <si>
    <t>Carpenter, Ronald</t>
  </si>
  <si>
    <t>Winters, Shaun</t>
  </si>
  <si>
    <t>Carr, Susan</t>
  </si>
  <si>
    <t>Saunders, Corey</t>
  </si>
  <si>
    <t>Hunt, Norman</t>
  </si>
  <si>
    <t>Castro, Christopher</t>
  </si>
  <si>
    <t>Sloan, Cindy</t>
  </si>
  <si>
    <t>Chandler, Diane</t>
  </si>
  <si>
    <t>Townsend, Jerry</t>
  </si>
  <si>
    <t>Chang, Gabriel</t>
  </si>
  <si>
    <t>Lambert, Jody</t>
  </si>
  <si>
    <t>Chapman, Jessica</t>
  </si>
  <si>
    <t>Charles, Jeffrey</t>
  </si>
  <si>
    <t>Cooper, Lisa</t>
  </si>
  <si>
    <t>Christensen, Jill</t>
  </si>
  <si>
    <t>Hayes, Edward</t>
  </si>
  <si>
    <t>Research Center</t>
  </si>
  <si>
    <t>Christian, Melissa</t>
  </si>
  <si>
    <t>Cummings, Jose</t>
  </si>
  <si>
    <t>Clark, William</t>
  </si>
  <si>
    <t>Mills, Melissa</t>
  </si>
  <si>
    <t>Clarke, Dennis</t>
  </si>
  <si>
    <t>Lowery, Charles</t>
  </si>
  <si>
    <t>Clay, William</t>
  </si>
  <si>
    <t>Knight, Denise</t>
  </si>
  <si>
    <t>Harrison, Jonathan</t>
  </si>
  <si>
    <t>Coleman, Randi</t>
  </si>
  <si>
    <t>Ramsey, Nathaniel</t>
  </si>
  <si>
    <t>Collins, Michael</t>
  </si>
  <si>
    <t>Durham, Troy</t>
  </si>
  <si>
    <t>Colon, Donnie</t>
  </si>
  <si>
    <t>Sanchez, Greg</t>
  </si>
  <si>
    <t>Combs, Rick</t>
  </si>
  <si>
    <t>Strickland, Rajean</t>
  </si>
  <si>
    <t>Conway, Brett</t>
  </si>
  <si>
    <t>Simmons, Robert</t>
  </si>
  <si>
    <t>Craig, Alan</t>
  </si>
  <si>
    <t>Hughes, Kevin</t>
  </si>
  <si>
    <t>Cross, Marc</t>
  </si>
  <si>
    <t>Bishop, Juan</t>
  </si>
  <si>
    <t>Vincent, Guy</t>
  </si>
  <si>
    <t>Cunningham, Denise</t>
  </si>
  <si>
    <t>Keith, Thomas</t>
  </si>
  <si>
    <t>Admin Training</t>
  </si>
  <si>
    <t>Daniel, Robert</t>
  </si>
  <si>
    <t>Marquez, Thomas</t>
  </si>
  <si>
    <t>Daniels, Janet</t>
  </si>
  <si>
    <t>Conley, Mark</t>
  </si>
  <si>
    <t>Davidson, Jaime</t>
  </si>
  <si>
    <t>Watson, Christian</t>
  </si>
  <si>
    <t>Davis, Tonya</t>
  </si>
  <si>
    <t>Kennedy, Kimberly</t>
  </si>
  <si>
    <t>Dorsey, Matthew</t>
  </si>
  <si>
    <t>Decker, Amy</t>
  </si>
  <si>
    <t>Contreras, Dean</t>
  </si>
  <si>
    <t>Delgado, Dale</t>
  </si>
  <si>
    <t>Brewer, Kent</t>
  </si>
  <si>
    <t>Dennis, Paul</t>
  </si>
  <si>
    <t>Morgan, Patricia</t>
  </si>
  <si>
    <t>Lopez, Stephen</t>
  </si>
  <si>
    <t>Douglas, Kenneth</t>
  </si>
  <si>
    <t>Doyle, Leslie</t>
  </si>
  <si>
    <t>Hanson, Dennis</t>
  </si>
  <si>
    <t>Duncan, George</t>
  </si>
  <si>
    <t>Blake, Thomas</t>
  </si>
  <si>
    <t>Ward, Williams</t>
  </si>
  <si>
    <t>Elliott, Anthony</t>
  </si>
  <si>
    <t>Reyes, Mary</t>
  </si>
  <si>
    <t>Ellis, Brenda</t>
  </si>
  <si>
    <t>McDowell, Scott</t>
  </si>
  <si>
    <t>Ellison, Melissa</t>
  </si>
  <si>
    <t>Montgomery, Christopher</t>
  </si>
  <si>
    <t>English, David</t>
  </si>
  <si>
    <t>McKee, Michelle</t>
  </si>
  <si>
    <t>Erickson, Ricky</t>
  </si>
  <si>
    <t>Pena, Erik</t>
  </si>
  <si>
    <t>Espinoza, Derrell</t>
  </si>
  <si>
    <t>Evans, Rolin</t>
  </si>
  <si>
    <t>Stokes, Jonathan</t>
  </si>
  <si>
    <t>Farmer, Suzanne</t>
  </si>
  <si>
    <t>Owen, Robert</t>
  </si>
  <si>
    <t>Fischer, David</t>
  </si>
  <si>
    <t>Chase, Troy</t>
  </si>
  <si>
    <t>Fisher, Maria</t>
  </si>
  <si>
    <t>Tanner, Timothy</t>
  </si>
  <si>
    <t>Fleming, Irv</t>
  </si>
  <si>
    <t>Hoffman, Brian D</t>
  </si>
  <si>
    <t>Fletcher, Brian</t>
  </si>
  <si>
    <t>Woodward, Timothy</t>
  </si>
  <si>
    <t>Flowers, Kathleen</t>
  </si>
  <si>
    <t>Strong, Lisa</t>
  </si>
  <si>
    <t>Flynn, Melissa</t>
  </si>
  <si>
    <t>Henson, Debra</t>
  </si>
  <si>
    <t>Ford, Matt</t>
  </si>
  <si>
    <t>Jacobs, Florianne</t>
  </si>
  <si>
    <t>Francis, Todd</t>
  </si>
  <si>
    <t>Rojas, Charles</t>
  </si>
  <si>
    <t>Franklin, Alicia</t>
  </si>
  <si>
    <t>Villarreal, Stephen</t>
  </si>
  <si>
    <t>French, Robert</t>
  </si>
  <si>
    <t>Rose, Mark</t>
  </si>
  <si>
    <t>Kirk, Chris</t>
  </si>
  <si>
    <t>Audit Services</t>
  </si>
  <si>
    <t>Gallagher, Johnson</t>
  </si>
  <si>
    <t>Booker, Judith</t>
  </si>
  <si>
    <t>Compliance</t>
  </si>
  <si>
    <t>Gallegos, Rick</t>
  </si>
  <si>
    <t>Montoya, Lisa</t>
  </si>
  <si>
    <t>Zimmerman, Julian</t>
  </si>
  <si>
    <t>Fowler, John</t>
  </si>
  <si>
    <t>Garrison, Christopher</t>
  </si>
  <si>
    <t>Hardy, Svetlana</t>
  </si>
  <si>
    <t>Gates, Anne</t>
  </si>
  <si>
    <t>Lang, Dana</t>
  </si>
  <si>
    <t>Gentry, John</t>
  </si>
  <si>
    <t>George, Jessica</t>
  </si>
  <si>
    <t>Dunn, Matthew</t>
  </si>
  <si>
    <t>Gibbs, Debra</t>
  </si>
  <si>
    <t>Marks, LaReina</t>
  </si>
  <si>
    <t>Gilmore, Terry</t>
  </si>
  <si>
    <t>Wolf, Debbie</t>
  </si>
  <si>
    <t>Glenn, Christopher</t>
  </si>
  <si>
    <t>O'Connor, Kent</t>
  </si>
  <si>
    <t>Gonzales, David</t>
  </si>
  <si>
    <t>Goodman, Kuyler</t>
  </si>
  <si>
    <t>Flores, Angela</t>
  </si>
  <si>
    <t>Gordon, Diane</t>
  </si>
  <si>
    <t>Graham, David</t>
  </si>
  <si>
    <t>McBride, Grazyna</t>
  </si>
  <si>
    <t>Grant, Leonard</t>
  </si>
  <si>
    <t>Becker, Gretchen</t>
  </si>
  <si>
    <t>Greene, Alexander</t>
  </si>
  <si>
    <t>Savage, John</t>
  </si>
  <si>
    <t>Griffin, Debbi</t>
  </si>
  <si>
    <t>Harding, Erin</t>
  </si>
  <si>
    <t>Gross, Davin</t>
  </si>
  <si>
    <t>Haynes, Ernest</t>
  </si>
  <si>
    <t>Hamilton, Theo</t>
  </si>
  <si>
    <t>Massey, Mark</t>
  </si>
  <si>
    <t>Executive Education</t>
  </si>
  <si>
    <t>Hammond, Robert</t>
  </si>
  <si>
    <t>Jefferson, Elaine</t>
  </si>
  <si>
    <t>Hancock, Allen</t>
  </si>
  <si>
    <t>Dominguez, Duane</t>
  </si>
  <si>
    <t>ADC</t>
  </si>
  <si>
    <t>Hansen, Andrew</t>
  </si>
  <si>
    <t>Roth, Tony</t>
  </si>
  <si>
    <t>Mendez, Max</t>
  </si>
  <si>
    <t>Hardin, Gregory</t>
  </si>
  <si>
    <t>Morton, Brian</t>
  </si>
  <si>
    <t>Holt, Robert</t>
  </si>
  <si>
    <t>Nicholson, Lee</t>
  </si>
  <si>
    <t>Harmon, Paul</t>
  </si>
  <si>
    <t>Norton, Bruce</t>
  </si>
  <si>
    <t>Harrell, Cristin</t>
  </si>
  <si>
    <t>Poole, Tracy</t>
  </si>
  <si>
    <t>Hartman, Michael</t>
  </si>
  <si>
    <t>Wiggins, Frank</t>
  </si>
  <si>
    <t>Hatfield, Carl</t>
  </si>
  <si>
    <t>May, Steve</t>
  </si>
  <si>
    <t>Hawkins, Douglas</t>
  </si>
  <si>
    <t>Wagner, Lynne</t>
  </si>
  <si>
    <t>Henderson, Anthony</t>
  </si>
  <si>
    <t>Herman, Henrietta</t>
  </si>
  <si>
    <t>Duran, Brian</t>
  </si>
  <si>
    <t>Herring, Joanna</t>
  </si>
  <si>
    <t>Livingston, Lynette</t>
  </si>
  <si>
    <t>Hess, Brian</t>
  </si>
  <si>
    <t>Hickman, John</t>
  </si>
  <si>
    <t>Norman, Rita</t>
  </si>
  <si>
    <t>Hines, Herb</t>
  </si>
  <si>
    <t>Hogan, Daniel</t>
  </si>
  <si>
    <t>Hobbs, Scott</t>
  </si>
  <si>
    <t>Hill, Robin</t>
  </si>
  <si>
    <t>McCall, Keith</t>
  </si>
  <si>
    <t>McClain, Steven</t>
  </si>
  <si>
    <t>Newton, Leigh</t>
  </si>
  <si>
    <t>Hood, Renee</t>
  </si>
  <si>
    <t>Day, David</t>
  </si>
  <si>
    <t>Hoover, Evangeline</t>
  </si>
  <si>
    <t>Golden, Christine</t>
  </si>
  <si>
    <t>Hopkins, Lisa</t>
  </si>
  <si>
    <t>Mack, Barry</t>
  </si>
  <si>
    <t>Horn, George</t>
  </si>
  <si>
    <t>Moss, Chan</t>
  </si>
  <si>
    <t>Houston, Mark</t>
  </si>
  <si>
    <t>Randall, Yvonne</t>
  </si>
  <si>
    <t>Huffman, Ignacio</t>
  </si>
  <si>
    <t>Rowe, Ken</t>
  </si>
  <si>
    <t>Conner, Mark</t>
  </si>
  <si>
    <t>Ingram, Matt</t>
  </si>
  <si>
    <t>Jackson, Eric</t>
  </si>
  <si>
    <t>Mercado, David</t>
  </si>
  <si>
    <t>James, Lynn</t>
  </si>
  <si>
    <t>McLean, Richard</t>
  </si>
  <si>
    <t>Middleton, Jen</t>
  </si>
  <si>
    <t>Jenkins, Scott</t>
  </si>
  <si>
    <t>William, William</t>
  </si>
  <si>
    <t>Salinas, Jon</t>
  </si>
  <si>
    <t>Thompson, John</t>
  </si>
  <si>
    <t>Johns, Chad</t>
  </si>
  <si>
    <t>Johnson, Mary Jo</t>
  </si>
  <si>
    <t>Miles, Kenneth</t>
  </si>
  <si>
    <t>Johnston, Daniel</t>
  </si>
  <si>
    <t>Lloyd, John</t>
  </si>
  <si>
    <t>Juarez, Neill</t>
  </si>
  <si>
    <t>York, Steven</t>
  </si>
  <si>
    <t>Kelley, Nancy</t>
  </si>
  <si>
    <t>Rios, Fredrick</t>
  </si>
  <si>
    <t>Kemp, Holly</t>
  </si>
  <si>
    <t>Mullins, Angela</t>
  </si>
  <si>
    <t>Maynard, Susan</t>
  </si>
  <si>
    <t>Kent, Angus</t>
  </si>
  <si>
    <t>Hernandez, Glenn</t>
  </si>
  <si>
    <t>King, Taslim</t>
  </si>
  <si>
    <t>Kim, Deborah</t>
  </si>
  <si>
    <t>Perez, Kim</t>
  </si>
  <si>
    <t>Sweeney, Barbara</t>
  </si>
  <si>
    <t>Knox, Lori</t>
  </si>
  <si>
    <t>Koch, Danielle</t>
  </si>
  <si>
    <t>Chen, Jaime</t>
  </si>
  <si>
    <t>Kramer, Faye</t>
  </si>
  <si>
    <t>Wilson, Jessica</t>
  </si>
  <si>
    <t>Salazar, Ruben</t>
  </si>
  <si>
    <t>Short, Timothy</t>
  </si>
  <si>
    <t>Larsen, Lara</t>
  </si>
  <si>
    <t>Terry, Karin</t>
  </si>
  <si>
    <t>Larson, David</t>
  </si>
  <si>
    <t>Mosley, Michael</t>
  </si>
  <si>
    <t>Leon, Emily</t>
  </si>
  <si>
    <t>Lewis, Frederick</t>
  </si>
  <si>
    <t>Rodgers, Daniel</t>
  </si>
  <si>
    <t>Rush, Lateef</t>
  </si>
  <si>
    <t>Logan, Karen</t>
  </si>
  <si>
    <t>Lowe, Michelle</t>
  </si>
  <si>
    <t>Cox, Stephanie</t>
  </si>
  <si>
    <t>Luna, Rodney</t>
  </si>
  <si>
    <t>Benson, Troy</t>
  </si>
  <si>
    <t>Manning, John</t>
  </si>
  <si>
    <t>Mason, Suzanne</t>
  </si>
  <si>
    <t>Mathis, Shari</t>
  </si>
  <si>
    <t>Sharp, Janine</t>
  </si>
  <si>
    <t>Maxwell, Jill</t>
  </si>
  <si>
    <t>Goodwin, April</t>
  </si>
  <si>
    <t>Stevens, Andrew</t>
  </si>
  <si>
    <t>McDonald, Debra</t>
  </si>
  <si>
    <t>Morales, Linda</t>
  </si>
  <si>
    <t>Peterson, Shaun</t>
  </si>
  <si>
    <t>McIntosh, Jeremy</t>
  </si>
  <si>
    <t>Sparks, Terri</t>
  </si>
  <si>
    <t>Neal, Sally</t>
  </si>
  <si>
    <t>Eaton, Cris</t>
  </si>
  <si>
    <t>Shields, Robert</t>
  </si>
  <si>
    <t>Miller, Jessica</t>
  </si>
  <si>
    <t>Cook, Mark</t>
  </si>
  <si>
    <t>Miranda, Elena</t>
  </si>
  <si>
    <t>Young, Benjamin</t>
  </si>
  <si>
    <t>Morrow, Richard</t>
  </si>
  <si>
    <t>Stafford, Rhonda</t>
  </si>
  <si>
    <t>Mueller, Philip</t>
  </si>
  <si>
    <t>Murray, Rebecca</t>
  </si>
  <si>
    <t>Vance, Cheryl</t>
  </si>
  <si>
    <t>Jennings, Gary</t>
  </si>
  <si>
    <t>Navarro, Marc</t>
  </si>
  <si>
    <t>Stephenson, Matthew</t>
  </si>
  <si>
    <t>Nelson, Shira</t>
  </si>
  <si>
    <t>Harvey, Michael</t>
  </si>
  <si>
    <t>Barton, Barry</t>
  </si>
  <si>
    <t>Nixon, Randy</t>
  </si>
  <si>
    <t>Sanders, Troy</t>
  </si>
  <si>
    <t>Norris, Tamara</t>
  </si>
  <si>
    <t>Wade, Kevin</t>
  </si>
  <si>
    <t>Nunez, Benning</t>
  </si>
  <si>
    <t>Whitaker, Jessica</t>
  </si>
  <si>
    <t>Oliver, Francisco</t>
  </si>
  <si>
    <t>Olsen, Ewan</t>
  </si>
  <si>
    <t>Olson, Melanie</t>
  </si>
  <si>
    <t>Barron, Michael</t>
  </si>
  <si>
    <t>O'Neal, William</t>
  </si>
  <si>
    <t>Rodriguez, Scott</t>
  </si>
  <si>
    <t>Orr, Jennifer</t>
  </si>
  <si>
    <t>Weaver, Eric</t>
  </si>
  <si>
    <t>Osborne, Bill</t>
  </si>
  <si>
    <t>Sheppard, Curtis</t>
  </si>
  <si>
    <t>Page, Lisa</t>
  </si>
  <si>
    <t>Berry, Jacklyn</t>
  </si>
  <si>
    <t>Palmer, Terry</t>
  </si>
  <si>
    <t>Estrada, Joan</t>
  </si>
  <si>
    <t>Parrish, Debra</t>
  </si>
  <si>
    <t>Walters, Ann</t>
  </si>
  <si>
    <t>Patel, Donald</t>
  </si>
  <si>
    <t>Patterson, Robert</t>
  </si>
  <si>
    <t>Paul, Michael</t>
  </si>
  <si>
    <t>Fox, Ellen</t>
  </si>
  <si>
    <t>Payne, Vicky</t>
  </si>
  <si>
    <t>Torres, Bruce</t>
  </si>
  <si>
    <t>Pearson, Cassy</t>
  </si>
  <si>
    <t>Price, Diana</t>
  </si>
  <si>
    <t>Whitehead, Carolyn</t>
  </si>
  <si>
    <t>Pennington, Gary</t>
  </si>
  <si>
    <t>Graves, Michael</t>
  </si>
  <si>
    <t>Perry, Christopher</t>
  </si>
  <si>
    <t>Porter, Rachel</t>
  </si>
  <si>
    <t>Martinez, Kathleen</t>
  </si>
  <si>
    <t>Phillips, Liesl</t>
  </si>
  <si>
    <t>Weeks, Troy</t>
  </si>
  <si>
    <t>Potter, Dawn</t>
  </si>
  <si>
    <t>Sherman, Karin</t>
  </si>
  <si>
    <t>Pratt, Erik</t>
  </si>
  <si>
    <t>Prince, Robert</t>
  </si>
  <si>
    <t>Copeland, Roger</t>
  </si>
  <si>
    <t>Pugh, Lawrence</t>
  </si>
  <si>
    <t>Ashley, Michael</t>
  </si>
  <si>
    <t>Quinn, Cinnamon</t>
  </si>
  <si>
    <t>Holmes, Tito</t>
  </si>
  <si>
    <t>Wright, Brad</t>
  </si>
  <si>
    <t>Edwards, Phillip</t>
  </si>
  <si>
    <t>Randolph, Kristin</t>
  </si>
  <si>
    <t>Santiago, Michael</t>
  </si>
  <si>
    <t>Ray, ReAnnon</t>
  </si>
  <si>
    <t>Taylor, Hector</t>
  </si>
  <si>
    <t>Welch, Michael</t>
  </si>
  <si>
    <t>Reid, Elizabeth</t>
  </si>
  <si>
    <t>Reynolds, Barbara</t>
  </si>
  <si>
    <t>Rice, Diane</t>
  </si>
  <si>
    <t>Harris, Brian</t>
  </si>
  <si>
    <t>Rich, Brent</t>
  </si>
  <si>
    <t>Malone, Daniel</t>
  </si>
  <si>
    <t>Richard, Karen</t>
  </si>
  <si>
    <t>Collier, Dean</t>
  </si>
  <si>
    <t>Richards, Richard</t>
  </si>
  <si>
    <t>Bruce, Kevin</t>
  </si>
  <si>
    <t>Richardson, Deborah</t>
  </si>
  <si>
    <t>Roberson, Eileen</t>
  </si>
  <si>
    <t>Keller, Jason</t>
  </si>
  <si>
    <t>Robertson, Nathan</t>
  </si>
  <si>
    <t>Hull, Jeanne</t>
  </si>
  <si>
    <t>Wilkerson, Claudia</t>
  </si>
  <si>
    <t>Rogers, Colleen</t>
  </si>
  <si>
    <t>Roman, Teri</t>
  </si>
  <si>
    <t>Trevino, Gary</t>
  </si>
  <si>
    <t>Ross, Janice</t>
  </si>
  <si>
    <t>Ruiz, Randall</t>
  </si>
  <si>
    <t>Buchanan, Dennis</t>
  </si>
  <si>
    <t>Santos, Garret</t>
  </si>
  <si>
    <t>Schmidt, Michael</t>
  </si>
  <si>
    <t>Thornton, Charles</t>
  </si>
  <si>
    <t>Schneider, Gay</t>
  </si>
  <si>
    <t>Fields, Cathy</t>
  </si>
  <si>
    <t>Schwartz, Joseph</t>
  </si>
  <si>
    <t>Shannon, Kevin</t>
  </si>
  <si>
    <t>Sexton, John</t>
  </si>
  <si>
    <t>Shaw, Pat</t>
  </si>
  <si>
    <t>Tucker, James</t>
  </si>
  <si>
    <t>Watkins, Gary</t>
  </si>
  <si>
    <t>Research/Development</t>
  </si>
  <si>
    <t>Weber, Larry</t>
  </si>
  <si>
    <t>Curtis, Patrick</t>
  </si>
  <si>
    <t>Silva, Stephen</t>
  </si>
  <si>
    <t>Fitzgerald, George</t>
  </si>
  <si>
    <t>Simpson, Jimmy</t>
  </si>
  <si>
    <t>Heath, Deborah</t>
  </si>
  <si>
    <t>Skinner, Jason</t>
  </si>
  <si>
    <t>Brady, Traci</t>
  </si>
  <si>
    <t>O'Brien, Madelyn</t>
  </si>
  <si>
    <t>Snyder, Duane</t>
  </si>
  <si>
    <t>Campbell, Michael</t>
  </si>
  <si>
    <t>Spears, Melanie</t>
  </si>
  <si>
    <t>Guzman, Don</t>
  </si>
  <si>
    <t>Spencer, Boyd</t>
  </si>
  <si>
    <t>Harper, Cynthia</t>
  </si>
  <si>
    <t>Stanley, Eric</t>
  </si>
  <si>
    <t>Reese, Marc</t>
  </si>
  <si>
    <t>Stevenson, Michael</t>
  </si>
  <si>
    <t>Glass, John</t>
  </si>
  <si>
    <t>Marsh, Cynthia</t>
  </si>
  <si>
    <t>Sutton, Matthew</t>
  </si>
  <si>
    <t>Underwood, Todd</t>
  </si>
  <si>
    <t>Swanson, Vicki</t>
  </si>
  <si>
    <t>Meyers, David</t>
  </si>
  <si>
    <t>Tate, Zachary</t>
  </si>
  <si>
    <t>Chavez, Thomas</t>
  </si>
  <si>
    <t>Thomas, Shannon</t>
  </si>
  <si>
    <t>Todd, Steven</t>
  </si>
  <si>
    <t>Gardner, Anthony</t>
  </si>
  <si>
    <t>Wyatt, Kelly</t>
  </si>
  <si>
    <t>Vega, Alexandra</t>
  </si>
  <si>
    <t>Vargas, Bryant</t>
  </si>
  <si>
    <t>Vaughn, Harlon</t>
  </si>
  <si>
    <t>Wall, John</t>
  </si>
  <si>
    <t>Morrison, Julie</t>
  </si>
  <si>
    <t>Wallace, Timothy</t>
  </si>
  <si>
    <t>Walls, Brian</t>
  </si>
  <si>
    <t>Meyer, Charles</t>
  </si>
  <si>
    <t>Walter, Michael</t>
  </si>
  <si>
    <t>Park, Timothy</t>
  </si>
  <si>
    <t>Walton, Benjamin</t>
  </si>
  <si>
    <t>Melton, Scott</t>
  </si>
  <si>
    <t>Warren, Jean</t>
  </si>
  <si>
    <t>Bell, David</t>
  </si>
  <si>
    <t>Waters, Alfred</t>
  </si>
  <si>
    <t>Solomon, Michael</t>
  </si>
  <si>
    <t>Giles, Kathleen</t>
  </si>
  <si>
    <t>Weiss, Marisa</t>
  </si>
  <si>
    <t>Hubbard, Sandra</t>
  </si>
  <si>
    <t>Branch, Brady</t>
  </si>
  <si>
    <t>Wells, Carlos</t>
  </si>
  <si>
    <t>Bryant, Douglas</t>
  </si>
  <si>
    <t>West, Jeffrey</t>
  </si>
  <si>
    <t>Wilkins, Jesse</t>
  </si>
  <si>
    <t>Rivers, Douglas</t>
  </si>
  <si>
    <t>Ware, David</t>
  </si>
  <si>
    <t>McKenzie, Michelle</t>
  </si>
  <si>
    <t>Wolfe, Keith</t>
  </si>
  <si>
    <t>Perkins, Donald</t>
  </si>
  <si>
    <t>Wong, Dennis</t>
  </si>
  <si>
    <t>Woodard, Charles</t>
  </si>
  <si>
    <t>Willis, Ralph</t>
  </si>
  <si>
    <t>Garza, Anthony</t>
  </si>
  <si>
    <t>Vazquez, Kenneth</t>
  </si>
  <si>
    <t>Castillo, Sheri</t>
  </si>
  <si>
    <t>Howard, Lisa</t>
  </si>
  <si>
    <t>Holloway, Christopher</t>
  </si>
  <si>
    <t>Solis, Daniel</t>
  </si>
  <si>
    <t>Williams, Scott</t>
  </si>
  <si>
    <t>Long, Gary</t>
  </si>
  <si>
    <t>Alexander, Charles</t>
  </si>
  <si>
    <t>Dalton, Carol</t>
  </si>
  <si>
    <t>Gutierrez, Regina</t>
  </si>
  <si>
    <t>Sims, Don</t>
  </si>
  <si>
    <t>Cline, Rebecca</t>
  </si>
  <si>
    <t>Morris, Richelle</t>
  </si>
  <si>
    <t>Velasquez, Clint</t>
  </si>
  <si>
    <t>Camacho, Stephanie</t>
  </si>
  <si>
    <t>Yates, Doug</t>
  </si>
  <si>
    <t>Foley, Peter</t>
  </si>
  <si>
    <t>Russell, Mark</t>
  </si>
  <si>
    <t>Pitts, Dana</t>
  </si>
  <si>
    <t>Powell, Juli</t>
  </si>
  <si>
    <t>Cole, Elbert</t>
  </si>
  <si>
    <t>Little, Steve</t>
  </si>
  <si>
    <t>Pace, Joseph</t>
  </si>
  <si>
    <t>Hunter, Lisa</t>
  </si>
  <si>
    <t>Gibson, Janet</t>
  </si>
  <si>
    <t>Bass, Justin</t>
  </si>
  <si>
    <t>Frazier, Chris</t>
  </si>
  <si>
    <t>Davenport, Troy</t>
  </si>
  <si>
    <t>Parks, Christopher</t>
  </si>
  <si>
    <t>Allen, Thomas</t>
  </si>
  <si>
    <t>Dixon, Richard</t>
  </si>
  <si>
    <t>Howell, Douglas</t>
  </si>
  <si>
    <t>Ortiz, Cynthia</t>
  </si>
  <si>
    <t>Cameron, John</t>
  </si>
  <si>
    <t>Diaz, David</t>
  </si>
  <si>
    <t>House, Paul</t>
  </si>
  <si>
    <t>Everett, Dan</t>
  </si>
  <si>
    <t>Foster, Blane</t>
  </si>
  <si>
    <t>Wood, Larry</t>
  </si>
  <si>
    <t>Bowers, Tammy</t>
  </si>
  <si>
    <t>Moreno, Christopher</t>
  </si>
  <si>
    <t>Bond, John</t>
  </si>
  <si>
    <t>Boone, Eric</t>
  </si>
  <si>
    <t>Moody, Matthew</t>
  </si>
  <si>
    <t>Anthony, Robert</t>
  </si>
  <si>
    <t>Warner, Stephen</t>
  </si>
  <si>
    <t>McConnell, Justin</t>
  </si>
  <si>
    <t>Dickerson, Lincoln</t>
  </si>
  <si>
    <t>Armstrong, David</t>
  </si>
  <si>
    <t>Lyons, Brian</t>
  </si>
  <si>
    <t>Bailey, Victor</t>
  </si>
  <si>
    <t>Crawford, Ronald</t>
  </si>
  <si>
    <t>Henry, Craig</t>
  </si>
  <si>
    <t>Garcia, Karen</t>
  </si>
  <si>
    <t>Sullivan, Robert</t>
  </si>
  <si>
    <t>Greer, Brian</t>
  </si>
  <si>
    <t>Lester, Sherri</t>
  </si>
  <si>
    <t>Horton, Cleatis</t>
  </si>
  <si>
    <t>Sandoval, James</t>
  </si>
  <si>
    <t>Sawyer, Catherine</t>
  </si>
  <si>
    <t>Pruitt, Randy</t>
  </si>
  <si>
    <t>Pittman, Bacardi</t>
  </si>
  <si>
    <t>Leonard, Paul</t>
  </si>
  <si>
    <t>Green, Kim</t>
  </si>
  <si>
    <t>Walsh, Matthew</t>
  </si>
  <si>
    <t>Guerra, Karen</t>
  </si>
  <si>
    <t>Nguyen, Dennis</t>
  </si>
  <si>
    <t>Dudley, James</t>
  </si>
  <si>
    <t>Newman, Aria</t>
  </si>
  <si>
    <t>Trujillo, Shawn</t>
  </si>
  <si>
    <t>Bridges, Jeff</t>
  </si>
  <si>
    <t>Owens, Dwight</t>
  </si>
  <si>
    <t>Hensley, William</t>
  </si>
  <si>
    <t>Beard, Sandi</t>
  </si>
  <si>
    <t>Hall, Jenny</t>
  </si>
  <si>
    <t>Ramirez, Keith</t>
  </si>
  <si>
    <t>Velez, Letitia</t>
  </si>
  <si>
    <t>Moran, Carol</t>
  </si>
  <si>
    <t>Glover, Eugene</t>
  </si>
  <si>
    <t>Hutchinson, Robin</t>
  </si>
  <si>
    <t>Walker, Mike</t>
  </si>
  <si>
    <t>Mitchell, Shannon</t>
  </si>
  <si>
    <t>Robles, Charles</t>
  </si>
  <si>
    <t>Stephens, Bonnie</t>
  </si>
  <si>
    <t>Joseph, Christopher</t>
  </si>
  <si>
    <t>Medina, Warren</t>
  </si>
  <si>
    <t>Powers, Tia</t>
  </si>
  <si>
    <t>Dawson, Jonathan</t>
  </si>
  <si>
    <t>Harrington, Aron</t>
  </si>
  <si>
    <t>Molina, Michael</t>
  </si>
  <si>
    <t>Buckel, Patricia</t>
  </si>
  <si>
    <t>Soto, Christopher</t>
  </si>
  <si>
    <t>Gomez, Ed</t>
  </si>
  <si>
    <t>Byrd, Asa</t>
  </si>
  <si>
    <t>McCoy, Preston</t>
  </si>
  <si>
    <t>Cruz, Janene</t>
  </si>
  <si>
    <t>Jones, John</t>
  </si>
  <si>
    <t>Hodge, Craig</t>
  </si>
  <si>
    <t>Mann, Lowell</t>
  </si>
  <si>
    <t>Chambers, Richard</t>
  </si>
  <si>
    <t>Robbins, Suzanne</t>
  </si>
  <si>
    <t>Serrano, Al</t>
  </si>
  <si>
    <t>Marshall, Anita</t>
  </si>
  <si>
    <t>Hicks, Monica</t>
  </si>
  <si>
    <t>Maldonado, Robert</t>
  </si>
  <si>
    <t>Moses, Mark</t>
  </si>
  <si>
    <t>Hart, Richard</t>
  </si>
  <si>
    <t>Schroeder, Bennet</t>
  </si>
  <si>
    <t>Riley, David</t>
  </si>
  <si>
    <t>Love, Danny</t>
  </si>
  <si>
    <t>Clayton, Gregory</t>
  </si>
  <si>
    <t>Vasquez, Michael</t>
  </si>
  <si>
    <t>Carroll, Lesa</t>
  </si>
  <si>
    <t>Alvarez, Steven</t>
  </si>
  <si>
    <t>Parker, Carl</t>
  </si>
  <si>
    <t>Snow, Desiree</t>
  </si>
  <si>
    <t>Moore, Robert</t>
  </si>
  <si>
    <t>Higgins, Angela</t>
  </si>
  <si>
    <t>Cobb, Nicole</t>
  </si>
  <si>
    <t>Anderson, Terry</t>
  </si>
  <si>
    <t>Aguilar, Kevin</t>
  </si>
  <si>
    <t>Merritt, Kevin</t>
  </si>
  <si>
    <t>Lee, Charles</t>
  </si>
  <si>
    <t>Leach, Jingwen</t>
  </si>
  <si>
    <t>Kelly, Icelita</t>
  </si>
  <si>
    <t>Cochran, Andrea</t>
  </si>
  <si>
    <t>White, Daniel</t>
  </si>
  <si>
    <t>Austin, William</t>
  </si>
  <si>
    <t>Estes, Mary</t>
  </si>
  <si>
    <t>Matthews, Diane</t>
  </si>
  <si>
    <t>Rivera, Timothy</t>
  </si>
  <si>
    <t>Ortega, Jeffrey</t>
  </si>
  <si>
    <t>Tran, Chad</t>
  </si>
  <si>
    <t>Cortez, Jack</t>
  </si>
  <si>
    <t>Woods, Marcus</t>
  </si>
  <si>
    <t>Floyd, Eric</t>
  </si>
  <si>
    <t>Carrillo, Robert</t>
  </si>
  <si>
    <t>Washington, Phillip</t>
  </si>
  <si>
    <t>Wheeler, Meegan</t>
  </si>
  <si>
    <t>Roy, Margarita</t>
  </si>
  <si>
    <t>Dodson, David</t>
  </si>
  <si>
    <t>Barr, Jennifer</t>
  </si>
  <si>
    <t>Hale, Deon</t>
  </si>
  <si>
    <t>Noble, Michael</t>
  </si>
  <si>
    <t>Phelps, Gretchen</t>
  </si>
  <si>
    <t>Jordan, Mark</t>
  </si>
  <si>
    <t>Lamb, John</t>
  </si>
  <si>
    <t>Singleton, David</t>
  </si>
  <si>
    <t>Fernandez, Marie</t>
  </si>
  <si>
    <t>Frank, William</t>
  </si>
  <si>
    <t>Gonzalez, David</t>
  </si>
  <si>
    <t>Herrera, Shawn</t>
  </si>
  <si>
    <t>Webb, Jim</t>
  </si>
  <si>
    <t>Morse, Michael</t>
  </si>
  <si>
    <t>Guerrero, Laura</t>
  </si>
  <si>
    <t>Bartlett, Julia</t>
  </si>
  <si>
    <t>Martin, Terry</t>
  </si>
  <si>
    <t>Preston, Chris</t>
  </si>
  <si>
    <t>Lawrence, Ronald</t>
  </si>
  <si>
    <t>Lynch, Scott</t>
  </si>
  <si>
    <t>Webster, David</t>
  </si>
  <si>
    <t>Tyler, Javier</t>
  </si>
  <si>
    <t>Barrett, John</t>
  </si>
  <si>
    <t>Adams, David</t>
  </si>
  <si>
    <t>Lawson, Erin</t>
  </si>
  <si>
    <t>McGee, Carol</t>
  </si>
  <si>
    <t>Rodriquez, Denise</t>
  </si>
  <si>
    <t>Dyer, Carrie</t>
  </si>
  <si>
    <t>Pacheco, Therese</t>
  </si>
  <si>
    <t>Burke, Michael</t>
  </si>
  <si>
    <t>McKinney, Christofer</t>
  </si>
  <si>
    <t>Pierce, Karen</t>
  </si>
  <si>
    <t>Stewart, Elizabeth</t>
  </si>
  <si>
    <t>Hurst, Thomas</t>
  </si>
  <si>
    <t>Figueroa, Leonard</t>
  </si>
  <si>
    <t>Parsons, Phillip</t>
  </si>
  <si>
    <t>Adkins, Michael</t>
  </si>
  <si>
    <t>Butler, Roy</t>
  </si>
  <si>
    <t>McGuire, Rebecca</t>
  </si>
  <si>
    <t>Padilla, Chris</t>
  </si>
  <si>
    <t>Danieli, Tamara</t>
  </si>
  <si>
    <t>Blankenship, Jo</t>
  </si>
  <si>
    <t>Gilbert, Shaun</t>
  </si>
  <si>
    <t>Cortez, Bruce</t>
  </si>
  <si>
    <t>Garcia, Sheela</t>
  </si>
  <si>
    <t>Number</t>
  </si>
  <si>
    <t>Cube Root</t>
  </si>
  <si>
    <t>State</t>
  </si>
  <si>
    <t>Sales-2019</t>
  </si>
  <si>
    <t>Sales-2020</t>
  </si>
  <si>
    <t>California</t>
  </si>
  <si>
    <t xml:space="preserve"> =(G2-F2)/F2</t>
  </si>
  <si>
    <t>Texas</t>
  </si>
  <si>
    <t>Florida</t>
  </si>
  <si>
    <t>New York</t>
  </si>
  <si>
    <t>Pennsylvania</t>
  </si>
  <si>
    <t>Illinois</t>
  </si>
  <si>
    <t>Length (inches)</t>
  </si>
  <si>
    <t>Length (centimeters)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</si>
  <si>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</si>
  <si>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</si>
  <si>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</si>
  <si>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</si>
  <si>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</si>
  <si>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</si>
  <si>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</si>
  <si>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</si>
  <si>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</si>
  <si>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</si>
  <si>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</si>
  <si>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Maryland</t>
  </si>
  <si>
    <t>Missouri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</si>
  <si>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</si>
  <si>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</si>
  <si>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</si>
  <si>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</si>
  <si>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</si>
  <si>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</si>
  <si>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</si>
  <si>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</si>
  <si>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</si>
  <si>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</si>
  <si>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</si>
  <si>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</si>
  <si>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</si>
  <si>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</si>
  <si>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</si>
  <si>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</si>
  <si>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</si>
  <si>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</si>
  <si>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</si>
  <si>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</si>
  <si>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</si>
  <si>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</si>
  <si>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</si>
  <si>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</si>
  <si>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</si>
  <si>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</si>
  <si>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</si>
  <si>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</si>
  <si>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</si>
  <si>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Vermont</t>
  </si>
  <si>
    <t>Wyoming</t>
  </si>
  <si>
    <t>DC</t>
  </si>
  <si>
    <t xml:space="preserve">      =LAMBDA(x,x*2.54)(A9)</t>
  </si>
  <si>
    <t xml:space="preserve"> =G2/F2-1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</si>
</sst>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(* #,##0.00_);_(* \(#,##0.00\);_(* &quot;-&quot;??_);_(@_)"/>
    <numFmt numFmtId="164" formatCode="_(* #,##0_);_(* \(#,##0\);_(* &quot;-&quot;??_);_(@_)"/>
    <numFmt numFmtId="165" formatCode="000\-00\-0000"/>
    <numFmt numFmtId="167" formatCode="_(* #,##0.000_);_(* \(#,##0.000\);_(* &quot;-&quot;??_);_(@_)"/>
    <numFmt numFmtId="168" formatCode="0.0%"/>
    <numFmt numFmtId="169" formatCode="0.00000%"/>
    <numFmt numFmtId="170" formatCode="_(* #,##0.00000000000_);_(* \(#,##0.00000000000\);_(* &quot;-&quot;??_);_(@_)"/>
    <numFmt numFmtId="171" formatCode="_(* #,##0.0_);_(* \(#,##0.0\);_(* &quot;-&quot;??_);_(@_)"/>
    <numFmt numFmtId="172" formatCode="0.000000000000"/>
  </numFmts>
  <fonts count="1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2F2F2F"/>
      <name val="Segoe UI"/>
      <family val="2"/>
    </font>
    <font>
      <sz val="11"/>
      <color rgb="FF1E1E1E"/>
      <name val="Calibri"/>
      <family val="2"/>
      <scheme val="minor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7" tint="0.39997558519241921"/>
      </left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0">
    <xf numFmtId="0" fontId="0" fillId="0" borderId="0"/>
    <xf numFmtId="0" fontId="4" fillId="0" borderId="0"/>
    <xf numFmtId="0" fontId="5" fillId="2" borderId="1"/>
    <xf numFmtId="0" fontId="6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0" xfId="0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8" fillId="0" borderId="0" xfId="1" applyFont="1"/>
    <xf numFmtId="0" fontId="9" fillId="0" borderId="0" xfId="1" applyFont="1"/>
    <xf numFmtId="0" fontId="9" fillId="0" borderId="0" xfId="1" applyFont="1" applyAlignment="1">
      <alignment vertical="top"/>
    </xf>
    <xf numFmtId="0" fontId="9" fillId="0" borderId="0" xfId="1" applyFont="1" applyAlignment="1">
      <alignment horizontal="left"/>
    </xf>
    <xf numFmtId="0" fontId="10" fillId="0" borderId="0" xfId="1" applyFont="1"/>
    <xf numFmtId="0" fontId="9" fillId="0" borderId="0" xfId="1" quotePrefix="1" applyFont="1"/>
    <xf numFmtId="0" fontId="7" fillId="4" borderId="2" xfId="0" applyFont="1" applyFill="1" applyBorder="1"/>
    <xf numFmtId="0" fontId="3" fillId="4" borderId="2" xfId="0" applyFont="1" applyFill="1" applyBorder="1"/>
    <xf numFmtId="0" fontId="7" fillId="3" borderId="2" xfId="0" applyFont="1" applyFill="1" applyBorder="1"/>
    <xf numFmtId="0" fontId="3" fillId="3" borderId="2" xfId="0" applyFont="1" applyFill="1" applyBorder="1"/>
    <xf numFmtId="0" fontId="2" fillId="4" borderId="2" xfId="0" applyFont="1" applyFill="1" applyBorder="1"/>
    <xf numFmtId="18" fontId="9" fillId="0" borderId="0" xfId="1" applyNumberFormat="1" applyFont="1"/>
    <xf numFmtId="0" fontId="1" fillId="0" borderId="0" xfId="4" applyFont="1"/>
    <xf numFmtId="0" fontId="0" fillId="0" borderId="0" xfId="4" applyFont="1"/>
    <xf numFmtId="0" fontId="8" fillId="0" borderId="0" xfId="1" applyFont="1" applyAlignment="1">
      <alignment horizontal="right"/>
    </xf>
    <xf numFmtId="0" fontId="13" fillId="0" borderId="0" xfId="4" applyFont="1" applyAlignment="1">
      <alignment horizontal="right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/>
    <xf numFmtId="0" fontId="8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5" borderId="3" xfId="5" applyFont="1" applyFill="1" applyBorder="1" applyAlignment="1">
      <alignment horizontal="left" vertical="top"/>
    </xf>
    <xf numFmtId="0" fontId="8" fillId="5" borderId="3" xfId="5" applyFont="1" applyFill="1" applyBorder="1" applyAlignment="1">
      <alignment horizontal="center" vertical="top"/>
    </xf>
    <xf numFmtId="14" fontId="8" fillId="5" borderId="3" xfId="5" applyNumberFormat="1" applyFont="1" applyFill="1" applyBorder="1" applyAlignment="1">
      <alignment horizontal="right" vertical="top"/>
    </xf>
    <xf numFmtId="0" fontId="8" fillId="5" borderId="3" xfId="5" applyFont="1" applyFill="1" applyBorder="1" applyAlignment="1">
      <alignment horizontal="right" vertical="top"/>
    </xf>
    <xf numFmtId="0" fontId="8" fillId="5" borderId="3" xfId="5" applyFont="1" applyFill="1" applyBorder="1" applyAlignment="1">
      <alignment vertical="top"/>
    </xf>
    <xf numFmtId="0" fontId="1" fillId="0" borderId="0" xfId="5" applyFont="1"/>
    <xf numFmtId="0" fontId="9" fillId="0" borderId="0" xfId="5" applyFont="1"/>
    <xf numFmtId="14" fontId="1" fillId="0" borderId="0" xfId="5" applyNumberFormat="1" applyFont="1"/>
    <xf numFmtId="164" fontId="9" fillId="0" borderId="0" xfId="6" applyNumberFormat="1" applyFont="1" applyBorder="1"/>
    <xf numFmtId="165" fontId="9" fillId="0" borderId="0" xfId="5" applyNumberFormat="1" applyFont="1" applyAlignment="1">
      <alignment horizontal="center"/>
    </xf>
    <xf numFmtId="165" fontId="9" fillId="0" borderId="0" xfId="6" applyNumberFormat="1" applyFont="1" applyAlignment="1">
      <alignment horizontal="center"/>
    </xf>
    <xf numFmtId="164" fontId="9" fillId="0" borderId="0" xfId="6" applyNumberFormat="1" applyFont="1"/>
    <xf numFmtId="0" fontId="9" fillId="0" borderId="0" xfId="5" applyFont="1" applyBorder="1"/>
    <xf numFmtId="165" fontId="9" fillId="0" borderId="0" xfId="6" applyNumberFormat="1" applyFont="1" applyBorder="1" applyAlignment="1">
      <alignment horizontal="center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horizontal="right" vertical="top" wrapText="1"/>
    </xf>
    <xf numFmtId="0" fontId="14" fillId="6" borderId="4" xfId="4" applyFont="1" applyFill="1" applyBorder="1" applyAlignment="1">
      <alignment horizontal="left" wrapText="1"/>
    </xf>
    <xf numFmtId="0" fontId="14" fillId="6" borderId="4" xfId="4" applyFont="1" applyFill="1" applyBorder="1" applyAlignment="1">
      <alignment horizontal="right" wrapText="1"/>
    </xf>
    <xf numFmtId="164" fontId="0" fillId="0" borderId="0" xfId="7" applyNumberFormat="1" applyFont="1"/>
    <xf numFmtId="167" fontId="0" fillId="0" borderId="0" xfId="0" applyNumberFormat="1"/>
    <xf numFmtId="0" fontId="15" fillId="0" borderId="5" xfId="4" applyFont="1" applyBorder="1" applyAlignment="1">
      <alignment horizontal="left" vertical="center"/>
    </xf>
    <xf numFmtId="3" fontId="15" fillId="0" borderId="0" xfId="4" applyNumberFormat="1" applyFont="1" applyAlignment="1">
      <alignment vertical="center" wrapText="1"/>
    </xf>
    <xf numFmtId="168" fontId="1" fillId="0" borderId="0" xfId="8" applyNumberFormat="1" applyFont="1"/>
    <xf numFmtId="169" fontId="1" fillId="0" borderId="0" xfId="8" applyNumberFormat="1" applyFont="1"/>
    <xf numFmtId="0" fontId="15" fillId="0" borderId="6" xfId="4" applyFont="1" applyBorder="1" applyAlignment="1">
      <alignment horizontal="left" vertical="center"/>
    </xf>
    <xf numFmtId="3" fontId="15" fillId="0" borderId="7" xfId="4" applyNumberFormat="1" applyFont="1" applyBorder="1" applyAlignment="1">
      <alignment vertical="center" wrapText="1"/>
    </xf>
    <xf numFmtId="43" fontId="0" fillId="0" borderId="0" xfId="0" applyNumberFormat="1"/>
    <xf numFmtId="170" fontId="0" fillId="0" borderId="0" xfId="0" applyNumberFormat="1"/>
    <xf numFmtId="0" fontId="13" fillId="0" borderId="0" xfId="0" applyFont="1" applyAlignment="1">
      <alignment horizontal="right" wrapText="1"/>
    </xf>
    <xf numFmtId="171" fontId="0" fillId="0" borderId="0" xfId="7" applyNumberFormat="1" applyFont="1"/>
    <xf numFmtId="170" fontId="16" fillId="0" borderId="0" xfId="0" applyNumberFormat="1" applyFont="1"/>
    <xf numFmtId="172" fontId="0" fillId="0" borderId="0" xfId="0" applyNumberFormat="1"/>
    <xf numFmtId="0" fontId="17" fillId="0" borderId="0" xfId="0" applyFont="1"/>
    <xf numFmtId="0" fontId="15" fillId="0" borderId="8" xfId="4" applyFont="1" applyBorder="1" applyAlignment="1">
      <alignment horizontal="left" vertical="center"/>
    </xf>
    <xf numFmtId="3" fontId="15" fillId="0" borderId="9" xfId="4" applyNumberFormat="1" applyFont="1" applyBorder="1" applyAlignment="1">
      <alignment vertical="center" wrapText="1"/>
    </xf>
  </cellXfs>
  <cellStyles count="10">
    <cellStyle name="Comma" xfId="7" builtinId="3"/>
    <cellStyle name="Comma 4" xfId="6" xr:uid="{A8C5395E-F88E-454C-92AC-AAEBA4DA07B2}"/>
    <cellStyle name="MyBlue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3 2" xfId="4" xr:uid="{00000000-0005-0000-0000-000004000000}"/>
    <cellStyle name="Normal 5" xfId="5" xr:uid="{24FB03B6-E5BD-4902-8DA0-7612A9C79436}"/>
    <cellStyle name="Percent" xfId="8" builtinId="5"/>
    <cellStyle name="Percent 2" xfId="9" xr:uid="{543E7315-A34E-4883-A75A-4EC12747A0A0}"/>
  </cellStyles>
  <dxfs count="0"/>
  <tableStyles count="1" defaultTableStyle="TableStyleMedium9" defaultPivotStyle="PivotStyleLight16">
    <tableStyle name="Invisible" pivot="0" table="0" count="0" xr9:uid="{114BB89F-C7F9-4575-928E-CAC32532C50B}"/>
  </tableStyles>
  <colors>
    <mruColors>
      <color rgb="FFCCFFCC"/>
      <color rgb="FF99FF99"/>
      <color rgb="FF00FF00"/>
      <color rgb="FF66C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125015</xdr:colOff>
      <xdr:row>14</xdr:row>
      <xdr:rowOff>26484</xdr:rowOff>
    </xdr:from>
    <xdr:to>
      <xdr:col>9</xdr:col>
      <xdr:colOff>809624</xdr:colOff>
      <xdr:row>17</xdr:row>
      <xdr:rowOff>111919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05A292-4F7E-4853-B299-6D06C99B1D74}"/>
            </a:ext>
          </a:extLst>
        </xdr:cNvPr>
        <xdr:cNvSpPr txBox="1"/>
      </xdr:nvSpPr>
      <xdr:spPr>
        <a:xfrm>
          <a:off x="6286499" y="2348203"/>
          <a:ext cx="1791891" cy="621216"/>
        </a:xfrm>
        <a:prstGeom prst="rect">
          <a:avLst/>
        </a:prstGeom>
        <a:solidFill>
          <a:srgbClr val="CCFFCC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Years               &gt;=15 - $2,000</a:t>
          </a:r>
        </a:p>
        <a:p>
          <a:r>
            <a:rPr lang="en-US" sz="1100" b="1">
              <a:solidFill>
                <a:sysClr val="windowText" lastClr="000000"/>
              </a:solidFill>
            </a:rPr>
            <a:t>Years               &gt;=10 - $1,200</a:t>
          </a:r>
        </a:p>
        <a:p>
          <a:r>
            <a:rPr lang="en-US" sz="1100" b="1">
              <a:solidFill>
                <a:sysClr val="windowText" lastClr="000000"/>
              </a:solidFill>
            </a:rPr>
            <a:t>Less</a:t>
          </a:r>
          <a:r>
            <a:rPr lang="en-US" sz="1100" b="1" baseline="0">
              <a:solidFill>
                <a:sysClr val="windowText" lastClr="000000"/>
              </a:solidFill>
            </a:rPr>
            <a:t> than 10 years  -    $500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125015</xdr:colOff>
      <xdr:row>30</xdr:row>
      <xdr:rowOff>26483</xdr:rowOff>
    </xdr:from>
    <xdr:to>
      <xdr:col>9</xdr:col>
      <xdr:colOff>809624</xdr:colOff>
      <xdr:row>34</xdr:row>
      <xdr:rowOff>130967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FCA99D-603E-4591-BF12-E9DA4A1ECBE9}"/>
            </a:ext>
          </a:extLst>
        </xdr:cNvPr>
        <xdr:cNvSpPr txBox="1"/>
      </xdr:nvSpPr>
      <xdr:spPr>
        <a:xfrm>
          <a:off x="6524624" y="5384296"/>
          <a:ext cx="1970484" cy="818859"/>
        </a:xfrm>
        <a:prstGeom prst="rect">
          <a:avLst/>
        </a:prstGeom>
        <a:solidFill>
          <a:srgbClr val="66CCFF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Years               &gt;=20 - $3,000</a:t>
          </a:r>
          <a:endParaRPr lang="en-US" sz="1100" b="1">
            <a:solidFill>
              <a:sysClr val="windowText" lastClr="000000"/>
            </a:solidFill>
          </a:endParaRPr>
        </a:p>
        <a:p>
          <a:r>
            <a:rPr lang="en-US" sz="1100" b="1">
              <a:solidFill>
                <a:sysClr val="windowText" lastClr="000000"/>
              </a:solidFill>
            </a:rPr>
            <a:t>Years               &gt;=15 - $2,000</a:t>
          </a:r>
        </a:p>
        <a:p>
          <a:r>
            <a:rPr lang="en-US" sz="1100" b="1">
              <a:solidFill>
                <a:sysClr val="windowText" lastClr="000000"/>
              </a:solidFill>
            </a:rPr>
            <a:t>Years               &gt;=10 - $1,200</a:t>
          </a:r>
        </a:p>
        <a:p>
          <a:r>
            <a:rPr lang="en-US" sz="1100" b="1">
              <a:solidFill>
                <a:sysClr val="windowText" lastClr="000000"/>
              </a:solidFill>
            </a:rPr>
            <a:t>Less</a:t>
          </a:r>
          <a:r>
            <a:rPr lang="en-US" sz="1100" b="1" baseline="0">
              <a:solidFill>
                <a:sysClr val="windowText" lastClr="000000"/>
              </a:solidFill>
            </a:rPr>
            <a:t> than 10 years  -    $500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273843</xdr:colOff>
      <xdr:row>13</xdr:row>
      <xdr:rowOff>62200</xdr:rowOff>
    </xdr:from>
    <xdr:to>
      <xdr:col>2</xdr:col>
      <xdr:colOff>730385</xdr:colOff>
      <xdr:row>18</xdr:row>
      <xdr:rowOff>158373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87F4023-6C7D-42CE-B614-DCA01604ACFF}"/>
            </a:ext>
          </a:extLst>
        </xdr:cNvPr>
        <xdr:cNvSpPr/>
      </xdr:nvSpPr>
      <xdr:spPr>
        <a:xfrm>
          <a:off x="273843" y="2422614"/>
          <a:ext cx="3019363" cy="1004025"/>
        </a:xfrm>
        <a:prstGeom prst="roundRect">
          <a:avLst/>
        </a:prstGeom>
        <a:solidFill>
          <a:srgbClr val="CCFFCC"/>
        </a:solidFill>
        <a:ln>
          <a:solidFill>
            <a:schemeClr val="tx1"/>
          </a:solidFill>
        </a:ln>
        <a:effectLst>
          <a:outerShdw blurRad="63500" sx="105000" sy="105000" algn="ctr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LAMBDA - </a:t>
          </a:r>
          <a:r>
            <a:rPr lang="en-US" sz="2400" b="0" i="0" baseline="0">
              <a:solidFill>
                <a:schemeClr val="tx1"/>
              </a:solidFill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a function to create functions</a:t>
          </a:r>
          <a:endParaRPr lang="en-US" sz="2400" b="0">
            <a:solidFill>
              <a:schemeClr val="tx1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endParaRPr lang="en-US" sz="2400" b="1">
            <a:solidFill>
              <a:schemeClr val="tx1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1"/>
  </sheetPr>
  <dimension ref="A1:C16"/>
  <sheetViews>
    <sheetView tabSelected="1" zoomScale="175" zoomScaleNormal="175" workbookViewId="0"/>
  </sheetViews>
  <sheetFormatPr defaultColWidth="9.1328125" defaultRowHeight="14.25" x14ac:dyDescent="0.45"/>
  <cols>
    <col min="1" max="1" width="8.19921875" style="8" bestFit="1" customWidth="1"/>
    <col min="2" max="2" width="19.46484375" style="8" customWidth="1"/>
    <col min="3" max="3" width="24.53125" style="8" bestFit="1" customWidth="1"/>
    <col min="4" max="4" width="12.53125" style="8" customWidth="1"/>
    <col min="5" max="5" width="20.86328125" style="8" customWidth="1"/>
    <col min="6" max="16384" width="9.1328125" style="8"/>
  </cols>
  <sheetData>
    <row r="1" spans="1:3" x14ac:dyDescent="0.45">
      <c r="A1" s="7" t="s">
        <v>3</v>
      </c>
      <c r="C1" s="7" t="s">
        <v>92</v>
      </c>
    </row>
    <row r="2" spans="1:3" x14ac:dyDescent="0.45">
      <c r="A2" s="8" t="s">
        <v>7</v>
      </c>
      <c r="C2" s="9" t="s">
        <v>213</v>
      </c>
    </row>
    <row r="3" spans="1:3" x14ac:dyDescent="0.45">
      <c r="A3" s="8" t="s">
        <v>78</v>
      </c>
      <c r="C3" s="9" t="s">
        <v>193</v>
      </c>
    </row>
    <row r="4" spans="1:3" x14ac:dyDescent="0.45">
      <c r="A4" s="8" t="s">
        <v>79</v>
      </c>
      <c r="C4" s="9" t="s">
        <v>194</v>
      </c>
    </row>
    <row r="5" spans="1:3" x14ac:dyDescent="0.45">
      <c r="A5" s="8" t="s">
        <v>80</v>
      </c>
      <c r="C5" s="9" t="s">
        <v>195</v>
      </c>
    </row>
    <row r="6" spans="1:3" x14ac:dyDescent="0.45">
      <c r="A6" s="8" t="s">
        <v>161</v>
      </c>
      <c r="C6" s="9" t="s">
        <v>196</v>
      </c>
    </row>
    <row r="7" spans="1:3" x14ac:dyDescent="0.45">
      <c r="A7" s="8" t="s">
        <v>82</v>
      </c>
      <c r="C7" s="8" t="s">
        <v>197</v>
      </c>
    </row>
    <row r="8" spans="1:3" x14ac:dyDescent="0.45">
      <c r="A8" s="8" t="s">
        <v>83</v>
      </c>
      <c r="C8" s="9" t="s">
        <v>198</v>
      </c>
    </row>
    <row r="9" spans="1:3" x14ac:dyDescent="0.45">
      <c r="A9" s="8" t="s">
        <v>211</v>
      </c>
      <c r="C9" s="9" t="s">
        <v>199</v>
      </c>
    </row>
    <row r="10" spans="1:3" x14ac:dyDescent="0.45">
      <c r="A10" s="8" t="s">
        <v>85</v>
      </c>
      <c r="C10" s="9" t="s">
        <v>200</v>
      </c>
    </row>
    <row r="11" spans="1:3" x14ac:dyDescent="0.45">
      <c r="A11" s="8" t="s">
        <v>86</v>
      </c>
      <c r="C11" s="9" t="s">
        <v>201</v>
      </c>
    </row>
    <row r="12" spans="1:3" x14ac:dyDescent="0.45">
      <c r="A12" s="8" t="s">
        <v>87</v>
      </c>
      <c r="C12" s="9" t="s">
        <v>195</v>
      </c>
    </row>
    <row r="13" spans="1:3" x14ac:dyDescent="0.45">
      <c r="A13" s="8" t="s">
        <v>88</v>
      </c>
      <c r="C13" s="9" t="s">
        <v>203</v>
      </c>
    </row>
    <row r="14" spans="1:3" x14ac:dyDescent="0.45">
      <c r="A14" s="8" t="s">
        <v>212</v>
      </c>
      <c r="C14" s="9" t="s">
        <v>202</v>
      </c>
    </row>
    <row r="15" spans="1:3" x14ac:dyDescent="0.45">
      <c r="A15" s="8" t="s">
        <v>90</v>
      </c>
    </row>
    <row r="16" spans="1:3" x14ac:dyDescent="0.45">
      <c r="A16" s="8" t="s">
        <v>91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FFFF00"/>
  </sheetPr>
  <dimension ref="A1:E22"/>
  <sheetViews>
    <sheetView zoomScale="145" zoomScaleNormal="145" workbookViewId="0"/>
  </sheetViews>
  <sheetFormatPr defaultColWidth="9.1328125" defaultRowHeight="14.25" x14ac:dyDescent="0.45"/>
  <cols>
    <col min="1" max="1" width="22.19921875" style="8" bestFit="1" customWidth="1"/>
    <col min="2" max="2" width="22.19921875" style="8" customWidth="1"/>
    <col min="3" max="3" width="9.1328125" style="10" customWidth="1"/>
    <col min="4" max="4" width="17.59765625" customWidth="1"/>
    <col min="5" max="5" width="15.86328125" style="8" bestFit="1" customWidth="1"/>
    <col min="6" max="6" width="18.53125" style="8" customWidth="1"/>
    <col min="7" max="7" width="11.6640625" style="8" customWidth="1"/>
    <col min="8" max="8" width="18.53125" style="8" customWidth="1"/>
    <col min="9" max="16384" width="9.1328125" style="8"/>
  </cols>
  <sheetData>
    <row r="1" spans="1:5" x14ac:dyDescent="0.45">
      <c r="A1" s="7" t="s">
        <v>92</v>
      </c>
      <c r="B1" s="7"/>
      <c r="C1" s="26" t="s">
        <v>3</v>
      </c>
      <c r="E1" s="7" t="s">
        <v>77</v>
      </c>
    </row>
    <row r="2" spans="1:5" x14ac:dyDescent="0.45">
      <c r="A2" s="9" t="s">
        <v>8</v>
      </c>
      <c r="B2" s="9"/>
      <c r="C2" s="10" t="s">
        <v>7</v>
      </c>
      <c r="E2" s="8" t="s">
        <v>228</v>
      </c>
    </row>
    <row r="3" spans="1:5" x14ac:dyDescent="0.45">
      <c r="A3" s="9" t="s">
        <v>11</v>
      </c>
      <c r="B3" s="9"/>
      <c r="C3" s="10" t="s">
        <v>78</v>
      </c>
      <c r="E3" s="8" t="s">
        <v>94</v>
      </c>
    </row>
    <row r="4" spans="1:5" x14ac:dyDescent="0.45">
      <c r="A4" s="9" t="s">
        <v>14</v>
      </c>
      <c r="B4" s="9"/>
      <c r="C4" s="10" t="s">
        <v>79</v>
      </c>
      <c r="E4" s="8" t="s">
        <v>95</v>
      </c>
    </row>
    <row r="5" spans="1:5" x14ac:dyDescent="0.45">
      <c r="A5" s="9" t="s">
        <v>16</v>
      </c>
      <c r="B5" s="9"/>
      <c r="C5" s="10" t="s">
        <v>80</v>
      </c>
      <c r="E5" s="8" t="s">
        <v>147</v>
      </c>
    </row>
    <row r="6" spans="1:5" x14ac:dyDescent="0.45">
      <c r="A6" s="9" t="s">
        <v>20</v>
      </c>
      <c r="B6" s="9"/>
      <c r="C6" s="10" t="s">
        <v>81</v>
      </c>
      <c r="E6" s="8" t="s">
        <v>148</v>
      </c>
    </row>
    <row r="7" spans="1:5" x14ac:dyDescent="0.45">
      <c r="A7" s="8" t="s">
        <v>146</v>
      </c>
      <c r="B7" s="9"/>
      <c r="C7" s="10" t="s">
        <v>82</v>
      </c>
      <c r="E7" s="8" t="s">
        <v>229</v>
      </c>
    </row>
    <row r="8" spans="1:5" x14ac:dyDescent="0.45">
      <c r="A8" s="9" t="s">
        <v>21</v>
      </c>
      <c r="B8" s="9"/>
      <c r="C8" s="10" t="s">
        <v>83</v>
      </c>
      <c r="E8" s="8" t="s">
        <v>97</v>
      </c>
    </row>
    <row r="9" spans="1:5" x14ac:dyDescent="0.45">
      <c r="A9" s="9" t="s">
        <v>23</v>
      </c>
      <c r="B9" s="9"/>
      <c r="C9" s="10" t="s">
        <v>84</v>
      </c>
      <c r="E9" s="8" t="s">
        <v>149</v>
      </c>
    </row>
    <row r="10" spans="1:5" x14ac:dyDescent="0.45">
      <c r="A10" s="9" t="s">
        <v>26</v>
      </c>
      <c r="B10" s="9"/>
      <c r="C10" s="10" t="s">
        <v>85</v>
      </c>
      <c r="E10" s="8" t="s">
        <v>98</v>
      </c>
    </row>
    <row r="11" spans="1:5" x14ac:dyDescent="0.45">
      <c r="A11" s="9" t="s">
        <v>30</v>
      </c>
      <c r="B11" s="9"/>
      <c r="C11" s="10" t="s">
        <v>86</v>
      </c>
      <c r="E11" s="8" t="s">
        <v>99</v>
      </c>
    </row>
    <row r="12" spans="1:5" x14ac:dyDescent="0.45">
      <c r="A12" s="9" t="s">
        <v>16</v>
      </c>
      <c r="B12" s="9"/>
      <c r="C12" s="10" t="s">
        <v>87</v>
      </c>
      <c r="E12" s="8" t="s">
        <v>100</v>
      </c>
    </row>
    <row r="13" spans="1:5" x14ac:dyDescent="0.45">
      <c r="A13" s="9" t="s">
        <v>37</v>
      </c>
      <c r="B13" s="9"/>
      <c r="C13" s="10" t="s">
        <v>88</v>
      </c>
      <c r="E13" s="8" t="s">
        <v>101</v>
      </c>
    </row>
    <row r="14" spans="1:5" x14ac:dyDescent="0.45">
      <c r="A14" s="9" t="s">
        <v>39</v>
      </c>
      <c r="B14" s="9"/>
      <c r="C14" s="10" t="s">
        <v>89</v>
      </c>
      <c r="E14" s="8" t="s">
        <v>102</v>
      </c>
    </row>
    <row r="15" spans="1:5" x14ac:dyDescent="0.45">
      <c r="C15" s="10" t="s">
        <v>230</v>
      </c>
    </row>
    <row r="16" spans="1:5" x14ac:dyDescent="0.45">
      <c r="C16" s="10">
        <v>267427</v>
      </c>
    </row>
    <row r="17" spans="3:3" x14ac:dyDescent="0.45">
      <c r="C17" s="10" t="s">
        <v>231</v>
      </c>
    </row>
    <row r="18" spans="3:3" x14ac:dyDescent="0.45">
      <c r="C18" s="10" t="s">
        <v>232</v>
      </c>
    </row>
    <row r="19" spans="3:3" x14ac:dyDescent="0.45">
      <c r="C19" s="10" t="s">
        <v>233</v>
      </c>
    </row>
    <row r="20" spans="3:3" x14ac:dyDescent="0.45">
      <c r="C20" s="10">
        <v>307926</v>
      </c>
    </row>
    <row r="21" spans="3:3" x14ac:dyDescent="0.45">
      <c r="C21" s="10" t="s">
        <v>234</v>
      </c>
    </row>
    <row r="22" spans="3:3" x14ac:dyDescent="0.45">
      <c r="C22" s="10" t="s">
        <v>235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66CCFF"/>
  </sheetPr>
  <dimension ref="A1:G21"/>
  <sheetViews>
    <sheetView zoomScale="160" zoomScaleNormal="160" workbookViewId="0"/>
  </sheetViews>
  <sheetFormatPr defaultColWidth="9.1328125" defaultRowHeight="14.25" x14ac:dyDescent="0.45"/>
  <cols>
    <col min="1" max="1" width="20" style="8" bestFit="1" customWidth="1"/>
    <col min="2" max="2" width="21.86328125" style="8" customWidth="1"/>
    <col min="3" max="3" width="25.19921875" style="8" customWidth="1"/>
    <col min="4" max="4" width="15.86328125" style="8" customWidth="1"/>
    <col min="5" max="5" width="22.53125" style="8" customWidth="1"/>
    <col min="6" max="16384" width="9.1328125" style="8"/>
  </cols>
  <sheetData>
    <row r="1" spans="1:7" x14ac:dyDescent="0.45">
      <c r="A1" s="7" t="s">
        <v>0</v>
      </c>
    </row>
    <row r="2" spans="1:7" x14ac:dyDescent="0.45">
      <c r="A2" s="8" t="s">
        <v>96</v>
      </c>
      <c r="D2" s="8" t="s">
        <v>163</v>
      </c>
    </row>
    <row r="3" spans="1:7" x14ac:dyDescent="0.45">
      <c r="A3" s="8" t="s">
        <v>108</v>
      </c>
      <c r="D3" s="11" t="s">
        <v>204</v>
      </c>
    </row>
    <row r="4" spans="1:7" x14ac:dyDescent="0.45">
      <c r="A4" s="8" t="s">
        <v>106</v>
      </c>
    </row>
    <row r="5" spans="1:7" x14ac:dyDescent="0.45">
      <c r="A5" s="8" t="s">
        <v>192</v>
      </c>
    </row>
    <row r="6" spans="1:7" x14ac:dyDescent="0.45">
      <c r="A6" s="8" t="s">
        <v>98</v>
      </c>
    </row>
    <row r="7" spans="1:7" x14ac:dyDescent="0.45">
      <c r="A7" s="8" t="s">
        <v>237</v>
      </c>
    </row>
    <row r="8" spans="1:7" x14ac:dyDescent="0.45">
      <c r="A8" s="8" t="s">
        <v>239</v>
      </c>
    </row>
    <row r="9" spans="1:7" x14ac:dyDescent="0.45">
      <c r="A9" s="8" t="s">
        <v>109</v>
      </c>
    </row>
    <row r="10" spans="1:7" x14ac:dyDescent="0.45">
      <c r="A10" s="8" t="s">
        <v>97</v>
      </c>
    </row>
    <row r="11" spans="1:7" x14ac:dyDescent="0.45">
      <c r="A11" s="8" t="s">
        <v>162</v>
      </c>
    </row>
    <row r="12" spans="1:7" x14ac:dyDescent="0.45">
      <c r="A12" s="8" t="s">
        <v>238</v>
      </c>
    </row>
    <row r="13" spans="1:7" x14ac:dyDescent="0.45">
      <c r="A13" s="8" t="s">
        <v>4</v>
      </c>
    </row>
    <row r="14" spans="1:7" x14ac:dyDescent="0.45">
      <c r="A14" s="8" t="s">
        <v>94</v>
      </c>
    </row>
    <row r="15" spans="1:7" x14ac:dyDescent="0.45">
      <c r="A15" s="8" t="s">
        <v>105</v>
      </c>
    </row>
    <row r="16" spans="1:7" x14ac:dyDescent="0.45">
      <c r="A16" s="8" t="s">
        <v>104</v>
      </c>
      <c r="G16" s="12"/>
    </row>
    <row r="17" spans="1:1" x14ac:dyDescent="0.45">
      <c r="A17" s="8" t="s">
        <v>100</v>
      </c>
    </row>
    <row r="18" spans="1:1" x14ac:dyDescent="0.45">
      <c r="A18" s="8" t="s">
        <v>99</v>
      </c>
    </row>
    <row r="19" spans="1:1" x14ac:dyDescent="0.45">
      <c r="A19" s="8" t="s">
        <v>103</v>
      </c>
    </row>
    <row r="20" spans="1:1" x14ac:dyDescent="0.45">
      <c r="A20" s="8" t="s">
        <v>236</v>
      </c>
    </row>
    <row r="21" spans="1:1" x14ac:dyDescent="0.45">
      <c r="A21" s="8" t="s">
        <v>110</v>
      </c>
    </row>
  </sheetData>
  <sortState xmlns:xlrd2="http://schemas.microsoft.com/office/spreadsheetml/2017/richdata2" ref="A2:B21">
    <sortCondition ref="B2"/>
  </sortState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rgb="FF00FF00"/>
  </sheetPr>
  <dimension ref="A1:Y19"/>
  <sheetViews>
    <sheetView zoomScale="145" zoomScaleNormal="145" workbookViewId="0"/>
  </sheetViews>
  <sheetFormatPr defaultColWidth="9.1328125" defaultRowHeight="14.25" x14ac:dyDescent="0.45"/>
  <cols>
    <col min="1" max="1" width="9" style="8" bestFit="1" customWidth="1"/>
    <col min="2" max="2" width="10.46484375" style="8" bestFit="1" customWidth="1"/>
    <col min="3" max="3" width="3.6640625" style="8" bestFit="1" customWidth="1"/>
    <col min="4" max="4" width="18.46484375" style="3" customWidth="1"/>
    <col min="5" max="5" width="21.46484375" style="8" customWidth="1"/>
    <col min="6" max="6" width="23.46484375" style="8" customWidth="1"/>
    <col min="7" max="7" width="17.86328125" style="8" bestFit="1" customWidth="1"/>
    <col min="8" max="8" width="14" style="8" bestFit="1" customWidth="1"/>
    <col min="9" max="9" width="24.86328125" style="8" customWidth="1"/>
    <col min="10" max="10" width="14.6640625" style="8" bestFit="1" customWidth="1"/>
    <col min="11" max="11" width="13.6640625" style="8" bestFit="1" customWidth="1"/>
    <col min="12" max="12" width="13.86328125" style="8" bestFit="1" customWidth="1"/>
    <col min="13" max="13" width="13.19921875" style="8" bestFit="1" customWidth="1"/>
    <col min="14" max="14" width="18.86328125" style="8" bestFit="1" customWidth="1"/>
    <col min="15" max="15" width="15.19921875" style="8" bestFit="1" customWidth="1"/>
    <col min="16" max="16" width="13.86328125" style="8" bestFit="1" customWidth="1"/>
    <col min="17" max="17" width="15.86328125" style="8" bestFit="1" customWidth="1"/>
    <col min="18" max="18" width="17.53125" style="8" bestFit="1" customWidth="1"/>
    <col min="19" max="19" width="15.46484375" style="8" bestFit="1" customWidth="1"/>
    <col min="20" max="20" width="14.19921875" style="8" bestFit="1" customWidth="1"/>
    <col min="21" max="21" width="15.19921875" style="8" bestFit="1" customWidth="1"/>
    <col min="22" max="22" width="15.53125" style="8" bestFit="1" customWidth="1"/>
    <col min="23" max="23" width="17.19921875" style="8" bestFit="1" customWidth="1"/>
    <col min="24" max="25" width="15.53125" style="8" bestFit="1" customWidth="1"/>
    <col min="26" max="16384" width="9.1328125" style="8"/>
  </cols>
  <sheetData>
    <row r="1" spans="1:25" x14ac:dyDescent="0.45">
      <c r="A1" s="7" t="s">
        <v>1</v>
      </c>
      <c r="B1" s="7" t="s">
        <v>2</v>
      </c>
      <c r="C1" s="7" t="s">
        <v>157</v>
      </c>
      <c r="D1" s="8"/>
      <c r="G1" s="10" t="s">
        <v>164</v>
      </c>
      <c r="H1" s="10">
        <v>1608</v>
      </c>
      <c r="U1" s="10"/>
      <c r="V1" s="10"/>
      <c r="W1" s="10"/>
      <c r="X1" s="10"/>
      <c r="Y1" s="10"/>
    </row>
    <row r="2" spans="1:25" x14ac:dyDescent="0.45">
      <c r="A2" s="8" t="s">
        <v>111</v>
      </c>
      <c r="B2" s="8" t="s">
        <v>112</v>
      </c>
      <c r="C2" s="8" t="s">
        <v>150</v>
      </c>
      <c r="D2" s="8"/>
      <c r="G2" s="10" t="s">
        <v>94</v>
      </c>
      <c r="H2" s="10">
        <v>1607</v>
      </c>
      <c r="U2" s="10"/>
      <c r="V2" s="10"/>
      <c r="W2" s="10"/>
      <c r="X2" s="10"/>
      <c r="Y2" s="10"/>
    </row>
    <row r="3" spans="1:25" x14ac:dyDescent="0.45">
      <c r="A3" s="8" t="s">
        <v>113</v>
      </c>
      <c r="B3" s="8" t="s">
        <v>114</v>
      </c>
      <c r="D3" s="8"/>
      <c r="G3" s="10" t="s">
        <v>218</v>
      </c>
      <c r="H3" s="10">
        <v>1137</v>
      </c>
    </row>
    <row r="4" spans="1:25" x14ac:dyDescent="0.45">
      <c r="A4" s="8" t="s">
        <v>217</v>
      </c>
      <c r="B4" s="8" t="s">
        <v>216</v>
      </c>
      <c r="D4" s="8"/>
      <c r="G4" s="10" t="s">
        <v>165</v>
      </c>
      <c r="H4" s="10">
        <v>1283</v>
      </c>
    </row>
    <row r="5" spans="1:25" x14ac:dyDescent="0.45">
      <c r="A5" s="8" t="s">
        <v>115</v>
      </c>
      <c r="B5" s="8" t="s">
        <v>116</v>
      </c>
      <c r="C5" s="8" t="s">
        <v>151</v>
      </c>
      <c r="D5" s="8"/>
      <c r="G5" s="10" t="s">
        <v>147</v>
      </c>
      <c r="H5" s="10">
        <v>1052</v>
      </c>
    </row>
    <row r="6" spans="1:25" x14ac:dyDescent="0.45">
      <c r="A6" s="8" t="s">
        <v>111</v>
      </c>
      <c r="B6" s="8" t="s">
        <v>117</v>
      </c>
      <c r="D6" s="8"/>
      <c r="G6" s="10" t="s">
        <v>148</v>
      </c>
      <c r="H6" s="10">
        <v>1913</v>
      </c>
    </row>
    <row r="7" spans="1:25" x14ac:dyDescent="0.45">
      <c r="A7" s="8" t="s">
        <v>118</v>
      </c>
      <c r="B7" s="8" t="s">
        <v>119</v>
      </c>
      <c r="D7" s="8"/>
      <c r="G7" s="10" t="s">
        <v>166</v>
      </c>
      <c r="H7" s="10">
        <v>825</v>
      </c>
    </row>
    <row r="8" spans="1:25" x14ac:dyDescent="0.45">
      <c r="A8" s="8" t="s">
        <v>120</v>
      </c>
      <c r="B8" s="8" t="s">
        <v>121</v>
      </c>
      <c r="C8" s="8" t="s">
        <v>152</v>
      </c>
      <c r="D8" s="8"/>
      <c r="G8" s="10" t="s">
        <v>167</v>
      </c>
      <c r="H8" s="10">
        <v>1978</v>
      </c>
    </row>
    <row r="9" spans="1:25" x14ac:dyDescent="0.45">
      <c r="A9" s="8" t="s">
        <v>122</v>
      </c>
      <c r="B9" s="8" t="s">
        <v>123</v>
      </c>
      <c r="C9" s="8" t="s">
        <v>153</v>
      </c>
      <c r="D9" s="8"/>
      <c r="G9" s="10" t="s">
        <v>149</v>
      </c>
      <c r="H9" s="10">
        <v>991</v>
      </c>
    </row>
    <row r="10" spans="1:25" x14ac:dyDescent="0.45">
      <c r="A10" s="8" t="s">
        <v>124</v>
      </c>
      <c r="B10" s="8" t="s">
        <v>125</v>
      </c>
      <c r="D10" s="8"/>
      <c r="G10" s="10" t="s">
        <v>98</v>
      </c>
      <c r="H10" s="10">
        <v>1249</v>
      </c>
    </row>
    <row r="11" spans="1:25" x14ac:dyDescent="0.45">
      <c r="A11" s="8" t="s">
        <v>126</v>
      </c>
      <c r="B11" s="8" t="s">
        <v>127</v>
      </c>
      <c r="D11" s="8"/>
      <c r="G11" s="10" t="s">
        <v>168</v>
      </c>
      <c r="H11" s="10">
        <v>1283</v>
      </c>
    </row>
    <row r="12" spans="1:25" x14ac:dyDescent="0.45">
      <c r="A12" s="8" t="s">
        <v>128</v>
      </c>
      <c r="B12" s="8" t="s">
        <v>129</v>
      </c>
      <c r="C12" s="8" t="s">
        <v>154</v>
      </c>
      <c r="D12" s="8"/>
      <c r="G12" s="10" t="s">
        <v>100</v>
      </c>
      <c r="H12" s="10">
        <v>1317</v>
      </c>
    </row>
    <row r="13" spans="1:25" x14ac:dyDescent="0.45">
      <c r="A13" s="8" t="s">
        <v>130</v>
      </c>
      <c r="B13" s="8" t="s">
        <v>131</v>
      </c>
      <c r="D13" s="8"/>
      <c r="G13" s="10" t="s">
        <v>169</v>
      </c>
      <c r="H13" s="10">
        <v>896</v>
      </c>
    </row>
    <row r="14" spans="1:25" x14ac:dyDescent="0.45">
      <c r="A14" s="8" t="s">
        <v>132</v>
      </c>
      <c r="B14" s="8" t="s">
        <v>133</v>
      </c>
      <c r="C14" s="8" t="s">
        <v>155</v>
      </c>
      <c r="D14" s="8"/>
      <c r="G14" s="8" t="s">
        <v>102</v>
      </c>
      <c r="H14" s="10">
        <v>902</v>
      </c>
    </row>
    <row r="15" spans="1:25" x14ac:dyDescent="0.45">
      <c r="A15" s="8" t="s">
        <v>134</v>
      </c>
      <c r="B15" s="8" t="s">
        <v>135</v>
      </c>
      <c r="D15" s="8"/>
      <c r="G15" s="8" t="s">
        <v>214</v>
      </c>
      <c r="H15" s="10">
        <v>1111</v>
      </c>
    </row>
    <row r="16" spans="1:25" x14ac:dyDescent="0.45">
      <c r="A16" s="8" t="s">
        <v>138</v>
      </c>
      <c r="B16" s="8" t="s">
        <v>139</v>
      </c>
      <c r="C16" s="8" t="s">
        <v>152</v>
      </c>
      <c r="D16" s="8"/>
      <c r="G16" s="8" t="s">
        <v>105</v>
      </c>
      <c r="H16" s="10">
        <v>609</v>
      </c>
    </row>
    <row r="17" spans="1:8" x14ac:dyDescent="0.45">
      <c r="A17" s="8" t="s">
        <v>140</v>
      </c>
      <c r="B17" s="8" t="s">
        <v>141</v>
      </c>
      <c r="D17" s="8"/>
      <c r="G17" s="8" t="s">
        <v>215</v>
      </c>
      <c r="H17" s="10">
        <v>859</v>
      </c>
    </row>
    <row r="18" spans="1:8" x14ac:dyDescent="0.45">
      <c r="A18" s="8" t="s">
        <v>142</v>
      </c>
      <c r="B18" s="8" t="s">
        <v>143</v>
      </c>
      <c r="C18" s="8" t="s">
        <v>156</v>
      </c>
      <c r="D18" s="8"/>
      <c r="G18" s="8" t="s">
        <v>107</v>
      </c>
      <c r="H18" s="10">
        <v>734</v>
      </c>
    </row>
    <row r="19" spans="1:8" x14ac:dyDescent="0.45">
      <c r="A19" s="8" t="s">
        <v>144</v>
      </c>
      <c r="B19" s="8" t="s">
        <v>145</v>
      </c>
      <c r="D19" s="8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T46"/>
  <sheetViews>
    <sheetView zoomScale="145" zoomScaleNormal="145" workbookViewId="0"/>
  </sheetViews>
  <sheetFormatPr defaultRowHeight="14.25" x14ac:dyDescent="0.45"/>
  <cols>
    <col min="1" max="1" width="10" style="23" bestFit="1" customWidth="1"/>
    <col min="2" max="2" width="8.46484375" bestFit="1" customWidth="1"/>
    <col min="3" max="3" width="9.86328125" customWidth="1"/>
    <col min="4" max="4" width="9.86328125" bestFit="1" customWidth="1"/>
    <col min="5" max="5" width="4.53125" bestFit="1" customWidth="1"/>
    <col min="6" max="6" width="5.6640625" customWidth="1"/>
    <col min="7" max="7" width="38.33203125" customWidth="1"/>
    <col min="8" max="8" width="45.53125" bestFit="1" customWidth="1"/>
    <col min="9" max="9" width="12.6640625" bestFit="1" customWidth="1"/>
    <col min="10" max="10" width="4.1328125" bestFit="1" customWidth="1"/>
    <col min="11" max="11" width="23.46484375" bestFit="1" customWidth="1"/>
    <col min="12" max="12" width="30.1328125" bestFit="1" customWidth="1"/>
  </cols>
  <sheetData>
    <row r="1" spans="1:20" x14ac:dyDescent="0.45">
      <c r="A1" s="24" t="s">
        <v>208</v>
      </c>
      <c r="B1" s="21" t="s">
        <v>210</v>
      </c>
      <c r="C1" s="21" t="s">
        <v>209</v>
      </c>
      <c r="D1" s="22" t="s">
        <v>92</v>
      </c>
      <c r="E1" s="21" t="s">
        <v>207</v>
      </c>
      <c r="F1" s="8"/>
      <c r="M1" s="8"/>
      <c r="N1" s="8"/>
      <c r="O1" s="8"/>
      <c r="P1" s="8"/>
      <c r="Q1" s="8"/>
      <c r="R1" s="10"/>
      <c r="S1" s="10"/>
      <c r="T1" s="10"/>
    </row>
    <row r="2" spans="1:20" x14ac:dyDescent="0.45">
      <c r="A2" s="23">
        <v>1499</v>
      </c>
      <c r="B2" s="8">
        <v>2015</v>
      </c>
      <c r="C2" s="8">
        <v>931</v>
      </c>
      <c r="D2" s="8">
        <v>13</v>
      </c>
      <c r="E2" s="8">
        <v>32</v>
      </c>
      <c r="F2" s="8"/>
      <c r="G2" s="20" t="str">
        <f>CONCATENATE(B2&amp;C2&amp;D2&amp;E2)</f>
        <v>20159311332</v>
      </c>
      <c r="H2" t="str">
        <f ca="1">_xlfn.FORMULATEXT(G2)</f>
        <v>=CONCATENATE(B2&amp;C2&amp;D2&amp;E2)</v>
      </c>
      <c r="M2" s="8"/>
      <c r="N2" s="8"/>
      <c r="O2" s="8"/>
      <c r="P2" s="8"/>
      <c r="Q2" s="8"/>
      <c r="R2" s="10"/>
      <c r="S2" s="10"/>
      <c r="T2" s="10"/>
    </row>
    <row r="3" spans="1:20" x14ac:dyDescent="0.45">
      <c r="A3" s="23">
        <v>1137</v>
      </c>
      <c r="B3" s="8">
        <v>2006</v>
      </c>
      <c r="C3" s="8">
        <v>851</v>
      </c>
      <c r="D3" s="8">
        <v>19</v>
      </c>
      <c r="E3" s="8">
        <v>27</v>
      </c>
      <c r="F3" s="20"/>
      <c r="G3" s="20"/>
      <c r="M3" s="8"/>
      <c r="N3" s="8"/>
      <c r="O3" s="8"/>
      <c r="P3" s="8"/>
      <c r="Q3" s="8"/>
      <c r="R3" s="8"/>
      <c r="S3" s="8"/>
      <c r="T3" s="8"/>
    </row>
    <row r="4" spans="1:20" x14ac:dyDescent="0.45">
      <c r="A4" s="23">
        <v>1203</v>
      </c>
      <c r="B4" s="8">
        <v>2006</v>
      </c>
      <c r="C4" s="8">
        <v>302</v>
      </c>
      <c r="D4" s="8">
        <v>18</v>
      </c>
      <c r="E4" s="8">
        <v>26</v>
      </c>
      <c r="F4" s="20"/>
      <c r="M4" s="8"/>
      <c r="N4" s="8"/>
      <c r="O4" s="8"/>
      <c r="P4" s="8"/>
      <c r="Q4" s="8"/>
      <c r="R4" s="8"/>
      <c r="S4" s="8"/>
      <c r="T4" s="8"/>
    </row>
    <row r="5" spans="1:20" x14ac:dyDescent="0.45">
      <c r="A5" s="23">
        <v>1064</v>
      </c>
      <c r="B5" s="8">
        <v>2004</v>
      </c>
      <c r="C5" s="8">
        <v>269</v>
      </c>
      <c r="D5" s="8">
        <v>12</v>
      </c>
      <c r="E5" s="8">
        <v>27</v>
      </c>
      <c r="F5" s="20"/>
      <c r="G5" s="20" t="str">
        <f>CONCATENATE(B2&amp;"-"&amp;C2&amp;"-"&amp;D2&amp;"-"&amp;E2)</f>
        <v>2015-931-13-32</v>
      </c>
      <c r="H5" t="str">
        <f ca="1">_xlfn.FORMULATEXT(G5)</f>
        <v>=CONCATENATE(B2&amp;"-"&amp;C2&amp;"-"&amp;D2&amp;"-"&amp;E2)</v>
      </c>
      <c r="M5" s="8"/>
      <c r="N5" s="8"/>
      <c r="O5" s="8"/>
      <c r="P5" s="8"/>
      <c r="Q5" s="8"/>
      <c r="R5" s="8"/>
      <c r="S5" s="8"/>
      <c r="T5" s="8"/>
    </row>
    <row r="6" spans="1:20" x14ac:dyDescent="0.45">
      <c r="A6" s="23">
        <v>1461</v>
      </c>
      <c r="B6" s="8">
        <v>2019</v>
      </c>
      <c r="C6" s="8">
        <v>699</v>
      </c>
      <c r="D6" s="8">
        <v>16</v>
      </c>
      <c r="E6" s="8">
        <v>40</v>
      </c>
      <c r="F6" s="20"/>
      <c r="G6" s="20"/>
      <c r="M6" s="8"/>
      <c r="N6" s="8"/>
      <c r="O6" s="8"/>
      <c r="P6" s="8"/>
      <c r="Q6" s="8"/>
      <c r="R6" s="8"/>
      <c r="S6" s="8"/>
      <c r="T6" s="8"/>
    </row>
    <row r="7" spans="1:20" x14ac:dyDescent="0.45">
      <c r="A7" s="23">
        <v>1372</v>
      </c>
      <c r="B7" s="8">
        <v>2016</v>
      </c>
      <c r="C7" s="8">
        <v>256</v>
      </c>
      <c r="D7" s="8">
        <v>14</v>
      </c>
      <c r="E7" s="8">
        <v>34</v>
      </c>
      <c r="F7" s="20"/>
      <c r="G7" s="20"/>
      <c r="M7" s="8"/>
      <c r="N7" s="8"/>
      <c r="O7" s="8"/>
      <c r="P7" s="8"/>
      <c r="Q7" s="8"/>
      <c r="R7" s="8"/>
      <c r="S7" s="8"/>
      <c r="T7" s="8"/>
    </row>
    <row r="8" spans="1:20" x14ac:dyDescent="0.45">
      <c r="A8" s="23">
        <v>1087</v>
      </c>
      <c r="B8" s="8">
        <v>2017</v>
      </c>
      <c r="C8" s="8">
        <v>329</v>
      </c>
      <c r="D8" s="8">
        <v>15</v>
      </c>
      <c r="E8" s="8">
        <v>22</v>
      </c>
      <c r="F8" s="20"/>
      <c r="M8" s="8"/>
      <c r="N8" s="8"/>
      <c r="O8" s="8"/>
      <c r="P8" s="8"/>
      <c r="Q8" s="8"/>
      <c r="R8" s="8"/>
      <c r="S8" s="8"/>
      <c r="T8" s="8"/>
    </row>
    <row r="9" spans="1:20" x14ac:dyDescent="0.45">
      <c r="A9" s="23">
        <v>1390</v>
      </c>
      <c r="B9" s="8">
        <v>2011</v>
      </c>
      <c r="C9" s="8">
        <v>562</v>
      </c>
      <c r="D9" s="8">
        <v>10</v>
      </c>
      <c r="E9" s="8">
        <v>30</v>
      </c>
      <c r="F9" s="20"/>
      <c r="M9" s="8"/>
      <c r="N9" s="8"/>
      <c r="O9" s="8"/>
      <c r="P9" s="8"/>
      <c r="Q9" s="8"/>
      <c r="R9" s="8"/>
      <c r="S9" s="8"/>
      <c r="T9" s="8"/>
    </row>
    <row r="10" spans="1:20" x14ac:dyDescent="0.45">
      <c r="A10" s="23">
        <v>1243</v>
      </c>
      <c r="B10" s="8">
        <v>2014</v>
      </c>
      <c r="C10" s="8">
        <v>375</v>
      </c>
      <c r="D10" s="8">
        <v>16</v>
      </c>
      <c r="E10" s="8">
        <v>22</v>
      </c>
      <c r="F10" s="20"/>
      <c r="G10" s="8"/>
      <c r="H10" s="8"/>
      <c r="M10" s="8"/>
      <c r="N10" s="8"/>
      <c r="O10" s="8"/>
      <c r="P10" s="8"/>
      <c r="Q10" s="8"/>
      <c r="R10" s="8"/>
      <c r="S10" s="8"/>
      <c r="T10" s="8"/>
    </row>
    <row r="11" spans="1:20" x14ac:dyDescent="0.45">
      <c r="G11" s="8"/>
      <c r="M11" s="8"/>
      <c r="N11" s="8"/>
      <c r="O11" s="8"/>
      <c r="P11" s="8"/>
      <c r="Q11" s="8"/>
      <c r="R11" s="8"/>
      <c r="S11" s="8"/>
      <c r="T11" s="8"/>
    </row>
    <row r="12" spans="1:20" x14ac:dyDescent="0.45">
      <c r="B12" s="7" t="s">
        <v>1</v>
      </c>
      <c r="C12" s="7" t="s">
        <v>157</v>
      </c>
      <c r="D12" s="7" t="s">
        <v>2</v>
      </c>
      <c r="G12" s="8"/>
      <c r="M12" s="8"/>
      <c r="N12" s="8"/>
      <c r="O12" s="8"/>
      <c r="P12" s="8"/>
      <c r="Q12" s="8"/>
      <c r="R12" s="8"/>
      <c r="S12" s="8"/>
      <c r="T12" s="8"/>
    </row>
    <row r="13" spans="1:20" x14ac:dyDescent="0.45">
      <c r="B13" s="8" t="s">
        <v>111</v>
      </c>
      <c r="C13" s="8" t="s">
        <v>150</v>
      </c>
      <c r="D13" s="8" t="s">
        <v>112</v>
      </c>
      <c r="G13" s="8"/>
      <c r="H13" s="18"/>
      <c r="M13" s="8"/>
      <c r="N13" s="8"/>
      <c r="O13" s="8"/>
      <c r="P13" s="8"/>
      <c r="Q13" s="8"/>
      <c r="R13" s="8"/>
      <c r="S13" s="8"/>
      <c r="T13" s="8"/>
    </row>
    <row r="14" spans="1:20" x14ac:dyDescent="0.45">
      <c r="B14" s="8" t="s">
        <v>217</v>
      </c>
      <c r="C14" s="8"/>
      <c r="D14" s="8" t="s">
        <v>216</v>
      </c>
      <c r="H14" s="1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45">
      <c r="B15" s="8" t="s">
        <v>115</v>
      </c>
      <c r="C15" s="8" t="s">
        <v>151</v>
      </c>
      <c r="D15" s="8" t="s">
        <v>116</v>
      </c>
      <c r="E15" s="19"/>
      <c r="F15" s="8"/>
      <c r="H15" s="18"/>
      <c r="I15" s="18"/>
      <c r="J15" s="18"/>
      <c r="K15" s="1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45">
      <c r="B16" s="8" t="s">
        <v>111</v>
      </c>
      <c r="C16" s="8"/>
      <c r="D16" s="8" t="s">
        <v>117</v>
      </c>
      <c r="G16" s="20"/>
      <c r="H16" s="18"/>
      <c r="I16" s="18"/>
      <c r="J16" s="18"/>
      <c r="K16" s="18"/>
      <c r="L16" s="8"/>
      <c r="M16" s="8"/>
      <c r="N16" s="8"/>
      <c r="O16" s="8"/>
      <c r="P16" s="8"/>
      <c r="Q16" s="8"/>
      <c r="R16" s="8"/>
      <c r="S16" s="8"/>
      <c r="T16" s="8"/>
    </row>
    <row r="17" spans="2:20" x14ac:dyDescent="0.45">
      <c r="B17" s="8" t="s">
        <v>118</v>
      </c>
      <c r="C17" s="8"/>
      <c r="D17" s="8" t="s">
        <v>119</v>
      </c>
      <c r="G17" s="8"/>
      <c r="H17" s="18"/>
      <c r="I17" s="18"/>
      <c r="J17" s="1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2:20" x14ac:dyDescent="0.45">
      <c r="B18" s="8" t="s">
        <v>120</v>
      </c>
      <c r="C18" s="8" t="s">
        <v>152</v>
      </c>
      <c r="D18" s="8" t="s">
        <v>121</v>
      </c>
      <c r="G18" s="8"/>
      <c r="H18" s="18"/>
      <c r="I18" s="18"/>
      <c r="J18" s="1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 x14ac:dyDescent="0.45">
      <c r="B19" s="8" t="s">
        <v>122</v>
      </c>
      <c r="C19" s="8" t="s">
        <v>153</v>
      </c>
      <c r="D19" s="8" t="s">
        <v>123</v>
      </c>
      <c r="G19" s="8"/>
      <c r="H19" s="18"/>
      <c r="I19" s="18"/>
      <c r="J19" s="1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 x14ac:dyDescent="0.45">
      <c r="B20" s="8" t="s">
        <v>124</v>
      </c>
      <c r="C20" s="8"/>
      <c r="D20" s="8" t="s">
        <v>125</v>
      </c>
      <c r="G20" s="8"/>
      <c r="H20" s="18"/>
      <c r="I20" s="18"/>
      <c r="J20" s="1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 x14ac:dyDescent="0.45">
      <c r="B21" s="8" t="s">
        <v>126</v>
      </c>
      <c r="C21" s="8"/>
      <c r="D21" s="8" t="s">
        <v>127</v>
      </c>
      <c r="I21" s="18"/>
      <c r="J21" s="1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 x14ac:dyDescent="0.45">
      <c r="B22" s="8" t="s">
        <v>128</v>
      </c>
      <c r="C22" s="8" t="s">
        <v>154</v>
      </c>
      <c r="D22" s="8" t="s">
        <v>129</v>
      </c>
      <c r="I22" s="18"/>
      <c r="J22" s="1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 x14ac:dyDescent="0.45">
      <c r="B23" s="8" t="s">
        <v>130</v>
      </c>
      <c r="C23" s="8"/>
      <c r="D23" s="8" t="s">
        <v>131</v>
      </c>
      <c r="E23" s="8"/>
      <c r="F23" s="8"/>
      <c r="I23" s="18"/>
      <c r="J23" s="1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 x14ac:dyDescent="0.45">
      <c r="B24" s="8" t="s">
        <v>132</v>
      </c>
      <c r="C24" s="8" t="s">
        <v>155</v>
      </c>
      <c r="D24" s="8" t="s">
        <v>133</v>
      </c>
      <c r="E24" s="8"/>
      <c r="F24" s="8"/>
      <c r="I24" s="18"/>
      <c r="J24" s="1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2:20" x14ac:dyDescent="0.45">
      <c r="B25" s="8" t="s">
        <v>134</v>
      </c>
      <c r="C25" s="8"/>
      <c r="D25" s="8" t="s">
        <v>135</v>
      </c>
      <c r="E25" s="8"/>
      <c r="F25" s="8"/>
      <c r="I25" s="18"/>
      <c r="J25" s="1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2:20" x14ac:dyDescent="0.45">
      <c r="B26" s="8" t="s">
        <v>136</v>
      </c>
      <c r="C26" s="8"/>
      <c r="D26" s="8" t="s">
        <v>137</v>
      </c>
      <c r="E26" s="8"/>
      <c r="F26" s="8"/>
      <c r="I26" s="18"/>
      <c r="J26" s="1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20" x14ac:dyDescent="0.45">
      <c r="B27" s="8" t="s">
        <v>138</v>
      </c>
      <c r="C27" s="8" t="s">
        <v>152</v>
      </c>
      <c r="D27" s="8" t="s">
        <v>139</v>
      </c>
      <c r="E27" s="8"/>
      <c r="F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 x14ac:dyDescent="0.45">
      <c r="B28" s="8" t="s">
        <v>140</v>
      </c>
      <c r="C28" s="8"/>
      <c r="D28" s="8" t="s">
        <v>141</v>
      </c>
      <c r="E28" s="8"/>
      <c r="F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2:20" x14ac:dyDescent="0.45">
      <c r="B29" s="8" t="s">
        <v>142</v>
      </c>
      <c r="C29" s="8" t="s">
        <v>156</v>
      </c>
      <c r="D29" s="8" t="s">
        <v>143</v>
      </c>
      <c r="E29" s="8"/>
      <c r="F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 x14ac:dyDescent="0.45">
      <c r="B30" s="8" t="s">
        <v>144</v>
      </c>
      <c r="C30" s="8"/>
      <c r="D30" s="8" t="s">
        <v>145</v>
      </c>
      <c r="E30" s="8"/>
      <c r="F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6" spans="5:6" x14ac:dyDescent="0.45">
      <c r="E36" s="8"/>
      <c r="F36" s="8"/>
    </row>
    <row r="37" spans="5:6" x14ac:dyDescent="0.45">
      <c r="E37" s="8"/>
      <c r="F37" s="8"/>
    </row>
    <row r="38" spans="5:6" x14ac:dyDescent="0.45">
      <c r="E38" s="8"/>
      <c r="F38" s="8"/>
    </row>
    <row r="39" spans="5:6" x14ac:dyDescent="0.45">
      <c r="E39" s="8"/>
      <c r="F39" s="8"/>
    </row>
    <row r="40" spans="5:6" x14ac:dyDescent="0.45">
      <c r="E40" s="8"/>
      <c r="F40" s="8"/>
    </row>
    <row r="41" spans="5:6" x14ac:dyDescent="0.45">
      <c r="E41" s="8"/>
      <c r="F41" s="8"/>
    </row>
    <row r="42" spans="5:6" x14ac:dyDescent="0.45">
      <c r="E42" s="8"/>
      <c r="F42" s="8"/>
    </row>
    <row r="43" spans="5:6" x14ac:dyDescent="0.45">
      <c r="E43" s="8"/>
      <c r="F43" s="8"/>
    </row>
    <row r="44" spans="5:6" x14ac:dyDescent="0.45">
      <c r="E44" s="8"/>
      <c r="F44" s="8"/>
    </row>
    <row r="45" spans="5:6" x14ac:dyDescent="0.45">
      <c r="E45" s="8"/>
      <c r="F45" s="8"/>
    </row>
    <row r="46" spans="5:6" x14ac:dyDescent="0.45">
      <c r="E46" s="8"/>
      <c r="F46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66CCFF"/>
  </sheetPr>
  <dimension ref="A1:G42"/>
  <sheetViews>
    <sheetView zoomScale="145" zoomScaleNormal="145" workbookViewId="0"/>
  </sheetViews>
  <sheetFormatPr defaultColWidth="9.1328125" defaultRowHeight="14.25" x14ac:dyDescent="0.45"/>
  <cols>
    <col min="1" max="1" width="9.1328125" style="8"/>
    <col min="2" max="2" width="21.86328125" style="8" customWidth="1"/>
    <col min="3" max="3" width="20" style="8" bestFit="1" customWidth="1"/>
    <col min="4" max="4" width="20" style="8" customWidth="1"/>
    <col min="5" max="5" width="9.1328125" style="8" customWidth="1"/>
    <col min="6" max="6" width="10.1328125" style="8" bestFit="1" customWidth="1"/>
    <col min="7" max="7" width="11.9296875" style="8" customWidth="1"/>
    <col min="8" max="8" width="23.46484375" style="8" customWidth="1"/>
    <col min="9" max="9" width="7" style="8" customWidth="1"/>
    <col min="10" max="10" width="11.6640625" style="8" bestFit="1" customWidth="1"/>
    <col min="11" max="11" width="11.6640625" style="8" customWidth="1"/>
    <col min="12" max="16384" width="9.1328125" style="8"/>
  </cols>
  <sheetData>
    <row r="1" spans="1:7" x14ac:dyDescent="0.45">
      <c r="A1" s="7" t="s">
        <v>3</v>
      </c>
      <c r="C1" s="7" t="s">
        <v>0</v>
      </c>
      <c r="D1" s="7"/>
      <c r="F1" s="7" t="s">
        <v>1</v>
      </c>
      <c r="G1" s="7" t="s">
        <v>2</v>
      </c>
    </row>
    <row r="2" spans="1:7" x14ac:dyDescent="0.45">
      <c r="A2" s="8" t="s">
        <v>243</v>
      </c>
      <c r="C2" s="8" t="s">
        <v>241</v>
      </c>
      <c r="F2" s="8" t="s">
        <v>5</v>
      </c>
      <c r="G2" s="8" t="s">
        <v>6</v>
      </c>
    </row>
    <row r="3" spans="1:7" x14ac:dyDescent="0.45">
      <c r="A3" s="8" t="s">
        <v>260</v>
      </c>
      <c r="C3" s="8" t="s">
        <v>242</v>
      </c>
      <c r="F3" s="8" t="s">
        <v>9</v>
      </c>
      <c r="G3" s="8" t="s">
        <v>10</v>
      </c>
    </row>
    <row r="4" spans="1:7" x14ac:dyDescent="0.45">
      <c r="A4" s="8" t="s">
        <v>244</v>
      </c>
      <c r="C4" s="8" t="s">
        <v>93</v>
      </c>
      <c r="F4" s="8" t="s">
        <v>12</v>
      </c>
      <c r="G4" s="8" t="s">
        <v>13</v>
      </c>
    </row>
    <row r="5" spans="1:7" x14ac:dyDescent="0.45">
      <c r="A5" s="8" t="s">
        <v>261</v>
      </c>
      <c r="C5" s="8" t="s">
        <v>170</v>
      </c>
      <c r="F5" s="8" t="s">
        <v>5</v>
      </c>
      <c r="G5" s="8" t="s">
        <v>15</v>
      </c>
    </row>
    <row r="6" spans="1:7" x14ac:dyDescent="0.45">
      <c r="A6" s="8" t="s">
        <v>245</v>
      </c>
      <c r="C6" s="8" t="s">
        <v>17</v>
      </c>
      <c r="F6" s="8" t="s">
        <v>18</v>
      </c>
      <c r="G6" s="8" t="s">
        <v>19</v>
      </c>
    </row>
    <row r="7" spans="1:7" x14ac:dyDescent="0.45">
      <c r="A7" s="8" t="s">
        <v>262</v>
      </c>
      <c r="C7" s="8" t="s">
        <v>240</v>
      </c>
      <c r="F7" s="8" t="s">
        <v>220</v>
      </c>
      <c r="G7" s="8" t="s">
        <v>221</v>
      </c>
    </row>
    <row r="8" spans="1:7" x14ac:dyDescent="0.45">
      <c r="A8" s="8" t="s">
        <v>246</v>
      </c>
      <c r="C8" s="8" t="s">
        <v>172</v>
      </c>
      <c r="F8" s="8" t="s">
        <v>22</v>
      </c>
      <c r="G8" s="8" t="s">
        <v>222</v>
      </c>
    </row>
    <row r="9" spans="1:7" x14ac:dyDescent="0.45">
      <c r="A9" s="8" t="s">
        <v>247</v>
      </c>
      <c r="C9" s="8" t="s">
        <v>219</v>
      </c>
      <c r="F9" s="8" t="s">
        <v>24</v>
      </c>
      <c r="G9" s="8" t="s">
        <v>25</v>
      </c>
    </row>
    <row r="10" spans="1:7" x14ac:dyDescent="0.45">
      <c r="A10" s="8" t="s">
        <v>248</v>
      </c>
      <c r="C10" s="8" t="s">
        <v>27</v>
      </c>
      <c r="F10" s="8" t="s">
        <v>28</v>
      </c>
      <c r="G10" s="8" t="s">
        <v>29</v>
      </c>
    </row>
    <row r="11" spans="1:7" x14ac:dyDescent="0.45">
      <c r="A11" s="8" t="s">
        <v>249</v>
      </c>
      <c r="C11" s="8" t="s">
        <v>31</v>
      </c>
      <c r="F11" s="8" t="s">
        <v>32</v>
      </c>
      <c r="G11" s="8" t="s">
        <v>33</v>
      </c>
    </row>
    <row r="12" spans="1:7" x14ac:dyDescent="0.45">
      <c r="A12" s="8" t="s">
        <v>263</v>
      </c>
      <c r="C12" s="8" t="s">
        <v>34</v>
      </c>
      <c r="F12" s="8" t="s">
        <v>35</v>
      </c>
      <c r="G12" s="8" t="s">
        <v>36</v>
      </c>
    </row>
    <row r="13" spans="1:7" x14ac:dyDescent="0.45">
      <c r="A13" s="8" t="s">
        <v>250</v>
      </c>
      <c r="C13" s="8" t="s">
        <v>38</v>
      </c>
      <c r="F13" s="8" t="s">
        <v>224</v>
      </c>
      <c r="G13" s="8" t="s">
        <v>225</v>
      </c>
    </row>
    <row r="14" spans="1:7" x14ac:dyDescent="0.45">
      <c r="A14" s="8" t="s">
        <v>251</v>
      </c>
      <c r="C14" s="8" t="s">
        <v>40</v>
      </c>
      <c r="F14" s="8" t="s">
        <v>41</v>
      </c>
      <c r="G14" s="8" t="s">
        <v>223</v>
      </c>
    </row>
    <row r="15" spans="1:7" x14ac:dyDescent="0.45">
      <c r="A15" s="8" t="s">
        <v>252</v>
      </c>
      <c r="C15" s="8" t="s">
        <v>42</v>
      </c>
      <c r="F15" s="8" t="s">
        <v>43</v>
      </c>
      <c r="G15" s="8" t="s">
        <v>44</v>
      </c>
    </row>
    <row r="16" spans="1:7" x14ac:dyDescent="0.45">
      <c r="A16" s="8" t="s">
        <v>253</v>
      </c>
      <c r="C16" s="8" t="s">
        <v>45</v>
      </c>
      <c r="F16" s="8" t="s">
        <v>46</v>
      </c>
      <c r="G16" s="8" t="s">
        <v>47</v>
      </c>
    </row>
    <row r="17" spans="1:7" x14ac:dyDescent="0.45">
      <c r="A17" s="8" t="s">
        <v>254</v>
      </c>
      <c r="C17" s="8" t="s">
        <v>48</v>
      </c>
      <c r="F17" s="8" t="s">
        <v>49</v>
      </c>
      <c r="G17" s="8" t="s">
        <v>50</v>
      </c>
    </row>
    <row r="18" spans="1:7" x14ac:dyDescent="0.45">
      <c r="A18" s="8" t="s">
        <v>255</v>
      </c>
      <c r="C18" s="8" t="s">
        <v>51</v>
      </c>
      <c r="F18" s="8" t="s">
        <v>52</v>
      </c>
      <c r="G18" s="8" t="s">
        <v>53</v>
      </c>
    </row>
    <row r="19" spans="1:7" x14ac:dyDescent="0.45">
      <c r="A19" s="8" t="s">
        <v>256</v>
      </c>
      <c r="C19" s="8" t="s">
        <v>54</v>
      </c>
      <c r="F19" s="8" t="s">
        <v>55</v>
      </c>
      <c r="G19" s="8" t="s">
        <v>56</v>
      </c>
    </row>
    <row r="20" spans="1:7" x14ac:dyDescent="0.45">
      <c r="A20" s="8" t="s">
        <v>257</v>
      </c>
      <c r="C20" s="8" t="s">
        <v>57</v>
      </c>
    </row>
    <row r="21" spans="1:7" x14ac:dyDescent="0.45">
      <c r="A21" s="8" t="s">
        <v>258</v>
      </c>
    </row>
    <row r="22" spans="1:7" x14ac:dyDescent="0.45">
      <c r="A22" s="8" t="s">
        <v>259</v>
      </c>
    </row>
    <row r="24" spans="1:7" x14ac:dyDescent="0.45">
      <c r="C24" s="8" t="s">
        <v>58</v>
      </c>
    </row>
    <row r="25" spans="1:7" x14ac:dyDescent="0.45">
      <c r="C25" s="8" t="s">
        <v>59</v>
      </c>
    </row>
    <row r="26" spans="1:7" x14ac:dyDescent="0.45">
      <c r="C26" s="8" t="s">
        <v>60</v>
      </c>
    </row>
    <row r="27" spans="1:7" x14ac:dyDescent="0.45">
      <c r="C27" s="8" t="s">
        <v>61</v>
      </c>
    </row>
    <row r="28" spans="1:7" x14ac:dyDescent="0.45">
      <c r="C28" s="8" t="s">
        <v>62</v>
      </c>
    </row>
    <row r="29" spans="1:7" x14ac:dyDescent="0.45">
      <c r="C29" s="8" t="s">
        <v>63</v>
      </c>
    </row>
    <row r="30" spans="1:7" x14ac:dyDescent="0.45">
      <c r="C30" s="8" t="s">
        <v>64</v>
      </c>
    </row>
    <row r="31" spans="1:7" x14ac:dyDescent="0.45">
      <c r="C31" s="8" t="s">
        <v>65</v>
      </c>
    </row>
    <row r="32" spans="1:7" x14ac:dyDescent="0.45">
      <c r="C32" s="8" t="s">
        <v>66</v>
      </c>
    </row>
    <row r="33" spans="3:3" x14ac:dyDescent="0.45">
      <c r="C33" s="8" t="s">
        <v>67</v>
      </c>
    </row>
    <row r="34" spans="3:3" x14ac:dyDescent="0.45">
      <c r="C34" s="8" t="s">
        <v>68</v>
      </c>
    </row>
    <row r="35" spans="3:3" x14ac:dyDescent="0.45">
      <c r="C35" s="8" t="s">
        <v>69</v>
      </c>
    </row>
    <row r="36" spans="3:3" x14ac:dyDescent="0.45">
      <c r="C36" s="8" t="s">
        <v>70</v>
      </c>
    </row>
    <row r="37" spans="3:3" x14ac:dyDescent="0.45">
      <c r="C37" s="8" t="s">
        <v>71</v>
      </c>
    </row>
    <row r="38" spans="3:3" x14ac:dyDescent="0.45">
      <c r="C38" s="8" t="s">
        <v>72</v>
      </c>
    </row>
    <row r="39" spans="3:3" x14ac:dyDescent="0.45">
      <c r="C39" s="8" t="s">
        <v>73</v>
      </c>
    </row>
    <row r="40" spans="3:3" x14ac:dyDescent="0.45">
      <c r="C40" s="8" t="s">
        <v>74</v>
      </c>
    </row>
    <row r="41" spans="3:3" x14ac:dyDescent="0.45">
      <c r="C41" s="8" t="s">
        <v>75</v>
      </c>
    </row>
    <row r="42" spans="3:3" x14ac:dyDescent="0.45">
      <c r="C42" s="8" t="s">
        <v>76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tabColor rgb="FF00FF00"/>
  </sheetPr>
  <dimension ref="A1:E18"/>
  <sheetViews>
    <sheetView zoomScale="145" zoomScaleNormal="145" workbookViewId="0"/>
  </sheetViews>
  <sheetFormatPr defaultColWidth="9.1328125" defaultRowHeight="14.25" x14ac:dyDescent="0.45"/>
  <cols>
    <col min="1" max="1" width="13" style="3" bestFit="1" customWidth="1"/>
    <col min="2" max="2" width="35.6640625" style="3" bestFit="1" customWidth="1"/>
    <col min="3" max="3" width="4" style="3" customWidth="1"/>
    <col min="4" max="4" width="11.86328125" style="3" bestFit="1" customWidth="1"/>
    <col min="5" max="5" width="43.46484375" style="3" bestFit="1" customWidth="1"/>
    <col min="6" max="6" width="14.46484375" style="3" customWidth="1"/>
    <col min="7" max="16384" width="9.1328125" style="3"/>
  </cols>
  <sheetData>
    <row r="1" spans="1:5" ht="18" x14ac:dyDescent="0.55000000000000004">
      <c r="A1" s="15" t="s">
        <v>206</v>
      </c>
      <c r="B1" s="16"/>
      <c r="C1" s="16"/>
      <c r="D1" s="16"/>
      <c r="E1" s="16"/>
    </row>
    <row r="2" spans="1:5" x14ac:dyDescent="0.45">
      <c r="A2" s="16"/>
      <c r="B2" s="15" t="s">
        <v>188</v>
      </c>
      <c r="C2" s="16"/>
      <c r="D2" s="16"/>
      <c r="E2" s="15" t="s">
        <v>171</v>
      </c>
    </row>
    <row r="3" spans="1:5" x14ac:dyDescent="0.45">
      <c r="A3" s="16" t="s">
        <v>264</v>
      </c>
      <c r="B3" s="16"/>
      <c r="C3" s="16"/>
      <c r="D3" s="16" t="s">
        <v>277</v>
      </c>
      <c r="E3" s="16"/>
    </row>
    <row r="4" spans="1:5" x14ac:dyDescent="0.45">
      <c r="A4" s="16" t="s">
        <v>274</v>
      </c>
      <c r="B4" s="16"/>
      <c r="C4" s="16"/>
      <c r="D4" s="16" t="s">
        <v>269</v>
      </c>
      <c r="E4" s="16"/>
    </row>
    <row r="5" spans="1:5" x14ac:dyDescent="0.45">
      <c r="A5" s="16" t="s">
        <v>265</v>
      </c>
      <c r="B5" s="16"/>
      <c r="C5" s="16"/>
      <c r="D5" s="16" t="s">
        <v>273</v>
      </c>
      <c r="E5" s="16"/>
    </row>
    <row r="6" spans="1:5" x14ac:dyDescent="0.45">
      <c r="A6" s="16" t="s">
        <v>266</v>
      </c>
      <c r="B6" s="16"/>
      <c r="C6" s="16"/>
      <c r="D6" s="16" t="s">
        <v>271</v>
      </c>
      <c r="E6" s="16"/>
    </row>
    <row r="8" spans="1:5" ht="18" x14ac:dyDescent="0.55000000000000004">
      <c r="A8" s="13" t="s">
        <v>205</v>
      </c>
      <c r="B8" s="14"/>
      <c r="C8" s="14"/>
      <c r="D8" s="14"/>
      <c r="E8" s="14"/>
    </row>
    <row r="9" spans="1:5" x14ac:dyDescent="0.45">
      <c r="A9" s="14"/>
      <c r="B9" s="13" t="s">
        <v>185</v>
      </c>
      <c r="C9" s="14"/>
      <c r="D9" s="14"/>
      <c r="E9" s="13" t="s">
        <v>160</v>
      </c>
    </row>
    <row r="10" spans="1:5" x14ac:dyDescent="0.45">
      <c r="A10" s="17" t="s">
        <v>267</v>
      </c>
      <c r="B10" s="14"/>
      <c r="C10" s="14"/>
      <c r="D10" s="14" t="s">
        <v>276</v>
      </c>
      <c r="E10" s="14"/>
    </row>
    <row r="11" spans="1:5" x14ac:dyDescent="0.45">
      <c r="A11" s="17" t="s">
        <v>275</v>
      </c>
      <c r="B11" s="14"/>
      <c r="C11" s="14"/>
      <c r="D11" s="14" t="s">
        <v>269</v>
      </c>
      <c r="E11" s="14"/>
    </row>
    <row r="12" spans="1:5" x14ac:dyDescent="0.45">
      <c r="A12" s="17" t="s">
        <v>268</v>
      </c>
      <c r="B12" s="14"/>
      <c r="C12" s="14"/>
      <c r="D12" s="14" t="s">
        <v>270</v>
      </c>
      <c r="E12" s="14"/>
    </row>
    <row r="13" spans="1:5" x14ac:dyDescent="0.45">
      <c r="A13" s="17" t="s">
        <v>266</v>
      </c>
      <c r="B13" s="14"/>
      <c r="C13" s="14"/>
      <c r="D13" s="14" t="s">
        <v>271</v>
      </c>
      <c r="E13" s="14"/>
    </row>
    <row r="14" spans="1:5" x14ac:dyDescent="0.45">
      <c r="A14" s="14"/>
      <c r="B14" s="13" t="s">
        <v>186</v>
      </c>
      <c r="C14" s="14"/>
      <c r="D14" s="14"/>
      <c r="E14" s="13" t="s">
        <v>187</v>
      </c>
    </row>
    <row r="15" spans="1:5" x14ac:dyDescent="0.45">
      <c r="A15" s="14" t="s">
        <v>267</v>
      </c>
      <c r="B15" s="14"/>
      <c r="C15" s="14"/>
      <c r="D15" s="14" t="s">
        <v>267</v>
      </c>
      <c r="E15" s="14"/>
    </row>
    <row r="16" spans="1:5" x14ac:dyDescent="0.45">
      <c r="A16" s="14" t="s">
        <v>275</v>
      </c>
      <c r="B16" s="14"/>
      <c r="C16" s="14"/>
      <c r="D16" s="14" t="s">
        <v>275</v>
      </c>
      <c r="E16" s="14"/>
    </row>
    <row r="17" spans="1:5" x14ac:dyDescent="0.45">
      <c r="A17" s="14" t="s">
        <v>268</v>
      </c>
      <c r="B17" s="14"/>
      <c r="C17" s="14"/>
      <c r="D17" s="14" t="s">
        <v>272</v>
      </c>
      <c r="E17" s="14"/>
    </row>
    <row r="18" spans="1:5" x14ac:dyDescent="0.45">
      <c r="A18" s="14" t="s">
        <v>266</v>
      </c>
      <c r="B18" s="14"/>
      <c r="C18" s="14"/>
      <c r="D18" s="14" t="s">
        <v>266</v>
      </c>
      <c r="E1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FFFF00"/>
  </sheetPr>
  <dimension ref="A1:M11"/>
  <sheetViews>
    <sheetView zoomScale="150" zoomScaleNormal="150" workbookViewId="0"/>
  </sheetViews>
  <sheetFormatPr defaultColWidth="9.1328125" defaultRowHeight="14.25" x14ac:dyDescent="0.45"/>
  <cols>
    <col min="1" max="1" width="6.86328125" style="4" bestFit="1" customWidth="1"/>
    <col min="2" max="2" width="7.86328125" style="3" customWidth="1"/>
    <col min="3" max="3" width="16.59765625" style="3" customWidth="1"/>
    <col min="4" max="4" width="7.53125" style="5" customWidth="1"/>
    <col min="5" max="5" width="8.06640625" style="5" customWidth="1"/>
    <col min="6" max="6" width="8.19921875" style="6" customWidth="1"/>
    <col min="7" max="7" width="21.3984375" style="5" customWidth="1"/>
    <col min="8" max="8" width="15.6640625" style="3" customWidth="1"/>
    <col min="9" max="9" width="5.3984375" style="3" customWidth="1"/>
    <col min="10" max="10" width="1.53125" style="3" customWidth="1"/>
    <col min="11" max="11" width="18.19921875" style="4" customWidth="1"/>
    <col min="12" max="13" width="9.1328125" style="3"/>
    <col min="14" max="14" width="19.46484375" style="3" customWidth="1"/>
    <col min="15" max="16384" width="9.1328125" style="3"/>
  </cols>
  <sheetData>
    <row r="1" spans="1:13" x14ac:dyDescent="0.45">
      <c r="A1" s="1" t="s">
        <v>158</v>
      </c>
      <c r="B1" s="2" t="s">
        <v>159</v>
      </c>
      <c r="C1" s="28"/>
      <c r="D1" s="1" t="s">
        <v>158</v>
      </c>
      <c r="E1" s="1" t="s">
        <v>280</v>
      </c>
      <c r="F1" s="2" t="s">
        <v>159</v>
      </c>
      <c r="H1" s="25" t="s">
        <v>227</v>
      </c>
      <c r="I1" s="27" t="s">
        <v>226</v>
      </c>
      <c r="L1" s="28" t="s">
        <v>278</v>
      </c>
      <c r="M1" s="28" t="s">
        <v>279</v>
      </c>
    </row>
    <row r="2" spans="1:13" x14ac:dyDescent="0.45">
      <c r="A2" s="4">
        <v>757</v>
      </c>
      <c r="B2" s="5" t="s">
        <v>177</v>
      </c>
      <c r="D2" s="4">
        <v>757</v>
      </c>
      <c r="E2" s="4">
        <f>LEN(D2)</f>
        <v>3</v>
      </c>
      <c r="F2" s="6" t="s">
        <v>177</v>
      </c>
      <c r="G2" s="3"/>
      <c r="H2" s="3" t="str">
        <f t="shared" ref="H2:H7" si="0">REPT($I$1,I2)</f>
        <v>*****</v>
      </c>
      <c r="I2" s="3">
        <v>5</v>
      </c>
      <c r="L2" s="3">
        <v>504</v>
      </c>
      <c r="M2" s="3">
        <v>1769121</v>
      </c>
    </row>
    <row r="3" spans="1:13" x14ac:dyDescent="0.45">
      <c r="A3" s="4">
        <v>44622</v>
      </c>
      <c r="B3" s="5" t="s">
        <v>178</v>
      </c>
      <c r="D3" s="4">
        <v>44622</v>
      </c>
      <c r="E3" s="4">
        <f t="shared" ref="E3:E10" si="1">LEN(D3)</f>
        <v>5</v>
      </c>
      <c r="F3" s="6" t="s">
        <v>178</v>
      </c>
      <c r="G3" s="3"/>
      <c r="H3" s="3" t="str">
        <f t="shared" si="0"/>
        <v>*********</v>
      </c>
      <c r="I3" s="3">
        <v>9</v>
      </c>
      <c r="L3" s="3">
        <v>908</v>
      </c>
      <c r="M3" s="3">
        <v>9168971</v>
      </c>
    </row>
    <row r="4" spans="1:13" x14ac:dyDescent="0.45">
      <c r="A4" s="4">
        <v>7966</v>
      </c>
      <c r="B4" s="5" t="s">
        <v>179</v>
      </c>
      <c r="D4" s="4">
        <v>7966</v>
      </c>
      <c r="E4" s="4">
        <f t="shared" si="1"/>
        <v>4</v>
      </c>
      <c r="F4" s="6" t="s">
        <v>179</v>
      </c>
      <c r="G4" s="3"/>
      <c r="H4" s="3" t="str">
        <f t="shared" si="0"/>
        <v>***</v>
      </c>
      <c r="I4" s="3">
        <v>3</v>
      </c>
      <c r="L4" s="3">
        <v>201</v>
      </c>
      <c r="M4" s="3">
        <v>2416214</v>
      </c>
    </row>
    <row r="5" spans="1:13" x14ac:dyDescent="0.45">
      <c r="A5" s="4">
        <v>2341</v>
      </c>
      <c r="B5" s="5" t="s">
        <v>189</v>
      </c>
      <c r="D5" s="4" t="s">
        <v>173</v>
      </c>
      <c r="E5" s="4">
        <f t="shared" si="1"/>
        <v>3</v>
      </c>
      <c r="F5" s="6" t="s">
        <v>180</v>
      </c>
      <c r="G5" s="3"/>
      <c r="H5" s="3" t="str">
        <f t="shared" si="0"/>
        <v>**</v>
      </c>
      <c r="I5" s="25">
        <v>2</v>
      </c>
      <c r="L5" s="3">
        <v>213</v>
      </c>
      <c r="M5" s="3">
        <v>2870173</v>
      </c>
    </row>
    <row r="6" spans="1:13" x14ac:dyDescent="0.45">
      <c r="A6" s="4">
        <v>123741</v>
      </c>
      <c r="B6" s="5" t="s">
        <v>181</v>
      </c>
      <c r="D6" s="4">
        <v>123741</v>
      </c>
      <c r="E6" s="4">
        <f t="shared" si="1"/>
        <v>6</v>
      </c>
      <c r="F6" s="6" t="s">
        <v>181</v>
      </c>
      <c r="G6" s="3"/>
      <c r="H6" s="3" t="str">
        <f t="shared" si="0"/>
        <v>*******</v>
      </c>
      <c r="I6" s="25">
        <v>7</v>
      </c>
      <c r="L6" s="3">
        <v>807</v>
      </c>
      <c r="M6" s="3">
        <v>4188542</v>
      </c>
    </row>
    <row r="7" spans="1:13" x14ac:dyDescent="0.45">
      <c r="A7" s="4">
        <v>34</v>
      </c>
      <c r="B7" s="5" t="s">
        <v>182</v>
      </c>
      <c r="D7" s="4">
        <v>34</v>
      </c>
      <c r="E7" s="4">
        <f t="shared" si="1"/>
        <v>2</v>
      </c>
      <c r="F7" s="6" t="s">
        <v>182</v>
      </c>
      <c r="G7" s="3"/>
      <c r="H7" s="3" t="str">
        <f t="shared" si="0"/>
        <v>******</v>
      </c>
      <c r="I7" s="25">
        <v>6</v>
      </c>
      <c r="L7" s="3">
        <v>415</v>
      </c>
      <c r="M7" s="3">
        <v>9441971</v>
      </c>
    </row>
    <row r="8" spans="1:13" x14ac:dyDescent="0.45">
      <c r="A8" s="4">
        <v>2356</v>
      </c>
      <c r="B8" s="5" t="s">
        <v>183</v>
      </c>
      <c r="D8" s="4">
        <v>2356</v>
      </c>
      <c r="E8" s="4">
        <f t="shared" si="1"/>
        <v>4</v>
      </c>
      <c r="F8" s="6" t="s">
        <v>183</v>
      </c>
      <c r="G8" s="3"/>
      <c r="L8" s="3">
        <v>605</v>
      </c>
      <c r="M8" s="3">
        <v>4683359</v>
      </c>
    </row>
    <row r="9" spans="1:13" x14ac:dyDescent="0.45">
      <c r="A9" s="4">
        <v>3</v>
      </c>
      <c r="B9" s="5" t="s">
        <v>190</v>
      </c>
      <c r="D9" s="4" t="s">
        <v>174</v>
      </c>
      <c r="E9" s="4">
        <f t="shared" si="1"/>
        <v>4</v>
      </c>
      <c r="F9" s="6" t="s">
        <v>184</v>
      </c>
      <c r="G9" s="3"/>
      <c r="L9" s="3">
        <v>302</v>
      </c>
      <c r="M9" s="3">
        <v>5198599</v>
      </c>
    </row>
    <row r="10" spans="1:13" x14ac:dyDescent="0.45">
      <c r="A10" s="4">
        <v>234</v>
      </c>
      <c r="B10" s="5" t="s">
        <v>191</v>
      </c>
      <c r="D10" s="4" t="s">
        <v>175</v>
      </c>
      <c r="E10" s="4">
        <f t="shared" si="1"/>
        <v>3</v>
      </c>
      <c r="F10" s="6" t="s">
        <v>176</v>
      </c>
      <c r="G10" s="3"/>
      <c r="L10" s="3">
        <v>706</v>
      </c>
      <c r="M10" s="3">
        <v>5752901</v>
      </c>
    </row>
    <row r="11" spans="1:13" x14ac:dyDescent="0.45">
      <c r="L11" s="3">
        <v>403</v>
      </c>
      <c r="M11" s="3">
        <v>9443981</v>
      </c>
    </row>
  </sheetData>
  <sortState xmlns:xlrd2="http://schemas.microsoft.com/office/spreadsheetml/2017/richdata2" ref="L2:N11">
    <sortCondition ref="M5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B0F-C3D1-44FB-B761-49762E3F7A5E}">
  <sheetPr>
    <tabColor rgb="FF33CCFF"/>
  </sheetPr>
  <dimension ref="A1:J699"/>
  <sheetViews>
    <sheetView zoomScale="160" zoomScaleNormal="160" workbookViewId="0"/>
  </sheetViews>
  <sheetFormatPr defaultRowHeight="14.25" x14ac:dyDescent="0.45"/>
  <cols>
    <col min="1" max="1" width="13.73046875" customWidth="1"/>
    <col min="2" max="2" width="9.53125" customWidth="1"/>
    <col min="3" max="3" width="4.796875" customWidth="1"/>
    <col min="4" max="4" width="16.1328125" customWidth="1"/>
    <col min="5" max="5" width="10.86328125" customWidth="1"/>
    <col min="6" max="6" width="13.33203125" customWidth="1"/>
    <col min="7" max="7" width="14.19921875" customWidth="1"/>
    <col min="8" max="8" width="11.19921875" customWidth="1"/>
    <col min="9" max="9" width="17.9296875" customWidth="1"/>
    <col min="10" max="10" width="63.06640625" customWidth="1"/>
  </cols>
  <sheetData>
    <row r="1" spans="1:9" x14ac:dyDescent="0.45">
      <c r="A1" s="29" t="s">
        <v>281</v>
      </c>
      <c r="B1" s="31" t="s">
        <v>282</v>
      </c>
      <c r="C1" s="32" t="s">
        <v>283</v>
      </c>
      <c r="D1" s="33" t="s">
        <v>284</v>
      </c>
      <c r="E1" s="30" t="s">
        <v>285</v>
      </c>
      <c r="F1" s="34"/>
      <c r="G1" s="29" t="s">
        <v>281</v>
      </c>
      <c r="H1" s="30" t="s">
        <v>285</v>
      </c>
      <c r="I1" s="34"/>
    </row>
    <row r="2" spans="1:9" x14ac:dyDescent="0.45">
      <c r="A2" s="35" t="s">
        <v>286</v>
      </c>
      <c r="B2" s="36">
        <v>42278</v>
      </c>
      <c r="C2" s="37">
        <f t="shared" ref="C2:C65" ca="1" si="0">DATEDIF(B2,TODAY(),"Y")</f>
        <v>5</v>
      </c>
      <c r="D2" s="35" t="s">
        <v>287</v>
      </c>
      <c r="E2" s="38">
        <v>102005930</v>
      </c>
      <c r="F2" s="34"/>
      <c r="G2" s="41" t="s">
        <v>288</v>
      </c>
      <c r="H2" s="42">
        <v>113000113</v>
      </c>
      <c r="I2" s="34">
        <f ca="1">_xlfn.XLOOKUP(H2,E:E,C:C)</f>
        <v>7</v>
      </c>
    </row>
    <row r="3" spans="1:9" x14ac:dyDescent="0.45">
      <c r="A3" s="35" t="s">
        <v>289</v>
      </c>
      <c r="B3" s="36">
        <v>39757</v>
      </c>
      <c r="C3" s="40">
        <f t="shared" ca="1" si="0"/>
        <v>12</v>
      </c>
      <c r="D3" s="35" t="s">
        <v>290</v>
      </c>
      <c r="E3" s="38">
        <v>102007610</v>
      </c>
      <c r="F3" s="34"/>
      <c r="G3" s="35" t="s">
        <v>304</v>
      </c>
      <c r="H3" s="38">
        <v>881009792</v>
      </c>
      <c r="I3" s="34"/>
    </row>
    <row r="4" spans="1:9" x14ac:dyDescent="0.45">
      <c r="A4" s="35" t="s">
        <v>292</v>
      </c>
      <c r="B4" s="36">
        <v>41029</v>
      </c>
      <c r="C4" s="40">
        <f t="shared" ca="1" si="0"/>
        <v>9</v>
      </c>
      <c r="D4" s="35" t="s">
        <v>293</v>
      </c>
      <c r="E4" s="38">
        <v>102458490</v>
      </c>
      <c r="F4" s="34"/>
      <c r="G4" s="35" t="s">
        <v>327</v>
      </c>
      <c r="H4" s="38">
        <v>655006620</v>
      </c>
      <c r="I4" s="34"/>
    </row>
    <row r="5" spans="1:9" x14ac:dyDescent="0.45">
      <c r="A5" s="35" t="s">
        <v>295</v>
      </c>
      <c r="B5" s="36">
        <v>43546</v>
      </c>
      <c r="C5" s="40">
        <f t="shared" ca="1" si="0"/>
        <v>2</v>
      </c>
      <c r="D5" s="35" t="s">
        <v>287</v>
      </c>
      <c r="E5" s="38">
        <v>103001637</v>
      </c>
      <c r="F5" s="34"/>
      <c r="G5" s="35" t="s">
        <v>329</v>
      </c>
      <c r="H5" s="38">
        <v>312001254</v>
      </c>
      <c r="I5" s="34"/>
    </row>
    <row r="6" spans="1:9" x14ac:dyDescent="0.45">
      <c r="A6" s="35" t="s">
        <v>297</v>
      </c>
      <c r="B6" s="36">
        <v>38942</v>
      </c>
      <c r="C6" s="40">
        <f t="shared" ca="1" si="0"/>
        <v>14</v>
      </c>
      <c r="D6" s="35" t="s">
        <v>293</v>
      </c>
      <c r="E6" s="38">
        <v>104001197</v>
      </c>
      <c r="F6" s="34"/>
      <c r="G6" s="35" t="s">
        <v>333</v>
      </c>
      <c r="H6" s="38">
        <v>814006756</v>
      </c>
      <c r="I6" s="34"/>
    </row>
    <row r="7" spans="1:9" x14ac:dyDescent="0.45">
      <c r="A7" s="35" t="s">
        <v>299</v>
      </c>
      <c r="B7" s="36">
        <v>42553</v>
      </c>
      <c r="C7" s="40">
        <f t="shared" ca="1" si="0"/>
        <v>4</v>
      </c>
      <c r="D7" s="35" t="s">
        <v>300</v>
      </c>
      <c r="E7" s="38">
        <v>105008005</v>
      </c>
      <c r="F7" s="34"/>
      <c r="G7" s="35" t="s">
        <v>353</v>
      </c>
      <c r="H7" s="38">
        <v>884002138</v>
      </c>
      <c r="I7" s="34"/>
    </row>
    <row r="8" spans="1:9" x14ac:dyDescent="0.45">
      <c r="A8" s="35" t="s">
        <v>302</v>
      </c>
      <c r="B8" s="36">
        <v>41137</v>
      </c>
      <c r="C8" s="40">
        <f t="shared" ca="1" si="0"/>
        <v>8</v>
      </c>
      <c r="D8" s="35" t="s">
        <v>303</v>
      </c>
      <c r="E8" s="38">
        <v>107130000</v>
      </c>
      <c r="F8" s="34"/>
      <c r="G8" s="35" t="s">
        <v>359</v>
      </c>
      <c r="H8" s="38">
        <v>258005635</v>
      </c>
      <c r="I8" s="34"/>
    </row>
    <row r="9" spans="1:9" x14ac:dyDescent="0.45">
      <c r="A9" s="35" t="s">
        <v>305</v>
      </c>
      <c r="B9" s="36">
        <v>39097</v>
      </c>
      <c r="C9" s="40">
        <f t="shared" ca="1" si="0"/>
        <v>14</v>
      </c>
      <c r="D9" s="35" t="s">
        <v>306</v>
      </c>
      <c r="E9" s="38">
        <v>108001467</v>
      </c>
      <c r="F9" s="34"/>
      <c r="G9" s="35" t="s">
        <v>366</v>
      </c>
      <c r="H9" s="38">
        <v>607007105</v>
      </c>
      <c r="I9" s="34"/>
    </row>
    <row r="10" spans="1:9" x14ac:dyDescent="0.45">
      <c r="A10" s="35" t="s">
        <v>308</v>
      </c>
      <c r="B10" s="36">
        <v>36756</v>
      </c>
      <c r="C10" s="40">
        <f t="shared" ca="1" si="0"/>
        <v>20</v>
      </c>
      <c r="D10" s="35" t="s">
        <v>300</v>
      </c>
      <c r="E10" s="38">
        <v>109008462</v>
      </c>
      <c r="F10" s="34"/>
      <c r="G10" s="35" t="s">
        <v>393</v>
      </c>
      <c r="H10" s="39">
        <v>435007144</v>
      </c>
      <c r="I10" s="34"/>
    </row>
    <row r="11" spans="1:9" x14ac:dyDescent="0.45">
      <c r="A11" s="35" t="s">
        <v>310</v>
      </c>
      <c r="B11" s="36">
        <v>43147</v>
      </c>
      <c r="C11" s="40">
        <f t="shared" ca="1" si="0"/>
        <v>3</v>
      </c>
      <c r="D11" s="35" t="s">
        <v>311</v>
      </c>
      <c r="E11" s="38">
        <v>110005187</v>
      </c>
      <c r="F11" s="34"/>
      <c r="G11" s="35" t="s">
        <v>397</v>
      </c>
      <c r="H11" s="38">
        <v>183002481</v>
      </c>
      <c r="I11" s="34"/>
    </row>
    <row r="12" spans="1:9" x14ac:dyDescent="0.45">
      <c r="A12" s="35" t="s">
        <v>288</v>
      </c>
      <c r="B12" s="36">
        <v>41415</v>
      </c>
      <c r="C12" s="40">
        <f t="shared" ca="1" si="0"/>
        <v>7</v>
      </c>
      <c r="D12" s="35" t="s">
        <v>311</v>
      </c>
      <c r="E12" s="39">
        <v>113000113</v>
      </c>
      <c r="F12" s="34"/>
      <c r="G12" s="35" t="s">
        <v>1005</v>
      </c>
      <c r="H12" s="38">
        <v>516008993</v>
      </c>
      <c r="I12" s="34"/>
    </row>
    <row r="13" spans="1:9" x14ac:dyDescent="0.45">
      <c r="A13" s="35" t="s">
        <v>1002</v>
      </c>
      <c r="B13" s="36">
        <v>42537</v>
      </c>
      <c r="C13" s="40">
        <f t="shared" ca="1" si="0"/>
        <v>4</v>
      </c>
      <c r="D13" s="35" t="s">
        <v>306</v>
      </c>
      <c r="E13" s="38">
        <v>114003866</v>
      </c>
      <c r="F13" s="34"/>
      <c r="G13" s="35" t="s">
        <v>456</v>
      </c>
      <c r="H13" s="38">
        <v>560005993</v>
      </c>
      <c r="I13" s="34"/>
    </row>
    <row r="14" spans="1:9" x14ac:dyDescent="0.45">
      <c r="A14" s="35" t="s">
        <v>315</v>
      </c>
      <c r="B14" s="36">
        <v>37679</v>
      </c>
      <c r="C14" s="40">
        <f t="shared" ca="1" si="0"/>
        <v>18</v>
      </c>
      <c r="D14" s="35" t="s">
        <v>290</v>
      </c>
      <c r="E14" s="38">
        <v>114009751</v>
      </c>
      <c r="F14" s="34"/>
      <c r="G14" s="35" t="s">
        <v>463</v>
      </c>
      <c r="H14" s="39">
        <v>581000916</v>
      </c>
      <c r="I14" s="34"/>
    </row>
    <row r="15" spans="1:9" x14ac:dyDescent="0.45">
      <c r="A15" s="35" t="s">
        <v>1003</v>
      </c>
      <c r="B15" s="36">
        <v>36371</v>
      </c>
      <c r="C15" s="40">
        <f t="shared" ca="1" si="0"/>
        <v>21</v>
      </c>
      <c r="D15" s="35" t="s">
        <v>311</v>
      </c>
      <c r="E15" s="38">
        <v>115003138</v>
      </c>
      <c r="F15" s="34"/>
      <c r="G15" s="35" t="s">
        <v>464</v>
      </c>
      <c r="H15" s="38">
        <v>574004575</v>
      </c>
      <c r="I15" s="34"/>
    </row>
    <row r="16" spans="1:9" x14ac:dyDescent="0.45">
      <c r="A16" s="35" t="s">
        <v>318</v>
      </c>
      <c r="B16" s="36">
        <v>38780</v>
      </c>
      <c r="C16" s="40">
        <f t="shared" ca="1" si="0"/>
        <v>15</v>
      </c>
      <c r="D16" s="35" t="s">
        <v>290</v>
      </c>
      <c r="E16" s="38">
        <v>117000499</v>
      </c>
      <c r="F16" s="34"/>
      <c r="G16" s="35" t="s">
        <v>471</v>
      </c>
      <c r="H16" s="38">
        <v>770008594</v>
      </c>
      <c r="I16" s="34"/>
    </row>
    <row r="17" spans="1:10" x14ac:dyDescent="0.45">
      <c r="A17" s="35" t="s">
        <v>1001</v>
      </c>
      <c r="B17" s="36">
        <v>36935</v>
      </c>
      <c r="C17" s="40">
        <f t="shared" ca="1" si="0"/>
        <v>20</v>
      </c>
      <c r="D17" s="35" t="s">
        <v>320</v>
      </c>
      <c r="E17" s="38">
        <v>118000954</v>
      </c>
      <c r="F17" s="34"/>
      <c r="G17" s="35" t="s">
        <v>486</v>
      </c>
      <c r="H17" s="38">
        <v>855009205</v>
      </c>
      <c r="I17" s="34"/>
    </row>
    <row r="18" spans="1:10" x14ac:dyDescent="0.45">
      <c r="A18" s="35" t="s">
        <v>322</v>
      </c>
      <c r="B18" s="36">
        <v>37788</v>
      </c>
      <c r="C18" s="40">
        <f t="shared" ca="1" si="0"/>
        <v>17</v>
      </c>
      <c r="D18" s="35" t="s">
        <v>320</v>
      </c>
      <c r="E18" s="39">
        <v>119001416</v>
      </c>
      <c r="F18" s="34"/>
      <c r="G18" s="35" t="s">
        <v>492</v>
      </c>
      <c r="H18" s="38">
        <v>823006933</v>
      </c>
      <c r="I18" s="34"/>
    </row>
    <row r="19" spans="1:10" x14ac:dyDescent="0.45">
      <c r="A19" s="35" t="s">
        <v>324</v>
      </c>
      <c r="B19" s="36">
        <v>39083</v>
      </c>
      <c r="C19" s="40">
        <f t="shared" ca="1" si="0"/>
        <v>14</v>
      </c>
      <c r="D19" s="35" t="s">
        <v>290</v>
      </c>
      <c r="E19" s="38">
        <v>120001650</v>
      </c>
      <c r="F19" s="34"/>
      <c r="G19" s="35" t="s">
        <v>1006</v>
      </c>
      <c r="H19" s="38">
        <v>342004662</v>
      </c>
      <c r="I19" s="34"/>
    </row>
    <row r="20" spans="1:10" x14ac:dyDescent="0.45">
      <c r="A20" s="35" t="s">
        <v>326</v>
      </c>
      <c r="B20" s="36">
        <v>43588</v>
      </c>
      <c r="C20" s="40">
        <f t="shared" ca="1" si="0"/>
        <v>2</v>
      </c>
      <c r="D20" s="35" t="s">
        <v>320</v>
      </c>
      <c r="E20" s="38">
        <v>123004561</v>
      </c>
      <c r="F20" s="34"/>
      <c r="G20" s="35" t="s">
        <v>532</v>
      </c>
      <c r="H20" s="38">
        <v>411006868</v>
      </c>
      <c r="I20" s="34"/>
    </row>
    <row r="21" spans="1:10" x14ac:dyDescent="0.45">
      <c r="A21" s="35" t="s">
        <v>328</v>
      </c>
      <c r="B21" s="36">
        <v>37679</v>
      </c>
      <c r="C21" s="40">
        <f t="shared" ca="1" si="0"/>
        <v>18</v>
      </c>
      <c r="D21" s="35" t="s">
        <v>320</v>
      </c>
      <c r="E21" s="38">
        <v>124001120</v>
      </c>
      <c r="F21" s="34"/>
      <c r="G21" s="35" t="s">
        <v>540</v>
      </c>
      <c r="H21" s="38">
        <v>903005127</v>
      </c>
      <c r="I21" s="34"/>
    </row>
    <row r="22" spans="1:10" x14ac:dyDescent="0.45">
      <c r="A22" s="35" t="s">
        <v>330</v>
      </c>
      <c r="B22" s="36">
        <v>41281</v>
      </c>
      <c r="C22" s="40">
        <f t="shared" ca="1" si="0"/>
        <v>8</v>
      </c>
      <c r="D22" s="35" t="s">
        <v>293</v>
      </c>
      <c r="E22" s="38">
        <v>124004728</v>
      </c>
      <c r="F22" s="34"/>
      <c r="G22" s="35" t="s">
        <v>465</v>
      </c>
      <c r="H22" s="38">
        <v>212008950</v>
      </c>
      <c r="I22" s="34"/>
    </row>
    <row r="23" spans="1:10" x14ac:dyDescent="0.45">
      <c r="A23" s="35" t="s">
        <v>331</v>
      </c>
      <c r="B23" s="36">
        <v>36863</v>
      </c>
      <c r="C23" s="40">
        <f t="shared" ca="1" si="0"/>
        <v>20</v>
      </c>
      <c r="D23" s="35" t="s">
        <v>300</v>
      </c>
      <c r="E23" s="38">
        <v>124007460</v>
      </c>
      <c r="F23" s="34"/>
      <c r="G23" s="35" t="s">
        <v>551</v>
      </c>
      <c r="H23" s="38">
        <v>396006973</v>
      </c>
      <c r="I23" s="34"/>
    </row>
    <row r="24" spans="1:10" x14ac:dyDescent="0.45">
      <c r="A24" s="35" t="s">
        <v>312</v>
      </c>
      <c r="B24" s="36">
        <v>40392</v>
      </c>
      <c r="C24" s="40">
        <f t="shared" ca="1" si="0"/>
        <v>10</v>
      </c>
      <c r="D24" s="35" t="s">
        <v>332</v>
      </c>
      <c r="E24" s="38">
        <v>126003470</v>
      </c>
      <c r="F24" s="34"/>
      <c r="G24" s="35" t="s">
        <v>570</v>
      </c>
      <c r="H24" s="38">
        <v>787005821</v>
      </c>
      <c r="I24" s="35"/>
      <c r="J24" s="39"/>
    </row>
    <row r="25" spans="1:10" x14ac:dyDescent="0.45">
      <c r="A25" s="35" t="s">
        <v>1004</v>
      </c>
      <c r="B25" s="36">
        <v>42341</v>
      </c>
      <c r="C25" s="40">
        <f t="shared" ca="1" si="0"/>
        <v>5</v>
      </c>
      <c r="D25" s="35" t="s">
        <v>290</v>
      </c>
      <c r="E25" s="38">
        <v>126007461</v>
      </c>
      <c r="F25" s="34"/>
      <c r="G25" s="35" t="s">
        <v>575</v>
      </c>
      <c r="H25" s="38">
        <v>997002517</v>
      </c>
      <c r="I25" s="35"/>
      <c r="J25" s="38"/>
    </row>
    <row r="26" spans="1:10" x14ac:dyDescent="0.45">
      <c r="A26" s="35" t="s">
        <v>335</v>
      </c>
      <c r="B26" s="36">
        <v>43657</v>
      </c>
      <c r="C26" s="40">
        <f t="shared" ca="1" si="0"/>
        <v>1</v>
      </c>
      <c r="D26" s="35" t="s">
        <v>300</v>
      </c>
      <c r="E26" s="38">
        <v>127000100</v>
      </c>
      <c r="F26" s="34"/>
      <c r="G26" s="35" t="s">
        <v>606</v>
      </c>
      <c r="H26" s="38">
        <v>517002452</v>
      </c>
      <c r="I26" s="34"/>
    </row>
    <row r="27" spans="1:10" x14ac:dyDescent="0.45">
      <c r="A27" s="35" t="s">
        <v>337</v>
      </c>
      <c r="B27" s="36">
        <v>37005</v>
      </c>
      <c r="C27" s="40">
        <f t="shared" ca="1" si="0"/>
        <v>20</v>
      </c>
      <c r="D27" s="35" t="s">
        <v>290</v>
      </c>
      <c r="E27" s="38">
        <v>127002654</v>
      </c>
      <c r="F27" s="34"/>
      <c r="G27" s="35" t="s">
        <v>454</v>
      </c>
      <c r="H27" s="39">
        <v>205000202</v>
      </c>
      <c r="I27" s="34">
        <f ca="1">IF(_xlfn.XLOOKUP(H27,E:E,C:C)&gt;=20,3000,IF(_xlfn.XLOOKUP(H27,E:E,C:C)&gt;=15,2000,IF(_xlfn.XLOOKUP(H27,E:E,C:C)&gt;=10,1200,500)))</f>
        <v>3000</v>
      </c>
      <c r="J27" t="str">
        <f ca="1">_xlfn.FORMULATEXT(I27)</f>
        <v>=IF(XLOOKUP(H27,E:E,C:C)&gt;=20,3000,IF(XLOOKUP(H27,E:E,C:C)&gt;=15,2000,IF(XLOOKUP(H27,E:E,C:C)&gt;=10,1200,500)))</v>
      </c>
    </row>
    <row r="28" spans="1:10" x14ac:dyDescent="0.45">
      <c r="A28" s="35" t="s">
        <v>339</v>
      </c>
      <c r="B28" s="36">
        <v>38936</v>
      </c>
      <c r="C28" s="40">
        <f t="shared" ca="1" si="0"/>
        <v>14</v>
      </c>
      <c r="D28" s="35" t="s">
        <v>306</v>
      </c>
      <c r="E28" s="38">
        <v>129009571</v>
      </c>
      <c r="F28" s="34"/>
      <c r="G28" s="35" t="s">
        <v>624</v>
      </c>
      <c r="H28" s="38">
        <v>572001225</v>
      </c>
      <c r="I28" s="34" cm="1">
        <f t="array" aca="1" ref="I28" ca="1">_xlfn.LET(_xlpm.x,_xlfn.XLOOKUP(H28,E:E,C:C),IF(_xlpm.x&gt;=20,3000,IF(_xlpm.x&gt;=15,2000,IF(_xlpm.x&gt;=10,1200,500))))</f>
        <v>500</v>
      </c>
      <c r="J28" t="str">
        <f ca="1">_xlfn.FORMULATEXT(I28)</f>
        <v>=LET(x,XLOOKUP(H28,E:E,C:C),IF(x&gt;=20,3000,IF(x&gt;=15,2000,IF(x&gt;=10,1200,500))))</v>
      </c>
    </row>
    <row r="29" spans="1:10" x14ac:dyDescent="0.45">
      <c r="A29" s="35" t="s">
        <v>341</v>
      </c>
      <c r="B29" s="36">
        <v>39279</v>
      </c>
      <c r="C29" s="40">
        <f t="shared" ca="1" si="0"/>
        <v>13</v>
      </c>
      <c r="D29" s="35" t="s">
        <v>320</v>
      </c>
      <c r="E29" s="39">
        <v>132000583</v>
      </c>
      <c r="F29" s="34"/>
      <c r="G29" s="35" t="s">
        <v>286</v>
      </c>
      <c r="H29" s="38">
        <v>102005930</v>
      </c>
      <c r="I29" s="34" cm="1">
        <f t="array" aca="1" ref="I29" ca="1">_xlfn.LET(_xlpm.x,_xlfn.XLOOKUP(H29,E:E,C:C),IF(_xlpm.x&gt;=20,3000,IF(_xlpm.x&gt;=15,2000,IF(_xlpm.x&gt;=10,1200,500))))</f>
        <v>500</v>
      </c>
      <c r="J29" t="str">
        <f ca="1">_xlfn.FORMULATEXT(I29)</f>
        <v>=LET(x,XLOOKUP(H29,E:E,C:C),IF(x&gt;=20,3000,IF(x&gt;=15,2000,IF(x&gt;=10,1200,500))))</v>
      </c>
    </row>
    <row r="30" spans="1:10" x14ac:dyDescent="0.45">
      <c r="A30" s="35" t="s">
        <v>343</v>
      </c>
      <c r="B30" s="36">
        <v>36995</v>
      </c>
      <c r="C30" s="40">
        <f t="shared" ca="1" si="0"/>
        <v>20</v>
      </c>
      <c r="D30" s="35" t="s">
        <v>344</v>
      </c>
      <c r="E30" s="38">
        <v>134005655</v>
      </c>
      <c r="F30" s="34"/>
      <c r="G30" s="35" t="s">
        <v>632</v>
      </c>
      <c r="H30" s="38">
        <v>774000445</v>
      </c>
      <c r="I30" s="34"/>
    </row>
    <row r="31" spans="1:10" x14ac:dyDescent="0.45">
      <c r="A31" s="35" t="s">
        <v>345</v>
      </c>
      <c r="B31" s="36">
        <v>39307</v>
      </c>
      <c r="C31" s="40">
        <f t="shared" ca="1" si="0"/>
        <v>13</v>
      </c>
      <c r="D31" s="35" t="s">
        <v>320</v>
      </c>
      <c r="E31" s="38">
        <v>135007922</v>
      </c>
      <c r="F31" s="34"/>
      <c r="G31" s="35" t="s">
        <v>642</v>
      </c>
      <c r="H31" s="38">
        <v>446005905</v>
      </c>
      <c r="I31" s="34"/>
    </row>
    <row r="32" spans="1:10" x14ac:dyDescent="0.45">
      <c r="A32" s="35" t="s">
        <v>347</v>
      </c>
      <c r="B32" s="36">
        <v>38593</v>
      </c>
      <c r="C32" s="40">
        <f t="shared" ca="1" si="0"/>
        <v>15</v>
      </c>
      <c r="D32" s="35" t="s">
        <v>300</v>
      </c>
      <c r="E32" s="38">
        <v>138003702</v>
      </c>
      <c r="F32" s="34"/>
      <c r="G32" s="35" t="s">
        <v>668</v>
      </c>
      <c r="H32" s="38">
        <v>753002270</v>
      </c>
      <c r="I32" s="34"/>
    </row>
    <row r="33" spans="1:9" x14ac:dyDescent="0.45">
      <c r="A33" s="35" t="s">
        <v>349</v>
      </c>
      <c r="B33" s="36">
        <v>36501</v>
      </c>
      <c r="C33" s="40">
        <f t="shared" ca="1" si="0"/>
        <v>21</v>
      </c>
      <c r="D33" s="35" t="s">
        <v>306</v>
      </c>
      <c r="E33" s="38">
        <v>141001501</v>
      </c>
      <c r="F33" s="34"/>
      <c r="G33" s="35" t="s">
        <v>675</v>
      </c>
      <c r="H33" s="38">
        <v>875002295</v>
      </c>
      <c r="I33" s="34"/>
    </row>
    <row r="34" spans="1:9" x14ac:dyDescent="0.45">
      <c r="A34" s="35" t="s">
        <v>351</v>
      </c>
      <c r="B34" s="36">
        <v>36726</v>
      </c>
      <c r="C34" s="40">
        <f t="shared" ca="1" si="0"/>
        <v>20</v>
      </c>
      <c r="D34" s="35" t="s">
        <v>352</v>
      </c>
      <c r="E34" s="38">
        <v>142001059</v>
      </c>
      <c r="F34" s="34"/>
      <c r="G34" s="35" t="s">
        <v>695</v>
      </c>
      <c r="H34" s="38">
        <v>553007195</v>
      </c>
      <c r="I34" s="34"/>
    </row>
    <row r="35" spans="1:9" x14ac:dyDescent="0.45">
      <c r="A35" s="35" t="s">
        <v>354</v>
      </c>
      <c r="B35" s="36">
        <v>39452</v>
      </c>
      <c r="C35" s="40">
        <f t="shared" ca="1" si="0"/>
        <v>13</v>
      </c>
      <c r="D35" s="35" t="s">
        <v>290</v>
      </c>
      <c r="E35" s="38">
        <v>144003347</v>
      </c>
      <c r="F35" s="34"/>
      <c r="G35" s="35" t="s">
        <v>697</v>
      </c>
      <c r="H35" s="38">
        <v>469007166</v>
      </c>
      <c r="I35" s="34"/>
    </row>
    <row r="36" spans="1:9" x14ac:dyDescent="0.45">
      <c r="A36" s="35" t="s">
        <v>356</v>
      </c>
      <c r="B36" s="36">
        <v>41190</v>
      </c>
      <c r="C36" s="40">
        <f t="shared" ca="1" si="0"/>
        <v>8</v>
      </c>
      <c r="D36" s="35" t="s">
        <v>290</v>
      </c>
      <c r="E36" s="38">
        <v>144004265</v>
      </c>
      <c r="F36" s="34"/>
      <c r="G36" s="35" t="s">
        <v>704</v>
      </c>
      <c r="H36" s="38">
        <v>435009603</v>
      </c>
      <c r="I36" s="34"/>
    </row>
    <row r="37" spans="1:9" x14ac:dyDescent="0.45">
      <c r="A37" s="35" t="s">
        <v>358</v>
      </c>
      <c r="B37" s="36">
        <v>42044</v>
      </c>
      <c r="C37" s="40">
        <f t="shared" ca="1" si="0"/>
        <v>6</v>
      </c>
      <c r="D37" s="35" t="s">
        <v>332</v>
      </c>
      <c r="E37" s="38">
        <v>147000486</v>
      </c>
      <c r="F37" s="34"/>
      <c r="G37" s="35" t="s">
        <v>330</v>
      </c>
      <c r="H37" s="38">
        <v>124004728</v>
      </c>
      <c r="I37" s="34"/>
    </row>
    <row r="38" spans="1:9" x14ac:dyDescent="0.45">
      <c r="A38" s="35" t="s">
        <v>360</v>
      </c>
      <c r="B38" s="36">
        <v>39773</v>
      </c>
      <c r="C38" s="40">
        <f t="shared" ca="1" si="0"/>
        <v>12</v>
      </c>
      <c r="D38" s="35" t="s">
        <v>361</v>
      </c>
      <c r="E38" s="38">
        <v>148004991</v>
      </c>
      <c r="F38" s="34"/>
      <c r="G38" s="35" t="s">
        <v>709</v>
      </c>
      <c r="H38" s="38">
        <v>809001818</v>
      </c>
      <c r="I38" s="34"/>
    </row>
    <row r="39" spans="1:9" x14ac:dyDescent="0.45">
      <c r="A39" s="35" t="s">
        <v>363</v>
      </c>
      <c r="B39" s="36">
        <v>39698</v>
      </c>
      <c r="C39" s="40">
        <f t="shared" ca="1" si="0"/>
        <v>12</v>
      </c>
      <c r="D39" s="35" t="s">
        <v>290</v>
      </c>
      <c r="E39" s="38">
        <v>148008441</v>
      </c>
      <c r="F39" s="34"/>
      <c r="G39" s="35" t="s">
        <v>712</v>
      </c>
      <c r="H39" s="38">
        <v>675000613</v>
      </c>
      <c r="I39" s="34"/>
    </row>
    <row r="40" spans="1:9" x14ac:dyDescent="0.45">
      <c r="A40" s="35" t="s">
        <v>365</v>
      </c>
      <c r="B40" s="36">
        <v>39341</v>
      </c>
      <c r="C40" s="40">
        <f t="shared" ca="1" si="0"/>
        <v>13</v>
      </c>
      <c r="D40" s="35" t="s">
        <v>352</v>
      </c>
      <c r="E40" s="38">
        <v>151009642</v>
      </c>
      <c r="F40" s="34"/>
      <c r="G40" s="35" t="s">
        <v>716</v>
      </c>
      <c r="H40" s="38">
        <v>862003795</v>
      </c>
      <c r="I40" s="34"/>
    </row>
    <row r="41" spans="1:9" x14ac:dyDescent="0.45">
      <c r="A41" s="35" t="s">
        <v>367</v>
      </c>
      <c r="B41" s="36">
        <v>36714</v>
      </c>
      <c r="C41" s="40">
        <f t="shared" ca="1" si="0"/>
        <v>20</v>
      </c>
      <c r="D41" s="35" t="s">
        <v>368</v>
      </c>
      <c r="E41" s="38">
        <v>152000265</v>
      </c>
      <c r="F41" s="34"/>
      <c r="G41" s="35" t="s">
        <v>733</v>
      </c>
      <c r="H41" s="38">
        <v>935007881</v>
      </c>
      <c r="I41" s="34"/>
    </row>
    <row r="42" spans="1:9" x14ac:dyDescent="0.45">
      <c r="A42" s="35" t="s">
        <v>370</v>
      </c>
      <c r="B42" s="36">
        <v>40319</v>
      </c>
      <c r="C42" s="40">
        <f t="shared" ca="1" si="0"/>
        <v>10</v>
      </c>
      <c r="D42" s="35" t="s">
        <v>320</v>
      </c>
      <c r="E42" s="38">
        <v>154001757</v>
      </c>
      <c r="F42" s="34"/>
      <c r="G42" s="35" t="s">
        <v>310</v>
      </c>
      <c r="H42" s="38">
        <v>110005187</v>
      </c>
      <c r="I42" s="34"/>
    </row>
    <row r="43" spans="1:9" x14ac:dyDescent="0.45">
      <c r="A43" s="35" t="s">
        <v>336</v>
      </c>
      <c r="B43" s="36">
        <v>36352</v>
      </c>
      <c r="C43" s="40">
        <f t="shared" ca="1" si="0"/>
        <v>21</v>
      </c>
      <c r="D43" s="35" t="s">
        <v>332</v>
      </c>
      <c r="E43" s="38">
        <v>154003893</v>
      </c>
      <c r="F43" s="34"/>
      <c r="G43" s="35" t="s">
        <v>761</v>
      </c>
      <c r="H43" s="38">
        <v>505004105</v>
      </c>
      <c r="I43" s="34"/>
    </row>
    <row r="44" spans="1:9" x14ac:dyDescent="0.45">
      <c r="A44" s="35" t="s">
        <v>373</v>
      </c>
      <c r="B44" s="36">
        <v>39250</v>
      </c>
      <c r="C44" s="40">
        <f t="shared" ca="1" si="0"/>
        <v>13</v>
      </c>
      <c r="D44" s="35" t="s">
        <v>290</v>
      </c>
      <c r="E44" s="38">
        <v>155001471</v>
      </c>
      <c r="F44" s="34"/>
      <c r="G44" s="35" t="s">
        <v>763</v>
      </c>
      <c r="H44" s="38">
        <v>846007053</v>
      </c>
      <c r="I44" s="34"/>
    </row>
    <row r="45" spans="1:9" x14ac:dyDescent="0.45">
      <c r="A45" s="35" t="s">
        <v>375</v>
      </c>
      <c r="B45" s="36">
        <v>43787</v>
      </c>
      <c r="C45" s="40">
        <f t="shared" ca="1" si="0"/>
        <v>1</v>
      </c>
      <c r="D45" s="35" t="s">
        <v>344</v>
      </c>
      <c r="E45" s="38">
        <v>155002848</v>
      </c>
      <c r="F45" s="34"/>
      <c r="G45" s="35" t="s">
        <v>409</v>
      </c>
      <c r="H45" s="38">
        <v>178005956</v>
      </c>
      <c r="I45" s="34"/>
    </row>
    <row r="46" spans="1:9" x14ac:dyDescent="0.45">
      <c r="A46" s="35" t="s">
        <v>377</v>
      </c>
      <c r="B46" s="36">
        <v>43213</v>
      </c>
      <c r="C46" s="40">
        <f t="shared" ca="1" si="0"/>
        <v>3</v>
      </c>
      <c r="D46" s="35" t="s">
        <v>352</v>
      </c>
      <c r="E46" s="38">
        <v>155006121</v>
      </c>
      <c r="F46" s="34"/>
      <c r="G46" s="35" t="s">
        <v>781</v>
      </c>
      <c r="H46" s="38">
        <v>965008350</v>
      </c>
      <c r="I46" s="34"/>
    </row>
    <row r="47" spans="1:9" x14ac:dyDescent="0.45">
      <c r="A47" s="35" t="s">
        <v>379</v>
      </c>
      <c r="B47" s="36">
        <v>36602</v>
      </c>
      <c r="C47" s="40">
        <f t="shared" ca="1" si="0"/>
        <v>21</v>
      </c>
      <c r="D47" s="35" t="s">
        <v>352</v>
      </c>
      <c r="E47" s="38">
        <v>158001056</v>
      </c>
      <c r="F47" s="34"/>
      <c r="G47" s="35" t="s">
        <v>786</v>
      </c>
      <c r="H47" s="38">
        <v>608002596</v>
      </c>
      <c r="I47" s="34"/>
    </row>
    <row r="48" spans="1:9" x14ac:dyDescent="0.45">
      <c r="A48" s="35" t="s">
        <v>381</v>
      </c>
      <c r="B48" s="36">
        <v>38755</v>
      </c>
      <c r="C48" s="40">
        <f t="shared" ca="1" si="0"/>
        <v>15</v>
      </c>
      <c r="D48" s="35" t="s">
        <v>311</v>
      </c>
      <c r="E48" s="38">
        <v>160000416</v>
      </c>
      <c r="F48" s="34"/>
      <c r="G48" s="35" t="s">
        <v>743</v>
      </c>
      <c r="H48" s="38">
        <v>450008263</v>
      </c>
      <c r="I48" s="34"/>
    </row>
    <row r="49" spans="1:9" x14ac:dyDescent="0.45">
      <c r="A49" s="35" t="s">
        <v>383</v>
      </c>
      <c r="B49" s="36">
        <v>39634</v>
      </c>
      <c r="C49" s="40">
        <f t="shared" ca="1" si="0"/>
        <v>12</v>
      </c>
      <c r="D49" s="35" t="s">
        <v>332</v>
      </c>
      <c r="E49" s="38">
        <v>161000531</v>
      </c>
      <c r="F49" s="34"/>
      <c r="G49" s="35" t="s">
        <v>801</v>
      </c>
      <c r="H49" s="38">
        <v>551001165</v>
      </c>
      <c r="I49" s="34"/>
    </row>
    <row r="50" spans="1:9" x14ac:dyDescent="0.45">
      <c r="A50" s="35" t="s">
        <v>385</v>
      </c>
      <c r="B50" s="36">
        <v>41841</v>
      </c>
      <c r="C50" s="40">
        <f t="shared" ca="1" si="0"/>
        <v>6</v>
      </c>
      <c r="D50" s="35" t="s">
        <v>386</v>
      </c>
      <c r="E50" s="38">
        <v>161005645</v>
      </c>
      <c r="F50" s="34"/>
      <c r="G50" s="35" t="s">
        <v>803</v>
      </c>
      <c r="H50" s="38">
        <v>904001329</v>
      </c>
      <c r="I50" s="34"/>
    </row>
    <row r="51" spans="1:9" x14ac:dyDescent="0.45">
      <c r="A51" s="35" t="s">
        <v>348</v>
      </c>
      <c r="B51" s="36">
        <v>41987</v>
      </c>
      <c r="C51" s="40">
        <f t="shared" ca="1" si="0"/>
        <v>6</v>
      </c>
      <c r="D51" s="35" t="s">
        <v>290</v>
      </c>
      <c r="E51" s="38">
        <v>164006417</v>
      </c>
      <c r="F51" s="34"/>
      <c r="G51" s="35" t="s">
        <v>806</v>
      </c>
      <c r="H51" s="38">
        <v>544000413</v>
      </c>
      <c r="I51" s="34"/>
    </row>
    <row r="52" spans="1:9" x14ac:dyDescent="0.45">
      <c r="A52" s="35" t="s">
        <v>389</v>
      </c>
      <c r="B52" s="36">
        <v>39661</v>
      </c>
      <c r="C52" s="40">
        <f t="shared" ca="1" si="0"/>
        <v>12</v>
      </c>
      <c r="D52" s="35" t="s">
        <v>293</v>
      </c>
      <c r="E52" s="38">
        <v>165000803</v>
      </c>
      <c r="F52" s="34"/>
      <c r="G52" s="35" t="s">
        <v>560</v>
      </c>
      <c r="H52" s="38">
        <v>297003762</v>
      </c>
      <c r="I52" s="34"/>
    </row>
    <row r="53" spans="1:9" x14ac:dyDescent="0.45">
      <c r="A53" s="35" t="s">
        <v>391</v>
      </c>
      <c r="B53" s="36">
        <v>38705</v>
      </c>
      <c r="C53" s="40">
        <f t="shared" ca="1" si="0"/>
        <v>15</v>
      </c>
      <c r="D53" s="35" t="s">
        <v>392</v>
      </c>
      <c r="E53" s="38">
        <v>165000948</v>
      </c>
      <c r="F53" s="34"/>
      <c r="G53" s="35" t="s">
        <v>625</v>
      </c>
      <c r="H53" s="39">
        <v>345004685</v>
      </c>
      <c r="I53" s="34"/>
    </row>
    <row r="54" spans="1:9" x14ac:dyDescent="0.45">
      <c r="A54" s="35" t="s">
        <v>378</v>
      </c>
      <c r="B54" s="36">
        <v>43826</v>
      </c>
      <c r="C54" s="40">
        <f t="shared" ca="1" si="0"/>
        <v>1</v>
      </c>
      <c r="D54" s="35" t="s">
        <v>394</v>
      </c>
      <c r="E54" s="38">
        <v>165001710</v>
      </c>
      <c r="F54" s="34"/>
      <c r="G54" s="35" t="s">
        <v>491</v>
      </c>
      <c r="H54" s="38">
        <v>227002394</v>
      </c>
      <c r="I54" s="34"/>
    </row>
    <row r="55" spans="1:9" x14ac:dyDescent="0.45">
      <c r="A55" s="35" t="s">
        <v>396</v>
      </c>
      <c r="B55" s="36">
        <v>39958</v>
      </c>
      <c r="C55" s="40">
        <f t="shared" ca="1" si="0"/>
        <v>11</v>
      </c>
      <c r="D55" s="35" t="s">
        <v>290</v>
      </c>
      <c r="E55" s="38">
        <v>167004590</v>
      </c>
      <c r="F55" s="34"/>
      <c r="G55" s="35" t="s">
        <v>788</v>
      </c>
      <c r="H55" s="38">
        <v>515007771</v>
      </c>
      <c r="I55" s="34"/>
    </row>
    <row r="56" spans="1:9" x14ac:dyDescent="0.45">
      <c r="A56" s="35" t="s">
        <v>398</v>
      </c>
      <c r="B56" s="36">
        <v>36367</v>
      </c>
      <c r="C56" s="40">
        <f t="shared" ca="1" si="0"/>
        <v>21</v>
      </c>
      <c r="D56" s="35" t="s">
        <v>368</v>
      </c>
      <c r="E56" s="38">
        <v>168009763</v>
      </c>
      <c r="F56" s="34"/>
      <c r="G56" s="35"/>
      <c r="H56" s="38"/>
      <c r="I56" s="34"/>
    </row>
    <row r="57" spans="1:9" x14ac:dyDescent="0.45">
      <c r="A57" s="35" t="s">
        <v>400</v>
      </c>
      <c r="B57" s="36">
        <v>38583</v>
      </c>
      <c r="C57" s="40">
        <f t="shared" ca="1" si="0"/>
        <v>15</v>
      </c>
      <c r="D57" s="35" t="s">
        <v>386</v>
      </c>
      <c r="E57" s="38">
        <v>172004659</v>
      </c>
      <c r="F57" s="34"/>
      <c r="G57" s="35"/>
      <c r="H57" s="38"/>
      <c r="I57" s="34"/>
    </row>
    <row r="58" spans="1:9" x14ac:dyDescent="0.45">
      <c r="A58" s="35" t="s">
        <v>402</v>
      </c>
      <c r="B58" s="36">
        <v>38614</v>
      </c>
      <c r="C58" s="40">
        <f t="shared" ca="1" si="0"/>
        <v>15</v>
      </c>
      <c r="D58" s="35" t="s">
        <v>290</v>
      </c>
      <c r="E58" s="38">
        <v>174008010</v>
      </c>
      <c r="F58" s="34"/>
      <c r="G58" s="35"/>
      <c r="H58" s="38"/>
      <c r="I58" s="34"/>
    </row>
    <row r="59" spans="1:9" x14ac:dyDescent="0.45">
      <c r="A59" s="35" t="s">
        <v>404</v>
      </c>
      <c r="B59" s="36">
        <v>39720</v>
      </c>
      <c r="C59" s="40">
        <f t="shared" ca="1" si="0"/>
        <v>12</v>
      </c>
      <c r="D59" s="35" t="s">
        <v>344</v>
      </c>
      <c r="E59" s="38">
        <v>175006170</v>
      </c>
      <c r="F59" s="34"/>
      <c r="G59" s="35"/>
      <c r="H59" s="38"/>
      <c r="I59" s="34"/>
    </row>
    <row r="60" spans="1:9" x14ac:dyDescent="0.45">
      <c r="A60" s="35" t="s">
        <v>406</v>
      </c>
      <c r="B60" s="36">
        <v>36639</v>
      </c>
      <c r="C60" s="40">
        <f t="shared" ca="1" si="0"/>
        <v>21</v>
      </c>
      <c r="D60" s="35" t="s">
        <v>361</v>
      </c>
      <c r="E60" s="38">
        <v>175007343</v>
      </c>
      <c r="F60" s="34"/>
      <c r="G60" s="35"/>
      <c r="H60" s="38"/>
      <c r="I60" s="34"/>
    </row>
    <row r="61" spans="1:9" x14ac:dyDescent="0.45">
      <c r="A61" s="35" t="s">
        <v>407</v>
      </c>
      <c r="B61" s="36">
        <v>41651</v>
      </c>
      <c r="C61" s="40">
        <f t="shared" ca="1" si="0"/>
        <v>7</v>
      </c>
      <c r="D61" s="35" t="s">
        <v>303</v>
      </c>
      <c r="E61" s="38">
        <v>178001161</v>
      </c>
      <c r="F61" s="34"/>
      <c r="G61" s="35"/>
      <c r="H61" s="38"/>
      <c r="I61" s="34"/>
    </row>
    <row r="62" spans="1:9" x14ac:dyDescent="0.45">
      <c r="A62" s="35" t="s">
        <v>409</v>
      </c>
      <c r="B62" s="36">
        <v>39080</v>
      </c>
      <c r="C62" s="40">
        <f t="shared" ca="1" si="0"/>
        <v>14</v>
      </c>
      <c r="D62" s="35" t="s">
        <v>332</v>
      </c>
      <c r="E62" s="38">
        <v>178005956</v>
      </c>
      <c r="F62" s="34"/>
      <c r="G62" s="35"/>
      <c r="H62" s="38"/>
      <c r="I62" s="34"/>
    </row>
    <row r="63" spans="1:9" x14ac:dyDescent="0.45">
      <c r="A63" s="35" t="s">
        <v>411</v>
      </c>
      <c r="B63" s="36">
        <v>43022</v>
      </c>
      <c r="C63" s="40">
        <f t="shared" ca="1" si="0"/>
        <v>3</v>
      </c>
      <c r="D63" s="35" t="s">
        <v>311</v>
      </c>
      <c r="E63" s="38">
        <v>179001922</v>
      </c>
      <c r="F63" s="34"/>
      <c r="G63" s="35"/>
      <c r="H63" s="38"/>
      <c r="I63" s="34"/>
    </row>
    <row r="64" spans="1:9" x14ac:dyDescent="0.45">
      <c r="A64" s="35" t="s">
        <v>413</v>
      </c>
      <c r="B64" s="36">
        <v>38461</v>
      </c>
      <c r="C64" s="40">
        <f t="shared" ca="1" si="0"/>
        <v>16</v>
      </c>
      <c r="D64" s="35" t="s">
        <v>352</v>
      </c>
      <c r="E64" s="38">
        <v>181006743</v>
      </c>
      <c r="F64" s="34"/>
      <c r="G64" s="35"/>
      <c r="H64" s="38"/>
      <c r="I64" s="34"/>
    </row>
    <row r="65" spans="1:9" x14ac:dyDescent="0.45">
      <c r="A65" s="35" t="s">
        <v>397</v>
      </c>
      <c r="B65" s="36">
        <v>37060</v>
      </c>
      <c r="C65" s="40">
        <f t="shared" ca="1" si="0"/>
        <v>19</v>
      </c>
      <c r="D65" s="35" t="s">
        <v>320</v>
      </c>
      <c r="E65" s="38">
        <v>183002481</v>
      </c>
      <c r="F65" s="34"/>
      <c r="G65" s="35"/>
      <c r="H65" s="38"/>
      <c r="I65" s="34"/>
    </row>
    <row r="66" spans="1:9" x14ac:dyDescent="0.45">
      <c r="A66" s="35" t="s">
        <v>416</v>
      </c>
      <c r="B66" s="36">
        <v>38400</v>
      </c>
      <c r="C66" s="40">
        <f t="shared" ref="C66:C129" ca="1" si="1">DATEDIF(B66,TODAY(),"Y")</f>
        <v>16</v>
      </c>
      <c r="D66" s="35" t="s">
        <v>332</v>
      </c>
      <c r="E66" s="38">
        <v>183005312</v>
      </c>
      <c r="F66" s="34"/>
      <c r="G66" s="35"/>
      <c r="H66" s="38"/>
      <c r="I66" s="34"/>
    </row>
    <row r="67" spans="1:9" x14ac:dyDescent="0.45">
      <c r="A67" s="35" t="s">
        <v>418</v>
      </c>
      <c r="B67" s="36">
        <v>36641</v>
      </c>
      <c r="C67" s="40">
        <f t="shared" ca="1" si="1"/>
        <v>21</v>
      </c>
      <c r="D67" s="35" t="s">
        <v>419</v>
      </c>
      <c r="E67" s="38">
        <v>184003833</v>
      </c>
      <c r="F67" s="34"/>
      <c r="G67" s="35"/>
      <c r="H67" s="38"/>
      <c r="I67" s="34"/>
    </row>
    <row r="68" spans="1:9" x14ac:dyDescent="0.45">
      <c r="A68" s="35" t="s">
        <v>421</v>
      </c>
      <c r="B68" s="36">
        <v>42982</v>
      </c>
      <c r="C68" s="40">
        <f t="shared" ca="1" si="1"/>
        <v>3</v>
      </c>
      <c r="D68" s="35" t="s">
        <v>320</v>
      </c>
      <c r="E68" s="38">
        <v>185009581</v>
      </c>
      <c r="F68" s="34"/>
      <c r="G68" s="35"/>
      <c r="H68" s="38"/>
      <c r="I68" s="34"/>
    </row>
    <row r="69" spans="1:9" x14ac:dyDescent="0.45">
      <c r="A69" s="35" t="s">
        <v>423</v>
      </c>
      <c r="B69" s="36">
        <v>40690</v>
      </c>
      <c r="C69" s="40">
        <f t="shared" ca="1" si="1"/>
        <v>9</v>
      </c>
      <c r="D69" s="35" t="s">
        <v>290</v>
      </c>
      <c r="E69" s="38">
        <v>187000804</v>
      </c>
      <c r="F69" s="34"/>
      <c r="G69" s="35"/>
      <c r="H69" s="38"/>
      <c r="I69" s="34"/>
    </row>
    <row r="70" spans="1:9" x14ac:dyDescent="0.45">
      <c r="A70" s="35" t="s">
        <v>425</v>
      </c>
      <c r="B70" s="36">
        <v>36965</v>
      </c>
      <c r="C70" s="40">
        <f t="shared" ca="1" si="1"/>
        <v>20</v>
      </c>
      <c r="D70" s="35" t="s">
        <v>293</v>
      </c>
      <c r="E70" s="38">
        <v>190006794</v>
      </c>
      <c r="F70" s="34"/>
      <c r="G70" s="35"/>
      <c r="H70" s="38"/>
      <c r="I70" s="34"/>
    </row>
    <row r="71" spans="1:9" x14ac:dyDescent="0.45">
      <c r="A71" s="35" t="s">
        <v>427</v>
      </c>
      <c r="B71" s="36">
        <v>37086</v>
      </c>
      <c r="C71" s="40">
        <f t="shared" ca="1" si="1"/>
        <v>19</v>
      </c>
      <c r="D71" s="35" t="s">
        <v>287</v>
      </c>
      <c r="E71" s="38">
        <v>192000526</v>
      </c>
      <c r="F71" s="34"/>
      <c r="G71" s="35"/>
      <c r="H71" s="38"/>
      <c r="I71" s="34"/>
    </row>
    <row r="72" spans="1:9" x14ac:dyDescent="0.45">
      <c r="A72" s="35" t="s">
        <v>428</v>
      </c>
      <c r="B72" s="36">
        <v>38225</v>
      </c>
      <c r="C72" s="40">
        <f t="shared" ca="1" si="1"/>
        <v>16</v>
      </c>
      <c r="D72" s="35" t="s">
        <v>290</v>
      </c>
      <c r="E72" s="38">
        <v>192009615</v>
      </c>
      <c r="F72" s="34"/>
      <c r="G72" s="35"/>
      <c r="H72" s="38"/>
      <c r="I72" s="34"/>
    </row>
    <row r="73" spans="1:9" x14ac:dyDescent="0.45">
      <c r="A73" s="35" t="s">
        <v>430</v>
      </c>
      <c r="B73" s="36">
        <v>37947</v>
      </c>
      <c r="C73" s="40">
        <f t="shared" ca="1" si="1"/>
        <v>17</v>
      </c>
      <c r="D73" s="35" t="s">
        <v>332</v>
      </c>
      <c r="E73" s="38">
        <v>195007648</v>
      </c>
      <c r="F73" s="34"/>
      <c r="G73" s="35"/>
      <c r="H73" s="38"/>
      <c r="I73" s="34"/>
    </row>
    <row r="74" spans="1:9" x14ac:dyDescent="0.45">
      <c r="A74" s="35" t="s">
        <v>432</v>
      </c>
      <c r="B74" s="36">
        <v>39376</v>
      </c>
      <c r="C74" s="40">
        <f t="shared" ca="1" si="1"/>
        <v>13</v>
      </c>
      <c r="D74" s="35" t="s">
        <v>290</v>
      </c>
      <c r="E74" s="38">
        <v>196000987</v>
      </c>
      <c r="F74" s="34"/>
      <c r="G74" s="35"/>
      <c r="H74" s="38"/>
      <c r="I74" s="34"/>
    </row>
    <row r="75" spans="1:9" x14ac:dyDescent="0.45">
      <c r="A75" s="35" t="s">
        <v>434</v>
      </c>
      <c r="B75" s="36">
        <v>36325</v>
      </c>
      <c r="C75" s="40">
        <f t="shared" ca="1" si="1"/>
        <v>21</v>
      </c>
      <c r="D75" s="35" t="s">
        <v>394</v>
      </c>
      <c r="E75" s="38">
        <v>198000959</v>
      </c>
      <c r="F75" s="34"/>
      <c r="G75" s="35"/>
      <c r="H75" s="38"/>
      <c r="I75" s="34"/>
    </row>
    <row r="76" spans="1:9" x14ac:dyDescent="0.45">
      <c r="A76" s="35" t="s">
        <v>436</v>
      </c>
      <c r="B76" s="36">
        <v>39927</v>
      </c>
      <c r="C76" s="40">
        <f t="shared" ca="1" si="1"/>
        <v>12</v>
      </c>
      <c r="D76" s="35" t="s">
        <v>332</v>
      </c>
      <c r="E76" s="38">
        <v>198003086</v>
      </c>
      <c r="F76" s="34"/>
      <c r="G76" s="35"/>
      <c r="H76" s="38"/>
      <c r="I76" s="34"/>
    </row>
    <row r="77" spans="1:9" x14ac:dyDescent="0.45">
      <c r="A77" s="35" t="s">
        <v>438</v>
      </c>
      <c r="B77" s="36">
        <v>43076</v>
      </c>
      <c r="C77" s="40">
        <f t="shared" ca="1" si="1"/>
        <v>3</v>
      </c>
      <c r="D77" s="35" t="s">
        <v>290</v>
      </c>
      <c r="E77" s="38">
        <v>198003387</v>
      </c>
      <c r="F77" s="34"/>
      <c r="G77" s="35"/>
      <c r="H77" s="38"/>
      <c r="I77" s="34"/>
    </row>
    <row r="78" spans="1:9" x14ac:dyDescent="0.45">
      <c r="A78" s="35" t="s">
        <v>440</v>
      </c>
      <c r="B78" s="36">
        <v>37599</v>
      </c>
      <c r="C78" s="40">
        <f t="shared" ca="1" si="1"/>
        <v>18</v>
      </c>
      <c r="D78" s="35" t="s">
        <v>293</v>
      </c>
      <c r="E78" s="38">
        <v>200000949</v>
      </c>
      <c r="F78" s="34"/>
      <c r="G78" s="35"/>
      <c r="H78" s="38"/>
      <c r="I78" s="34"/>
    </row>
    <row r="79" spans="1:9" x14ac:dyDescent="0.45">
      <c r="A79" s="35" t="s">
        <v>442</v>
      </c>
      <c r="B79" s="36">
        <v>39083</v>
      </c>
      <c r="C79" s="40">
        <f t="shared" ca="1" si="1"/>
        <v>14</v>
      </c>
      <c r="D79" s="35" t="s">
        <v>352</v>
      </c>
      <c r="E79" s="38">
        <v>203002596</v>
      </c>
      <c r="F79" s="34"/>
      <c r="G79" s="35"/>
      <c r="H79" s="38"/>
      <c r="I79" s="34"/>
    </row>
    <row r="80" spans="1:9" x14ac:dyDescent="0.45">
      <c r="A80" s="35" t="s">
        <v>443</v>
      </c>
      <c r="B80" s="36">
        <v>42799</v>
      </c>
      <c r="C80" s="40">
        <f t="shared" ca="1" si="1"/>
        <v>4</v>
      </c>
      <c r="D80" s="35" t="s">
        <v>290</v>
      </c>
      <c r="E80" s="38">
        <v>203002848</v>
      </c>
      <c r="F80" s="34"/>
      <c r="G80" s="35"/>
      <c r="H80" s="38"/>
      <c r="I80" s="34"/>
    </row>
    <row r="81" spans="1:9" x14ac:dyDescent="0.45">
      <c r="A81" s="35" t="s">
        <v>445</v>
      </c>
      <c r="B81" s="36">
        <v>37085</v>
      </c>
      <c r="C81" s="40">
        <f t="shared" ca="1" si="1"/>
        <v>19</v>
      </c>
      <c r="D81" s="35" t="s">
        <v>446</v>
      </c>
      <c r="E81" s="38">
        <v>203003221</v>
      </c>
      <c r="F81" s="34"/>
      <c r="G81" s="35"/>
      <c r="H81" s="38"/>
      <c r="I81" s="34"/>
    </row>
    <row r="82" spans="1:9" x14ac:dyDescent="0.45">
      <c r="A82" s="35" t="s">
        <v>448</v>
      </c>
      <c r="B82" s="36">
        <v>38765</v>
      </c>
      <c r="C82" s="40">
        <f t="shared" ca="1" si="1"/>
        <v>15</v>
      </c>
      <c r="D82" s="35" t="s">
        <v>290</v>
      </c>
      <c r="E82" s="38">
        <v>204000932</v>
      </c>
      <c r="F82" s="34"/>
      <c r="G82" s="35"/>
      <c r="H82" s="38"/>
      <c r="I82" s="34"/>
    </row>
    <row r="83" spans="1:9" x14ac:dyDescent="0.45">
      <c r="A83" s="35" t="s">
        <v>450</v>
      </c>
      <c r="B83" s="36">
        <v>37288</v>
      </c>
      <c r="C83" s="40">
        <f t="shared" ca="1" si="1"/>
        <v>19</v>
      </c>
      <c r="D83" s="35" t="s">
        <v>306</v>
      </c>
      <c r="E83" s="38">
        <v>204003785</v>
      </c>
      <c r="F83" s="34"/>
      <c r="G83" s="35"/>
      <c r="H83" s="38"/>
      <c r="I83" s="34"/>
    </row>
    <row r="84" spans="1:9" x14ac:dyDescent="0.45">
      <c r="A84" s="35" t="s">
        <v>452</v>
      </c>
      <c r="B84" s="36">
        <v>39803</v>
      </c>
      <c r="C84" s="40">
        <f t="shared" ca="1" si="1"/>
        <v>12</v>
      </c>
      <c r="D84" s="35" t="s">
        <v>320</v>
      </c>
      <c r="E84" s="38">
        <v>204009406</v>
      </c>
      <c r="F84" s="34"/>
      <c r="G84" s="35"/>
      <c r="H84" s="38"/>
      <c r="I84" s="34"/>
    </row>
    <row r="85" spans="1:9" x14ac:dyDescent="0.45">
      <c r="A85" s="35" t="s">
        <v>454</v>
      </c>
      <c r="B85" s="36">
        <v>37019</v>
      </c>
      <c r="C85" s="40">
        <f t="shared" ca="1" si="1"/>
        <v>20</v>
      </c>
      <c r="D85" s="35" t="s">
        <v>306</v>
      </c>
      <c r="E85" s="39">
        <v>205000202</v>
      </c>
      <c r="F85" s="34"/>
      <c r="G85" s="35"/>
      <c r="H85" s="38"/>
      <c r="I85" s="34"/>
    </row>
    <row r="86" spans="1:9" x14ac:dyDescent="0.45">
      <c r="A86" s="35" t="s">
        <v>455</v>
      </c>
      <c r="B86" s="36">
        <v>39785</v>
      </c>
      <c r="C86" s="40">
        <f t="shared" ca="1" si="1"/>
        <v>12</v>
      </c>
      <c r="D86" s="35" t="s">
        <v>293</v>
      </c>
      <c r="E86" s="38">
        <v>205004604</v>
      </c>
      <c r="F86" s="34"/>
      <c r="G86" s="35"/>
      <c r="H86" s="38"/>
      <c r="I86" s="34"/>
    </row>
    <row r="87" spans="1:9" x14ac:dyDescent="0.45">
      <c r="A87" s="35" t="s">
        <v>457</v>
      </c>
      <c r="B87" s="36">
        <v>43722</v>
      </c>
      <c r="C87" s="40">
        <f t="shared" ca="1" si="1"/>
        <v>1</v>
      </c>
      <c r="D87" s="35" t="s">
        <v>300</v>
      </c>
      <c r="E87" s="38">
        <v>206006494</v>
      </c>
      <c r="F87" s="34"/>
      <c r="G87" s="35"/>
      <c r="H87" s="38"/>
      <c r="I87" s="34"/>
    </row>
    <row r="88" spans="1:9" x14ac:dyDescent="0.45">
      <c r="A88" s="35" t="s">
        <v>459</v>
      </c>
      <c r="B88" s="36">
        <v>40707</v>
      </c>
      <c r="C88" s="40">
        <f t="shared" ca="1" si="1"/>
        <v>9</v>
      </c>
      <c r="D88" s="35" t="s">
        <v>320</v>
      </c>
      <c r="E88" s="38">
        <v>209008753</v>
      </c>
      <c r="F88" s="34"/>
      <c r="G88" s="35"/>
      <c r="H88" s="38"/>
      <c r="I88" s="34"/>
    </row>
    <row r="89" spans="1:9" x14ac:dyDescent="0.45">
      <c r="A89" s="35" t="s">
        <v>461</v>
      </c>
      <c r="B89" s="36">
        <v>38633</v>
      </c>
      <c r="C89" s="40">
        <f t="shared" ca="1" si="1"/>
        <v>15</v>
      </c>
      <c r="D89" s="35" t="s">
        <v>290</v>
      </c>
      <c r="E89" s="39">
        <v>210004611</v>
      </c>
      <c r="F89" s="34"/>
      <c r="G89" s="35"/>
      <c r="H89" s="38"/>
      <c r="I89" s="34"/>
    </row>
    <row r="90" spans="1:9" x14ac:dyDescent="0.45">
      <c r="A90" s="35" t="s">
        <v>462</v>
      </c>
      <c r="B90" s="36">
        <v>42425</v>
      </c>
      <c r="C90" s="40">
        <f t="shared" ca="1" si="1"/>
        <v>5</v>
      </c>
      <c r="D90" s="35" t="s">
        <v>320</v>
      </c>
      <c r="E90" s="38">
        <v>212002209</v>
      </c>
      <c r="F90" s="34"/>
      <c r="G90" s="35"/>
      <c r="H90" s="38"/>
      <c r="I90" s="34"/>
    </row>
    <row r="91" spans="1:9" x14ac:dyDescent="0.45">
      <c r="A91" s="35" t="s">
        <v>449</v>
      </c>
      <c r="B91" s="36">
        <v>38795</v>
      </c>
      <c r="C91" s="40">
        <f t="shared" ca="1" si="1"/>
        <v>15</v>
      </c>
      <c r="D91" s="35" t="s">
        <v>332</v>
      </c>
      <c r="E91" s="38">
        <v>212005003</v>
      </c>
      <c r="F91" s="34"/>
      <c r="G91" s="35"/>
      <c r="H91" s="38"/>
      <c r="I91" s="34"/>
    </row>
    <row r="92" spans="1:9" x14ac:dyDescent="0.45">
      <c r="A92" s="35" t="s">
        <v>465</v>
      </c>
      <c r="B92" s="36">
        <v>42644</v>
      </c>
      <c r="C92" s="40">
        <f t="shared" ca="1" si="1"/>
        <v>4</v>
      </c>
      <c r="D92" s="35" t="s">
        <v>290</v>
      </c>
      <c r="E92" s="38">
        <v>212008950</v>
      </c>
      <c r="F92" s="34"/>
      <c r="G92" s="35"/>
      <c r="H92" s="38"/>
      <c r="I92" s="34"/>
    </row>
    <row r="93" spans="1:9" x14ac:dyDescent="0.45">
      <c r="A93" s="35" t="s">
        <v>467</v>
      </c>
      <c r="B93" s="36">
        <v>36842</v>
      </c>
      <c r="C93" s="40">
        <f t="shared" ca="1" si="1"/>
        <v>20</v>
      </c>
      <c r="D93" s="35" t="s">
        <v>368</v>
      </c>
      <c r="E93" s="38">
        <v>213009558</v>
      </c>
      <c r="F93" s="34"/>
      <c r="G93" s="35"/>
      <c r="H93" s="38"/>
      <c r="I93" s="34"/>
    </row>
    <row r="94" spans="1:9" x14ac:dyDescent="0.45">
      <c r="A94" s="35" t="s">
        <v>468</v>
      </c>
      <c r="B94" s="36">
        <v>43770</v>
      </c>
      <c r="C94" s="40">
        <f t="shared" ca="1" si="1"/>
        <v>1</v>
      </c>
      <c r="D94" s="35" t="s">
        <v>394</v>
      </c>
      <c r="E94" s="38">
        <v>214004063</v>
      </c>
      <c r="F94" s="34"/>
      <c r="G94" s="35"/>
      <c r="H94" s="38"/>
      <c r="I94" s="34"/>
    </row>
    <row r="95" spans="1:9" x14ac:dyDescent="0.45">
      <c r="A95" s="35" t="s">
        <v>470</v>
      </c>
      <c r="B95" s="36">
        <v>39724</v>
      </c>
      <c r="C95" s="40">
        <f t="shared" ca="1" si="1"/>
        <v>12</v>
      </c>
      <c r="D95" s="35" t="s">
        <v>352</v>
      </c>
      <c r="E95" s="38">
        <v>214004614</v>
      </c>
      <c r="F95" s="34"/>
      <c r="G95" s="35"/>
      <c r="H95" s="38"/>
      <c r="I95" s="34"/>
    </row>
    <row r="96" spans="1:9" x14ac:dyDescent="0.45">
      <c r="A96" s="35" t="s">
        <v>472</v>
      </c>
      <c r="B96" s="36">
        <v>39236</v>
      </c>
      <c r="C96" s="40">
        <f t="shared" ca="1" si="1"/>
        <v>13</v>
      </c>
      <c r="D96" s="35" t="s">
        <v>290</v>
      </c>
      <c r="E96" s="38">
        <v>214005707</v>
      </c>
      <c r="F96" s="34"/>
      <c r="G96" s="35"/>
      <c r="H96" s="38"/>
      <c r="I96" s="34"/>
    </row>
    <row r="97" spans="1:9" x14ac:dyDescent="0.45">
      <c r="A97" s="35" t="s">
        <v>474</v>
      </c>
      <c r="B97" s="36">
        <v>40245</v>
      </c>
      <c r="C97" s="40">
        <f t="shared" ca="1" si="1"/>
        <v>11</v>
      </c>
      <c r="D97" s="35" t="s">
        <v>419</v>
      </c>
      <c r="E97" s="38">
        <v>217005900</v>
      </c>
      <c r="F97" s="34"/>
      <c r="G97" s="35"/>
      <c r="H97" s="38"/>
      <c r="I97" s="34"/>
    </row>
    <row r="98" spans="1:9" x14ac:dyDescent="0.45">
      <c r="A98" s="35" t="s">
        <v>476</v>
      </c>
      <c r="B98" s="36">
        <v>36860</v>
      </c>
      <c r="C98" s="40">
        <f t="shared" ca="1" si="1"/>
        <v>20</v>
      </c>
      <c r="D98" s="35" t="s">
        <v>306</v>
      </c>
      <c r="E98" s="38">
        <v>219000147</v>
      </c>
      <c r="F98" s="34"/>
      <c r="G98" s="35"/>
      <c r="H98" s="38"/>
      <c r="I98" s="34"/>
    </row>
    <row r="99" spans="1:9" x14ac:dyDescent="0.45">
      <c r="A99" s="35" t="s">
        <v>478</v>
      </c>
      <c r="B99" s="36">
        <v>38772</v>
      </c>
      <c r="C99" s="40">
        <f t="shared" ca="1" si="1"/>
        <v>15</v>
      </c>
      <c r="D99" s="35" t="s">
        <v>320</v>
      </c>
      <c r="E99" s="38">
        <v>219000654</v>
      </c>
      <c r="F99" s="34"/>
      <c r="G99" s="35"/>
      <c r="H99" s="38"/>
      <c r="I99" s="34"/>
    </row>
    <row r="100" spans="1:9" x14ac:dyDescent="0.45">
      <c r="A100" s="35" t="s">
        <v>317</v>
      </c>
      <c r="B100" s="36">
        <v>40490</v>
      </c>
      <c r="C100" s="40">
        <f t="shared" ca="1" si="1"/>
        <v>10</v>
      </c>
      <c r="D100" s="35" t="s">
        <v>344</v>
      </c>
      <c r="E100" s="38">
        <v>220000230</v>
      </c>
      <c r="F100" s="34"/>
      <c r="G100" s="35"/>
      <c r="H100" s="38"/>
      <c r="I100" s="34"/>
    </row>
    <row r="101" spans="1:9" x14ac:dyDescent="0.45">
      <c r="A101" s="35" t="s">
        <v>481</v>
      </c>
      <c r="B101" s="36">
        <v>38720</v>
      </c>
      <c r="C101" s="40">
        <f t="shared" ca="1" si="1"/>
        <v>15</v>
      </c>
      <c r="D101" s="35" t="s">
        <v>320</v>
      </c>
      <c r="E101" s="38">
        <v>220005001</v>
      </c>
      <c r="F101" s="34"/>
      <c r="G101" s="35"/>
      <c r="H101" s="38"/>
      <c r="I101" s="34"/>
    </row>
    <row r="102" spans="1:9" x14ac:dyDescent="0.45">
      <c r="A102" s="35" t="s">
        <v>483</v>
      </c>
      <c r="B102" s="36">
        <v>39733</v>
      </c>
      <c r="C102" s="40">
        <f t="shared" ca="1" si="1"/>
        <v>12</v>
      </c>
      <c r="D102" s="35" t="s">
        <v>293</v>
      </c>
      <c r="E102" s="38">
        <v>222009980</v>
      </c>
      <c r="F102" s="34"/>
      <c r="G102" s="35"/>
      <c r="H102" s="39"/>
      <c r="I102" s="34"/>
    </row>
    <row r="103" spans="1:9" x14ac:dyDescent="0.45">
      <c r="A103" s="35" t="s">
        <v>485</v>
      </c>
      <c r="B103" s="36">
        <v>38278</v>
      </c>
      <c r="C103" s="40">
        <f t="shared" ca="1" si="1"/>
        <v>16</v>
      </c>
      <c r="D103" s="35" t="s">
        <v>290</v>
      </c>
      <c r="E103" s="38">
        <v>223001965</v>
      </c>
      <c r="F103" s="34"/>
      <c r="G103" s="35"/>
      <c r="H103" s="38"/>
      <c r="I103" s="34"/>
    </row>
    <row r="104" spans="1:9" x14ac:dyDescent="0.45">
      <c r="A104" s="35" t="s">
        <v>487</v>
      </c>
      <c r="B104" s="36">
        <v>38703</v>
      </c>
      <c r="C104" s="40">
        <f t="shared" ca="1" si="1"/>
        <v>15</v>
      </c>
      <c r="D104" s="35" t="s">
        <v>394</v>
      </c>
      <c r="E104" s="38">
        <v>223008647</v>
      </c>
      <c r="F104" s="34"/>
      <c r="G104" s="35"/>
      <c r="H104" s="38"/>
      <c r="I104" s="34"/>
    </row>
    <row r="105" spans="1:9" x14ac:dyDescent="0.45">
      <c r="A105" s="35" t="s">
        <v>489</v>
      </c>
      <c r="B105" s="36">
        <v>38135</v>
      </c>
      <c r="C105" s="40">
        <f t="shared" ca="1" si="1"/>
        <v>16</v>
      </c>
      <c r="D105" s="35" t="s">
        <v>290</v>
      </c>
      <c r="E105" s="38">
        <v>223009862</v>
      </c>
      <c r="F105" s="34"/>
      <c r="G105" s="35"/>
      <c r="H105" s="38"/>
      <c r="I105" s="34"/>
    </row>
    <row r="106" spans="1:9" x14ac:dyDescent="0.45">
      <c r="A106" s="35" t="s">
        <v>491</v>
      </c>
      <c r="B106" s="36">
        <v>38090</v>
      </c>
      <c r="C106" s="40">
        <f t="shared" ca="1" si="1"/>
        <v>17</v>
      </c>
      <c r="D106" s="35" t="s">
        <v>320</v>
      </c>
      <c r="E106" s="38">
        <v>227002394</v>
      </c>
      <c r="F106" s="34"/>
      <c r="G106" s="35"/>
      <c r="H106" s="38"/>
      <c r="I106" s="34"/>
    </row>
    <row r="107" spans="1:9" x14ac:dyDescent="0.45">
      <c r="A107" s="35" t="s">
        <v>493</v>
      </c>
      <c r="B107" s="36">
        <v>38823</v>
      </c>
      <c r="C107" s="40">
        <f t="shared" ca="1" si="1"/>
        <v>15</v>
      </c>
      <c r="D107" s="35" t="s">
        <v>352</v>
      </c>
      <c r="E107" s="38">
        <v>228003664</v>
      </c>
      <c r="F107" s="34"/>
      <c r="G107" s="35"/>
      <c r="H107" s="38"/>
      <c r="I107" s="34"/>
    </row>
    <row r="108" spans="1:9" x14ac:dyDescent="0.45">
      <c r="A108" s="35" t="s">
        <v>495</v>
      </c>
      <c r="B108" s="36">
        <v>37991</v>
      </c>
      <c r="C108" s="40">
        <f t="shared" ca="1" si="1"/>
        <v>17</v>
      </c>
      <c r="D108" s="35" t="s">
        <v>300</v>
      </c>
      <c r="E108" s="38">
        <v>231005696</v>
      </c>
      <c r="F108" s="34"/>
      <c r="G108" s="35"/>
      <c r="H108" s="38"/>
      <c r="I108" s="34"/>
    </row>
    <row r="109" spans="1:9" x14ac:dyDescent="0.45">
      <c r="A109" s="35" t="s">
        <v>497</v>
      </c>
      <c r="B109" s="36">
        <v>37285</v>
      </c>
      <c r="C109" s="40">
        <f t="shared" ca="1" si="1"/>
        <v>19</v>
      </c>
      <c r="D109" s="35" t="s">
        <v>290</v>
      </c>
      <c r="E109" s="38">
        <v>233004556</v>
      </c>
      <c r="F109" s="34"/>
      <c r="G109" s="35"/>
      <c r="H109" s="38"/>
      <c r="I109" s="34"/>
    </row>
    <row r="110" spans="1:9" x14ac:dyDescent="0.45">
      <c r="A110" s="35" t="s">
        <v>499</v>
      </c>
      <c r="B110" s="36">
        <v>39583</v>
      </c>
      <c r="C110" s="40">
        <f t="shared" ca="1" si="1"/>
        <v>12</v>
      </c>
      <c r="D110" s="35" t="s">
        <v>300</v>
      </c>
      <c r="E110" s="38">
        <v>233005964</v>
      </c>
      <c r="F110" s="34"/>
      <c r="G110" s="35"/>
      <c r="H110" s="38"/>
      <c r="I110" s="34"/>
    </row>
    <row r="111" spans="1:9" x14ac:dyDescent="0.45">
      <c r="A111" s="35" t="s">
        <v>501</v>
      </c>
      <c r="B111" s="36">
        <v>37365</v>
      </c>
      <c r="C111" s="40">
        <f t="shared" ca="1" si="1"/>
        <v>19</v>
      </c>
      <c r="D111" s="35" t="s">
        <v>300</v>
      </c>
      <c r="E111" s="38">
        <v>239007621</v>
      </c>
      <c r="F111" s="34"/>
      <c r="G111" s="35"/>
      <c r="H111" s="38"/>
      <c r="I111" s="34"/>
    </row>
    <row r="112" spans="1:9" x14ac:dyDescent="0.45">
      <c r="A112" s="35" t="s">
        <v>441</v>
      </c>
      <c r="B112" s="36">
        <v>36728</v>
      </c>
      <c r="C112" s="40">
        <f t="shared" ca="1" si="1"/>
        <v>20</v>
      </c>
      <c r="D112" s="35" t="s">
        <v>446</v>
      </c>
      <c r="E112" s="38">
        <v>240003824</v>
      </c>
      <c r="F112" s="34"/>
      <c r="G112" s="35"/>
      <c r="H112" s="38"/>
      <c r="I112" s="34"/>
    </row>
    <row r="113" spans="1:9" x14ac:dyDescent="0.45">
      <c r="A113" s="35" t="s">
        <v>503</v>
      </c>
      <c r="B113" s="36">
        <v>36780</v>
      </c>
      <c r="C113" s="40">
        <f t="shared" ca="1" si="1"/>
        <v>20</v>
      </c>
      <c r="D113" s="35" t="s">
        <v>332</v>
      </c>
      <c r="E113" s="38">
        <v>241001094</v>
      </c>
      <c r="F113" s="34"/>
      <c r="G113" s="35"/>
      <c r="H113" s="38"/>
      <c r="I113" s="34"/>
    </row>
    <row r="114" spans="1:9" x14ac:dyDescent="0.45">
      <c r="A114" s="35" t="s">
        <v>504</v>
      </c>
      <c r="B114" s="36">
        <v>36805</v>
      </c>
      <c r="C114" s="40">
        <f t="shared" ca="1" si="1"/>
        <v>20</v>
      </c>
      <c r="D114" s="35" t="s">
        <v>505</v>
      </c>
      <c r="E114" s="38">
        <v>241006501</v>
      </c>
      <c r="F114" s="34"/>
      <c r="G114" s="35"/>
      <c r="H114" s="38"/>
      <c r="I114" s="34"/>
    </row>
    <row r="115" spans="1:9" x14ac:dyDescent="0.45">
      <c r="A115" s="35" t="s">
        <v>507</v>
      </c>
      <c r="B115" s="36">
        <v>43406</v>
      </c>
      <c r="C115" s="40">
        <f t="shared" ca="1" si="1"/>
        <v>2</v>
      </c>
      <c r="D115" s="35" t="s">
        <v>508</v>
      </c>
      <c r="E115" s="38">
        <v>243004879</v>
      </c>
      <c r="F115" s="34"/>
      <c r="G115" s="35"/>
      <c r="H115" s="38"/>
      <c r="I115" s="34"/>
    </row>
    <row r="116" spans="1:9" x14ac:dyDescent="0.45">
      <c r="A116" s="35" t="s">
        <v>510</v>
      </c>
      <c r="B116" s="36">
        <v>43339</v>
      </c>
      <c r="C116" s="40">
        <f t="shared" ca="1" si="1"/>
        <v>2</v>
      </c>
      <c r="D116" s="35" t="s">
        <v>352</v>
      </c>
      <c r="E116" s="38">
        <v>247000806</v>
      </c>
      <c r="F116" s="34"/>
      <c r="G116" s="35"/>
      <c r="H116" s="39"/>
      <c r="I116" s="34"/>
    </row>
    <row r="117" spans="1:9" x14ac:dyDescent="0.45">
      <c r="A117" s="35" t="s">
        <v>511</v>
      </c>
      <c r="B117" s="36">
        <v>43118</v>
      </c>
      <c r="C117" s="40">
        <f t="shared" ca="1" si="1"/>
        <v>3</v>
      </c>
      <c r="D117" s="35" t="s">
        <v>332</v>
      </c>
      <c r="E117" s="38">
        <v>247001112</v>
      </c>
      <c r="F117" s="34"/>
      <c r="G117" s="35"/>
      <c r="H117" s="38"/>
      <c r="I117" s="34"/>
    </row>
    <row r="118" spans="1:9" x14ac:dyDescent="0.45">
      <c r="A118" s="35" t="s">
        <v>512</v>
      </c>
      <c r="B118" s="36">
        <v>39450</v>
      </c>
      <c r="C118" s="40">
        <f t="shared" ca="1" si="1"/>
        <v>13</v>
      </c>
      <c r="D118" s="35" t="s">
        <v>293</v>
      </c>
      <c r="E118" s="38">
        <v>249006621</v>
      </c>
      <c r="F118" s="34"/>
      <c r="G118" s="35"/>
      <c r="H118" s="38"/>
      <c r="I118" s="34"/>
    </row>
    <row r="119" spans="1:9" x14ac:dyDescent="0.45">
      <c r="A119" s="35" t="s">
        <v>514</v>
      </c>
      <c r="B119" s="36">
        <v>39873</v>
      </c>
      <c r="C119" s="40">
        <f t="shared" ca="1" si="1"/>
        <v>12</v>
      </c>
      <c r="D119" s="35" t="s">
        <v>320</v>
      </c>
      <c r="E119" s="38">
        <v>251006698</v>
      </c>
      <c r="F119" s="34"/>
      <c r="G119" s="35"/>
      <c r="H119" s="38"/>
      <c r="I119" s="34"/>
    </row>
    <row r="120" spans="1:9" x14ac:dyDescent="0.45">
      <c r="A120" s="35" t="s">
        <v>516</v>
      </c>
      <c r="B120" s="36">
        <v>39614</v>
      </c>
      <c r="C120" s="40">
        <f t="shared" ca="1" si="1"/>
        <v>12</v>
      </c>
      <c r="D120" s="35" t="s">
        <v>290</v>
      </c>
      <c r="E120" s="38">
        <v>253005904</v>
      </c>
      <c r="F120" s="34"/>
      <c r="G120" s="35"/>
      <c r="H120" s="38"/>
      <c r="I120" s="34"/>
    </row>
    <row r="121" spans="1:9" x14ac:dyDescent="0.45">
      <c r="A121" s="35" t="s">
        <v>496</v>
      </c>
      <c r="B121" s="36">
        <v>36559</v>
      </c>
      <c r="C121" s="40">
        <f t="shared" ca="1" si="1"/>
        <v>21</v>
      </c>
      <c r="D121" s="35" t="s">
        <v>306</v>
      </c>
      <c r="E121" s="38">
        <v>254006623</v>
      </c>
      <c r="F121" s="34"/>
      <c r="G121" s="35"/>
      <c r="H121" s="38"/>
      <c r="I121" s="34"/>
    </row>
    <row r="122" spans="1:9" x14ac:dyDescent="0.45">
      <c r="A122" s="35" t="s">
        <v>519</v>
      </c>
      <c r="B122" s="36">
        <v>38410</v>
      </c>
      <c r="C122" s="40">
        <f t="shared" ca="1" si="1"/>
        <v>16</v>
      </c>
      <c r="D122" s="35" t="s">
        <v>290</v>
      </c>
      <c r="E122" s="38">
        <v>256002416</v>
      </c>
      <c r="F122" s="34"/>
      <c r="G122" s="35"/>
      <c r="H122" s="39"/>
      <c r="I122" s="34"/>
    </row>
    <row r="123" spans="1:9" x14ac:dyDescent="0.45">
      <c r="A123" s="35" t="s">
        <v>521</v>
      </c>
      <c r="B123" s="36">
        <v>41069</v>
      </c>
      <c r="C123" s="40">
        <f t="shared" ca="1" si="1"/>
        <v>8</v>
      </c>
      <c r="D123" s="35" t="s">
        <v>293</v>
      </c>
      <c r="E123" s="38">
        <v>257004341</v>
      </c>
      <c r="F123" s="34"/>
      <c r="G123" s="35"/>
      <c r="H123" s="39"/>
      <c r="I123" s="34"/>
    </row>
    <row r="124" spans="1:9" x14ac:dyDescent="0.45">
      <c r="A124" s="35" t="s">
        <v>523</v>
      </c>
      <c r="B124" s="36">
        <v>37403</v>
      </c>
      <c r="C124" s="40">
        <f t="shared" ca="1" si="1"/>
        <v>18</v>
      </c>
      <c r="D124" s="35" t="s">
        <v>290</v>
      </c>
      <c r="E124" s="38">
        <v>257005716</v>
      </c>
      <c r="F124" s="34"/>
      <c r="G124" s="35"/>
      <c r="H124" s="38"/>
      <c r="I124" s="34"/>
    </row>
    <row r="125" spans="1:9" x14ac:dyDescent="0.45">
      <c r="A125" s="35" t="s">
        <v>525</v>
      </c>
      <c r="B125" s="36">
        <v>38649</v>
      </c>
      <c r="C125" s="40">
        <f t="shared" ca="1" si="1"/>
        <v>15</v>
      </c>
      <c r="D125" s="35" t="s">
        <v>508</v>
      </c>
      <c r="E125" s="38">
        <v>257009745</v>
      </c>
      <c r="F125" s="34"/>
      <c r="G125" s="35"/>
      <c r="H125" s="39"/>
      <c r="I125" s="34"/>
    </row>
    <row r="126" spans="1:9" x14ac:dyDescent="0.45">
      <c r="A126" s="35" t="s">
        <v>359</v>
      </c>
      <c r="B126" s="36">
        <v>40392</v>
      </c>
      <c r="C126" s="40">
        <f t="shared" ca="1" si="1"/>
        <v>10</v>
      </c>
      <c r="D126" s="35" t="s">
        <v>306</v>
      </c>
      <c r="E126" s="38">
        <v>258005635</v>
      </c>
      <c r="F126" s="34"/>
      <c r="G126" s="35"/>
      <c r="H126" s="38"/>
      <c r="I126" s="34"/>
    </row>
    <row r="127" spans="1:9" x14ac:dyDescent="0.45">
      <c r="A127" s="35" t="s">
        <v>528</v>
      </c>
      <c r="B127" s="36">
        <v>43380</v>
      </c>
      <c r="C127" s="40">
        <f t="shared" ca="1" si="1"/>
        <v>2</v>
      </c>
      <c r="D127" s="35" t="s">
        <v>446</v>
      </c>
      <c r="E127" s="38">
        <v>259005655</v>
      </c>
      <c r="F127" s="34"/>
      <c r="G127" s="35"/>
      <c r="H127" s="38"/>
      <c r="I127" s="34"/>
    </row>
    <row r="128" spans="1:9" x14ac:dyDescent="0.45">
      <c r="A128" s="35" t="s">
        <v>424</v>
      </c>
      <c r="B128" s="36">
        <v>38957</v>
      </c>
      <c r="C128" s="40">
        <f t="shared" ca="1" si="1"/>
        <v>14</v>
      </c>
      <c r="D128" s="35" t="s">
        <v>290</v>
      </c>
      <c r="E128" s="38">
        <v>261005620</v>
      </c>
      <c r="F128" s="34"/>
      <c r="G128" s="35"/>
      <c r="H128" s="38"/>
      <c r="I128" s="34"/>
    </row>
    <row r="129" spans="1:9" x14ac:dyDescent="0.45">
      <c r="A129" s="35" t="s">
        <v>531</v>
      </c>
      <c r="B129" s="36">
        <v>38243</v>
      </c>
      <c r="C129" s="40">
        <f t="shared" ca="1" si="1"/>
        <v>16</v>
      </c>
      <c r="D129" s="35" t="s">
        <v>332</v>
      </c>
      <c r="E129" s="38">
        <v>262002916</v>
      </c>
      <c r="F129" s="34"/>
      <c r="G129" s="35"/>
      <c r="H129" s="38"/>
      <c r="I129" s="34"/>
    </row>
    <row r="130" spans="1:9" x14ac:dyDescent="0.45">
      <c r="A130" s="35" t="s">
        <v>533</v>
      </c>
      <c r="B130" s="36">
        <v>38610</v>
      </c>
      <c r="C130" s="40">
        <f t="shared" ref="C130:C193" ca="1" si="2">DATEDIF(B130,TODAY(),"Y")</f>
        <v>15</v>
      </c>
      <c r="D130" s="35" t="s">
        <v>293</v>
      </c>
      <c r="E130" s="38">
        <v>263004697</v>
      </c>
      <c r="F130" s="34"/>
      <c r="G130" s="35"/>
      <c r="H130" s="38"/>
      <c r="I130" s="34"/>
    </row>
    <row r="131" spans="1:9" x14ac:dyDescent="0.45">
      <c r="A131" s="35" t="s">
        <v>535</v>
      </c>
      <c r="B131" s="36">
        <v>37924</v>
      </c>
      <c r="C131" s="40">
        <f t="shared" ca="1" si="2"/>
        <v>17</v>
      </c>
      <c r="D131" s="35" t="s">
        <v>320</v>
      </c>
      <c r="E131" s="38">
        <v>265009772</v>
      </c>
      <c r="F131" s="34"/>
      <c r="G131" s="35"/>
      <c r="H131" s="38"/>
      <c r="I131" s="34"/>
    </row>
    <row r="132" spans="1:9" x14ac:dyDescent="0.45">
      <c r="A132" s="35" t="s">
        <v>537</v>
      </c>
      <c r="B132" s="36">
        <v>38744</v>
      </c>
      <c r="C132" s="40">
        <f t="shared" ca="1" si="2"/>
        <v>15</v>
      </c>
      <c r="D132" s="35" t="s">
        <v>290</v>
      </c>
      <c r="E132" s="38">
        <v>266009123</v>
      </c>
      <c r="F132" s="34"/>
      <c r="G132" s="35"/>
      <c r="H132" s="38"/>
      <c r="I132" s="34"/>
    </row>
    <row r="133" spans="1:9" x14ac:dyDescent="0.45">
      <c r="A133" s="35" t="s">
        <v>539</v>
      </c>
      <c r="B133" s="36">
        <v>38373</v>
      </c>
      <c r="C133" s="40">
        <f t="shared" ca="1" si="2"/>
        <v>16</v>
      </c>
      <c r="D133" s="35" t="s">
        <v>352</v>
      </c>
      <c r="E133" s="38">
        <v>271004322</v>
      </c>
      <c r="F133" s="34"/>
      <c r="G133" s="35"/>
      <c r="H133" s="38"/>
      <c r="I133" s="34"/>
    </row>
    <row r="134" spans="1:9" x14ac:dyDescent="0.45">
      <c r="A134" s="35" t="s">
        <v>541</v>
      </c>
      <c r="B134" s="36">
        <v>39430</v>
      </c>
      <c r="C134" s="40">
        <f t="shared" ca="1" si="2"/>
        <v>13</v>
      </c>
      <c r="D134" s="35" t="s">
        <v>542</v>
      </c>
      <c r="E134" s="38">
        <v>272002380</v>
      </c>
      <c r="F134" s="34"/>
      <c r="G134" s="35"/>
      <c r="H134" s="38"/>
      <c r="I134" s="34"/>
    </row>
    <row r="135" spans="1:9" x14ac:dyDescent="0.45">
      <c r="A135" s="35" t="s">
        <v>544</v>
      </c>
      <c r="B135" s="36">
        <v>40759</v>
      </c>
      <c r="C135" s="40">
        <f t="shared" ca="1" si="2"/>
        <v>9</v>
      </c>
      <c r="D135" s="35" t="s">
        <v>361</v>
      </c>
      <c r="E135" s="38">
        <v>276005891</v>
      </c>
      <c r="F135" s="34"/>
      <c r="G135" s="35"/>
      <c r="H135" s="38"/>
      <c r="I135" s="34"/>
    </row>
    <row r="136" spans="1:9" x14ac:dyDescent="0.45">
      <c r="A136" s="35" t="s">
        <v>546</v>
      </c>
      <c r="B136" s="36">
        <v>37100</v>
      </c>
      <c r="C136" s="40">
        <f t="shared" ca="1" si="2"/>
        <v>19</v>
      </c>
      <c r="D136" s="35" t="s">
        <v>547</v>
      </c>
      <c r="E136" s="38">
        <v>278004750</v>
      </c>
      <c r="F136" s="34"/>
      <c r="G136" s="35"/>
      <c r="H136" s="38"/>
      <c r="I136" s="34"/>
    </row>
    <row r="137" spans="1:9" x14ac:dyDescent="0.45">
      <c r="A137" s="35" t="s">
        <v>549</v>
      </c>
      <c r="B137" s="36">
        <v>39080</v>
      </c>
      <c r="C137" s="40">
        <f t="shared" ca="1" si="2"/>
        <v>14</v>
      </c>
      <c r="D137" s="35" t="s">
        <v>320</v>
      </c>
      <c r="E137" s="38">
        <v>278008893</v>
      </c>
      <c r="F137" s="34"/>
      <c r="G137" s="35"/>
      <c r="H137" s="38"/>
      <c r="I137" s="34"/>
    </row>
    <row r="138" spans="1:9" x14ac:dyDescent="0.45">
      <c r="A138" s="35" t="s">
        <v>550</v>
      </c>
      <c r="B138" s="36">
        <v>37264</v>
      </c>
      <c r="C138" s="40">
        <f t="shared" ca="1" si="2"/>
        <v>19</v>
      </c>
      <c r="D138" s="35" t="s">
        <v>293</v>
      </c>
      <c r="E138" s="38">
        <v>279001556</v>
      </c>
      <c r="F138" s="34"/>
      <c r="G138" s="35"/>
      <c r="H138" s="38"/>
      <c r="I138" s="34"/>
    </row>
    <row r="139" spans="1:9" x14ac:dyDescent="0.45">
      <c r="A139" s="35" t="s">
        <v>552</v>
      </c>
      <c r="B139" s="36">
        <v>36956</v>
      </c>
      <c r="C139" s="40">
        <f t="shared" ca="1" si="2"/>
        <v>20</v>
      </c>
      <c r="D139" s="35" t="s">
        <v>306</v>
      </c>
      <c r="E139" s="39">
        <v>281007639</v>
      </c>
      <c r="F139" s="34"/>
      <c r="G139" s="35"/>
      <c r="H139" s="38"/>
      <c r="I139" s="34"/>
    </row>
    <row r="140" spans="1:9" x14ac:dyDescent="0.45">
      <c r="A140" s="35" t="s">
        <v>553</v>
      </c>
      <c r="B140" s="36">
        <v>38603</v>
      </c>
      <c r="C140" s="40">
        <f t="shared" ca="1" si="2"/>
        <v>15</v>
      </c>
      <c r="D140" s="35" t="s">
        <v>290</v>
      </c>
      <c r="E140" s="38">
        <v>283008404</v>
      </c>
      <c r="F140" s="34"/>
      <c r="G140" s="35"/>
      <c r="H140" s="38"/>
      <c r="I140" s="34"/>
    </row>
    <row r="141" spans="1:9" x14ac:dyDescent="0.45">
      <c r="A141" s="35" t="s">
        <v>554</v>
      </c>
      <c r="B141" s="36">
        <v>39514</v>
      </c>
      <c r="C141" s="40">
        <f t="shared" ca="1" si="2"/>
        <v>13</v>
      </c>
      <c r="D141" s="35" t="s">
        <v>446</v>
      </c>
      <c r="E141" s="38">
        <v>285002290</v>
      </c>
      <c r="F141" s="34"/>
      <c r="G141" s="35"/>
      <c r="H141" s="38"/>
      <c r="I141" s="34"/>
    </row>
    <row r="142" spans="1:9" x14ac:dyDescent="0.45">
      <c r="A142" s="35" t="s">
        <v>556</v>
      </c>
      <c r="B142" s="36">
        <v>37980</v>
      </c>
      <c r="C142" s="40">
        <f t="shared" ca="1" si="2"/>
        <v>17</v>
      </c>
      <c r="D142" s="35" t="s">
        <v>332</v>
      </c>
      <c r="E142" s="38">
        <v>286009606</v>
      </c>
      <c r="F142" s="34"/>
      <c r="G142" s="35"/>
      <c r="H142" s="38"/>
      <c r="I142" s="34"/>
    </row>
    <row r="143" spans="1:9" x14ac:dyDescent="0.45">
      <c r="A143" s="35" t="s">
        <v>558</v>
      </c>
      <c r="B143" s="36">
        <v>39453</v>
      </c>
      <c r="C143" s="40">
        <f t="shared" ca="1" si="2"/>
        <v>13</v>
      </c>
      <c r="D143" s="35" t="s">
        <v>306</v>
      </c>
      <c r="E143" s="38">
        <v>288005212</v>
      </c>
      <c r="F143" s="34"/>
      <c r="G143" s="35"/>
      <c r="H143" s="38"/>
      <c r="I143" s="34"/>
    </row>
    <row r="144" spans="1:9" x14ac:dyDescent="0.45">
      <c r="A144" s="35" t="s">
        <v>431</v>
      </c>
      <c r="B144" s="36">
        <v>42170</v>
      </c>
      <c r="C144" s="40">
        <f t="shared" ca="1" si="2"/>
        <v>5</v>
      </c>
      <c r="D144" s="35" t="s">
        <v>300</v>
      </c>
      <c r="E144" s="38">
        <v>297000280</v>
      </c>
      <c r="F144" s="34"/>
      <c r="G144" s="35"/>
      <c r="H144" s="38"/>
      <c r="I144" s="34"/>
    </row>
    <row r="145" spans="1:9" x14ac:dyDescent="0.45">
      <c r="A145" s="35" t="s">
        <v>560</v>
      </c>
      <c r="B145" s="36">
        <v>43037</v>
      </c>
      <c r="C145" s="40">
        <f t="shared" ca="1" si="2"/>
        <v>3</v>
      </c>
      <c r="D145" s="35" t="s">
        <v>300</v>
      </c>
      <c r="E145" s="38">
        <v>297003762</v>
      </c>
      <c r="F145" s="34"/>
      <c r="G145" s="35"/>
      <c r="H145" s="38"/>
      <c r="I145" s="34"/>
    </row>
    <row r="146" spans="1:9" x14ac:dyDescent="0.45">
      <c r="A146" s="35" t="s">
        <v>562</v>
      </c>
      <c r="B146" s="36">
        <v>36767</v>
      </c>
      <c r="C146" s="40">
        <f t="shared" ca="1" si="2"/>
        <v>20</v>
      </c>
      <c r="D146" s="35" t="s">
        <v>368</v>
      </c>
      <c r="E146" s="38">
        <v>299000265</v>
      </c>
      <c r="F146" s="34"/>
      <c r="G146" s="35"/>
      <c r="H146" s="38"/>
      <c r="I146" s="34"/>
    </row>
    <row r="147" spans="1:9" x14ac:dyDescent="0.45">
      <c r="A147" s="35" t="s">
        <v>340</v>
      </c>
      <c r="B147" s="36">
        <v>36708</v>
      </c>
      <c r="C147" s="40">
        <f t="shared" ca="1" si="2"/>
        <v>20</v>
      </c>
      <c r="D147" s="35" t="s">
        <v>293</v>
      </c>
      <c r="E147" s="38">
        <v>300000582</v>
      </c>
      <c r="F147" s="34"/>
      <c r="G147" s="35"/>
      <c r="H147" s="38"/>
      <c r="I147" s="34"/>
    </row>
    <row r="148" spans="1:9" x14ac:dyDescent="0.45">
      <c r="A148" s="35" t="s">
        <v>564</v>
      </c>
      <c r="B148" s="36">
        <v>36421</v>
      </c>
      <c r="C148" s="40">
        <f t="shared" ca="1" si="2"/>
        <v>21</v>
      </c>
      <c r="D148" s="35" t="s">
        <v>332</v>
      </c>
      <c r="E148" s="38">
        <v>302006593</v>
      </c>
      <c r="F148" s="34"/>
      <c r="G148" s="35"/>
      <c r="H148" s="38"/>
      <c r="I148" s="34"/>
    </row>
    <row r="149" spans="1:9" x14ac:dyDescent="0.45">
      <c r="A149" s="35" t="s">
        <v>307</v>
      </c>
      <c r="B149" s="36">
        <v>37662</v>
      </c>
      <c r="C149" s="40">
        <f t="shared" ca="1" si="2"/>
        <v>18</v>
      </c>
      <c r="D149" s="35" t="s">
        <v>392</v>
      </c>
      <c r="E149" s="38">
        <v>303006952</v>
      </c>
      <c r="F149" s="34"/>
      <c r="G149" s="35"/>
      <c r="H149" s="38"/>
      <c r="I149" s="34"/>
    </row>
    <row r="150" spans="1:9" x14ac:dyDescent="0.45">
      <c r="A150" s="35" t="s">
        <v>567</v>
      </c>
      <c r="B150" s="36">
        <v>39212</v>
      </c>
      <c r="C150" s="40">
        <f t="shared" ca="1" si="2"/>
        <v>14</v>
      </c>
      <c r="D150" s="35" t="s">
        <v>332</v>
      </c>
      <c r="E150" s="38">
        <v>306000924</v>
      </c>
      <c r="F150" s="34"/>
      <c r="G150" s="35"/>
      <c r="H150" s="38"/>
      <c r="I150" s="34"/>
    </row>
    <row r="151" spans="1:9" x14ac:dyDescent="0.45">
      <c r="A151" s="35" t="s">
        <v>569</v>
      </c>
      <c r="B151" s="36">
        <v>39331</v>
      </c>
      <c r="C151" s="40">
        <f t="shared" ca="1" si="2"/>
        <v>13</v>
      </c>
      <c r="D151" s="35" t="s">
        <v>542</v>
      </c>
      <c r="E151" s="38">
        <v>306009148</v>
      </c>
      <c r="F151" s="34"/>
      <c r="G151" s="35"/>
      <c r="H151" s="38"/>
      <c r="I151" s="34"/>
    </row>
    <row r="152" spans="1:9" x14ac:dyDescent="0.45">
      <c r="A152" s="35" t="s">
        <v>329</v>
      </c>
      <c r="B152" s="36">
        <v>39559</v>
      </c>
      <c r="C152" s="40">
        <f t="shared" ca="1" si="2"/>
        <v>13</v>
      </c>
      <c r="D152" s="35" t="s">
        <v>290</v>
      </c>
      <c r="E152" s="38">
        <v>312001254</v>
      </c>
      <c r="F152" s="34"/>
      <c r="G152" s="35"/>
      <c r="H152" s="38"/>
      <c r="I152" s="34"/>
    </row>
    <row r="153" spans="1:9" x14ac:dyDescent="0.45">
      <c r="A153" s="35" t="s">
        <v>572</v>
      </c>
      <c r="B153" s="36">
        <v>39471</v>
      </c>
      <c r="C153" s="40">
        <f t="shared" ca="1" si="2"/>
        <v>13</v>
      </c>
      <c r="D153" s="35" t="s">
        <v>446</v>
      </c>
      <c r="E153" s="38">
        <v>312004311</v>
      </c>
      <c r="F153" s="34"/>
      <c r="G153" s="35"/>
      <c r="H153" s="38"/>
      <c r="I153" s="34"/>
    </row>
    <row r="154" spans="1:9" x14ac:dyDescent="0.45">
      <c r="A154" s="35" t="s">
        <v>574</v>
      </c>
      <c r="B154" s="36">
        <v>43829</v>
      </c>
      <c r="C154" s="40">
        <f t="shared" ca="1" si="2"/>
        <v>1</v>
      </c>
      <c r="D154" s="35" t="s">
        <v>352</v>
      </c>
      <c r="E154" s="38">
        <v>312006705</v>
      </c>
      <c r="F154" s="34"/>
      <c r="G154" s="35"/>
      <c r="H154" s="38"/>
      <c r="I154" s="34"/>
    </row>
    <row r="155" spans="1:9" x14ac:dyDescent="0.45">
      <c r="A155" s="35" t="s">
        <v>576</v>
      </c>
      <c r="B155" s="36">
        <v>38008</v>
      </c>
      <c r="C155" s="40">
        <f t="shared" ca="1" si="2"/>
        <v>17</v>
      </c>
      <c r="D155" s="35" t="s">
        <v>293</v>
      </c>
      <c r="E155" s="38">
        <v>313001602</v>
      </c>
      <c r="F155" s="34"/>
      <c r="G155" s="35"/>
      <c r="H155" s="38"/>
      <c r="I155" s="34"/>
    </row>
    <row r="156" spans="1:9" x14ac:dyDescent="0.45">
      <c r="A156" s="35" t="s">
        <v>577</v>
      </c>
      <c r="B156" s="36">
        <v>39324</v>
      </c>
      <c r="C156" s="40">
        <f t="shared" ca="1" si="2"/>
        <v>13</v>
      </c>
      <c r="D156" s="35" t="s">
        <v>293</v>
      </c>
      <c r="E156" s="38">
        <v>313003149</v>
      </c>
      <c r="F156" s="34"/>
      <c r="G156" s="35"/>
      <c r="H156" s="38"/>
      <c r="I156" s="34"/>
    </row>
    <row r="157" spans="1:9" x14ac:dyDescent="0.45">
      <c r="A157" s="35" t="s">
        <v>578</v>
      </c>
      <c r="B157" s="36">
        <v>41631</v>
      </c>
      <c r="C157" s="40">
        <f t="shared" ca="1" si="2"/>
        <v>7</v>
      </c>
      <c r="D157" s="35" t="s">
        <v>290</v>
      </c>
      <c r="E157" s="38">
        <v>315008923</v>
      </c>
      <c r="F157" s="34"/>
      <c r="G157" s="35"/>
      <c r="H157" s="38"/>
      <c r="I157" s="34"/>
    </row>
    <row r="158" spans="1:9" x14ac:dyDescent="0.45">
      <c r="A158" s="35" t="s">
        <v>579</v>
      </c>
      <c r="B158" s="36">
        <v>43489</v>
      </c>
      <c r="C158" s="40">
        <f t="shared" ca="1" si="2"/>
        <v>2</v>
      </c>
      <c r="D158" s="35" t="s">
        <v>320</v>
      </c>
      <c r="E158" s="38">
        <v>317007570</v>
      </c>
      <c r="F158" s="34"/>
      <c r="G158" s="35"/>
      <c r="H158" s="38"/>
      <c r="I158" s="34"/>
    </row>
    <row r="159" spans="1:9" x14ac:dyDescent="0.45">
      <c r="A159" s="35" t="s">
        <v>581</v>
      </c>
      <c r="B159" s="36">
        <v>42086</v>
      </c>
      <c r="C159" s="40">
        <f t="shared" ca="1" si="2"/>
        <v>6</v>
      </c>
      <c r="D159" s="35" t="s">
        <v>290</v>
      </c>
      <c r="E159" s="39">
        <v>318002120</v>
      </c>
      <c r="F159" s="34"/>
      <c r="G159" s="35"/>
      <c r="H159" s="38"/>
      <c r="I159" s="34"/>
    </row>
    <row r="160" spans="1:9" x14ac:dyDescent="0.45">
      <c r="A160" s="35" t="s">
        <v>583</v>
      </c>
      <c r="B160" s="36">
        <v>38054</v>
      </c>
      <c r="C160" s="40">
        <f t="shared" ca="1" si="2"/>
        <v>17</v>
      </c>
      <c r="D160" s="35" t="s">
        <v>293</v>
      </c>
      <c r="E160" s="38">
        <v>320002802</v>
      </c>
      <c r="F160" s="34"/>
      <c r="G160" s="35"/>
      <c r="H160" s="38"/>
      <c r="I160" s="34"/>
    </row>
    <row r="161" spans="1:9" x14ac:dyDescent="0.45">
      <c r="A161" s="35" t="s">
        <v>585</v>
      </c>
      <c r="B161" s="36">
        <v>40658</v>
      </c>
      <c r="C161" s="40">
        <f t="shared" ca="1" si="2"/>
        <v>10</v>
      </c>
      <c r="D161" s="35" t="s">
        <v>332</v>
      </c>
      <c r="E161" s="38">
        <v>320008845</v>
      </c>
      <c r="F161" s="34"/>
      <c r="G161" s="35"/>
      <c r="H161" s="38"/>
      <c r="I161" s="34"/>
    </row>
    <row r="162" spans="1:9" x14ac:dyDescent="0.45">
      <c r="A162" s="35" t="s">
        <v>587</v>
      </c>
      <c r="B162" s="36">
        <v>39301</v>
      </c>
      <c r="C162" s="40">
        <f t="shared" ca="1" si="2"/>
        <v>13</v>
      </c>
      <c r="D162" s="35" t="s">
        <v>344</v>
      </c>
      <c r="E162" s="38">
        <v>323007315</v>
      </c>
      <c r="F162" s="34"/>
      <c r="G162" s="35"/>
      <c r="H162" s="38"/>
      <c r="I162" s="34"/>
    </row>
    <row r="163" spans="1:9" x14ac:dyDescent="0.45">
      <c r="A163" s="35" t="s">
        <v>589</v>
      </c>
      <c r="B163" s="36">
        <v>37235</v>
      </c>
      <c r="C163" s="40">
        <f t="shared" ca="1" si="2"/>
        <v>19</v>
      </c>
      <c r="D163" s="35" t="s">
        <v>352</v>
      </c>
      <c r="E163" s="38">
        <v>324000981</v>
      </c>
      <c r="F163" s="34"/>
      <c r="G163" s="35"/>
      <c r="H163" s="38"/>
      <c r="I163" s="34"/>
    </row>
    <row r="164" spans="1:9" x14ac:dyDescent="0.45">
      <c r="A164" s="35" t="s">
        <v>591</v>
      </c>
      <c r="B164" s="36">
        <v>36544</v>
      </c>
      <c r="C164" s="40">
        <f t="shared" ca="1" si="2"/>
        <v>21</v>
      </c>
      <c r="D164" s="35" t="s">
        <v>547</v>
      </c>
      <c r="E164" s="38">
        <v>324001426</v>
      </c>
      <c r="F164" s="34"/>
      <c r="G164" s="35"/>
      <c r="H164" s="38"/>
      <c r="I164" s="34"/>
    </row>
    <row r="165" spans="1:9" x14ac:dyDescent="0.45">
      <c r="A165" s="35" t="s">
        <v>592</v>
      </c>
      <c r="B165" s="36">
        <v>38324</v>
      </c>
      <c r="C165" s="40">
        <f t="shared" ca="1" si="2"/>
        <v>16</v>
      </c>
      <c r="D165" s="35" t="s">
        <v>311</v>
      </c>
      <c r="E165" s="38">
        <v>324005969</v>
      </c>
      <c r="F165" s="34"/>
      <c r="G165" s="35"/>
      <c r="H165" s="38"/>
      <c r="I165" s="34"/>
    </row>
    <row r="166" spans="1:9" x14ac:dyDescent="0.45">
      <c r="A166" s="35" t="s">
        <v>316</v>
      </c>
      <c r="B166" s="36">
        <v>43615</v>
      </c>
      <c r="C166" s="40">
        <f t="shared" ca="1" si="2"/>
        <v>1</v>
      </c>
      <c r="D166" s="35" t="s">
        <v>306</v>
      </c>
      <c r="E166" s="38">
        <v>324008244</v>
      </c>
      <c r="F166" s="34"/>
      <c r="G166" s="35"/>
      <c r="H166" s="38"/>
      <c r="I166" s="34"/>
    </row>
    <row r="167" spans="1:9" x14ac:dyDescent="0.45">
      <c r="A167" s="35" t="s">
        <v>595</v>
      </c>
      <c r="B167" s="36">
        <v>39282</v>
      </c>
      <c r="C167" s="40">
        <f t="shared" ca="1" si="2"/>
        <v>13</v>
      </c>
      <c r="D167" s="35" t="s">
        <v>332</v>
      </c>
      <c r="E167" s="38">
        <v>325000313</v>
      </c>
      <c r="F167" s="34"/>
      <c r="G167" s="35"/>
      <c r="H167" s="38"/>
      <c r="I167" s="34"/>
    </row>
    <row r="168" spans="1:9" x14ac:dyDescent="0.45">
      <c r="A168" s="35" t="s">
        <v>530</v>
      </c>
      <c r="B168" s="36">
        <v>37871</v>
      </c>
      <c r="C168" s="40">
        <f t="shared" ca="1" si="2"/>
        <v>17</v>
      </c>
      <c r="D168" s="35" t="s">
        <v>300</v>
      </c>
      <c r="E168" s="38">
        <v>325006412</v>
      </c>
      <c r="F168" s="34"/>
      <c r="G168" s="35"/>
      <c r="H168" s="38"/>
      <c r="I168" s="34"/>
    </row>
    <row r="169" spans="1:9" x14ac:dyDescent="0.45">
      <c r="A169" s="35" t="s">
        <v>597</v>
      </c>
      <c r="B169" s="36">
        <v>40648</v>
      </c>
      <c r="C169" s="40">
        <f t="shared" ca="1" si="2"/>
        <v>10</v>
      </c>
      <c r="D169" s="35" t="s">
        <v>290</v>
      </c>
      <c r="E169" s="38">
        <v>326002634</v>
      </c>
      <c r="F169" s="34"/>
      <c r="G169" s="35"/>
      <c r="H169" s="38"/>
      <c r="I169" s="34"/>
    </row>
    <row r="170" spans="1:9" x14ac:dyDescent="0.45">
      <c r="A170" s="35" t="s">
        <v>598</v>
      </c>
      <c r="B170" s="36">
        <v>43706</v>
      </c>
      <c r="C170" s="40">
        <f t="shared" ca="1" si="2"/>
        <v>1</v>
      </c>
      <c r="D170" s="35" t="s">
        <v>300</v>
      </c>
      <c r="E170" s="38">
        <v>326003677</v>
      </c>
      <c r="F170" s="34"/>
      <c r="G170" s="35"/>
      <c r="H170" s="38"/>
      <c r="I170" s="34"/>
    </row>
    <row r="171" spans="1:9" x14ac:dyDescent="0.45">
      <c r="A171" s="35" t="s">
        <v>600</v>
      </c>
      <c r="B171" s="36">
        <v>39244</v>
      </c>
      <c r="C171" s="40">
        <f t="shared" ca="1" si="2"/>
        <v>13</v>
      </c>
      <c r="D171" s="35" t="s">
        <v>332</v>
      </c>
      <c r="E171" s="38">
        <v>326008518</v>
      </c>
      <c r="F171" s="34"/>
      <c r="G171" s="35"/>
      <c r="H171" s="38"/>
      <c r="I171" s="34"/>
    </row>
    <row r="172" spans="1:9" x14ac:dyDescent="0.45">
      <c r="A172" s="35" t="s">
        <v>601</v>
      </c>
      <c r="B172" s="36">
        <v>36858</v>
      </c>
      <c r="C172" s="40">
        <f t="shared" ca="1" si="2"/>
        <v>20</v>
      </c>
      <c r="D172" s="35" t="s">
        <v>293</v>
      </c>
      <c r="E172" s="38">
        <v>327004477</v>
      </c>
      <c r="F172" s="34"/>
      <c r="G172" s="35"/>
      <c r="H172" s="38"/>
      <c r="I172" s="34"/>
    </row>
    <row r="173" spans="1:9" x14ac:dyDescent="0.45">
      <c r="A173" s="35" t="s">
        <v>602</v>
      </c>
      <c r="B173" s="36">
        <v>37737</v>
      </c>
      <c r="C173" s="40">
        <f t="shared" ca="1" si="2"/>
        <v>18</v>
      </c>
      <c r="D173" s="35" t="s">
        <v>290</v>
      </c>
      <c r="E173" s="38">
        <v>327005545</v>
      </c>
      <c r="F173" s="34"/>
      <c r="G173" s="35"/>
      <c r="H173" s="38"/>
      <c r="I173" s="34"/>
    </row>
    <row r="174" spans="1:9" x14ac:dyDescent="0.45">
      <c r="A174" s="35" t="s">
        <v>414</v>
      </c>
      <c r="B174" s="36">
        <v>39115</v>
      </c>
      <c r="C174" s="40">
        <f t="shared" ca="1" si="2"/>
        <v>14</v>
      </c>
      <c r="D174" s="35" t="s">
        <v>293</v>
      </c>
      <c r="E174" s="38">
        <v>328002109</v>
      </c>
      <c r="F174" s="34"/>
      <c r="G174" s="35"/>
      <c r="H174" s="38"/>
      <c r="I174" s="34"/>
    </row>
    <row r="175" spans="1:9" x14ac:dyDescent="0.45">
      <c r="A175" s="35" t="s">
        <v>605</v>
      </c>
      <c r="B175" s="36">
        <v>39712</v>
      </c>
      <c r="C175" s="40">
        <f t="shared" ca="1" si="2"/>
        <v>12</v>
      </c>
      <c r="D175" s="35" t="s">
        <v>320</v>
      </c>
      <c r="E175" s="38">
        <v>329009761</v>
      </c>
      <c r="F175" s="34"/>
      <c r="G175" s="35"/>
      <c r="H175" s="38"/>
      <c r="I175" s="34"/>
    </row>
    <row r="176" spans="1:9" x14ac:dyDescent="0.45">
      <c r="A176" s="35" t="s">
        <v>607</v>
      </c>
      <c r="B176" s="36">
        <v>41298</v>
      </c>
      <c r="C176" s="40">
        <f t="shared" ca="1" si="2"/>
        <v>8</v>
      </c>
      <c r="D176" s="35" t="s">
        <v>290</v>
      </c>
      <c r="E176" s="38">
        <v>333009660</v>
      </c>
      <c r="F176" s="34"/>
      <c r="G176" s="35"/>
      <c r="H176" s="38"/>
      <c r="I176" s="34"/>
    </row>
    <row r="177" spans="1:9" x14ac:dyDescent="0.45">
      <c r="A177" s="35" t="s">
        <v>609</v>
      </c>
      <c r="B177" s="36">
        <v>43892</v>
      </c>
      <c r="C177" s="40">
        <f t="shared" ca="1" si="2"/>
        <v>1</v>
      </c>
      <c r="D177" s="35" t="s">
        <v>320</v>
      </c>
      <c r="E177" s="39">
        <v>336000416</v>
      </c>
      <c r="F177" s="34"/>
      <c r="G177" s="35"/>
      <c r="H177" s="38"/>
      <c r="I177" s="34"/>
    </row>
    <row r="178" spans="1:9" x14ac:dyDescent="0.45">
      <c r="A178" s="35" t="s">
        <v>611</v>
      </c>
      <c r="B178" s="36">
        <v>38968</v>
      </c>
      <c r="C178" s="40">
        <f t="shared" ca="1" si="2"/>
        <v>14</v>
      </c>
      <c r="D178" s="35" t="s">
        <v>290</v>
      </c>
      <c r="E178" s="39">
        <v>337005706</v>
      </c>
      <c r="F178" s="34"/>
      <c r="G178" s="35"/>
      <c r="H178" s="38"/>
      <c r="I178" s="34"/>
    </row>
    <row r="179" spans="1:9" x14ac:dyDescent="0.45">
      <c r="A179" s="35" t="s">
        <v>613</v>
      </c>
      <c r="B179" s="36">
        <v>38768</v>
      </c>
      <c r="C179" s="40">
        <f t="shared" ca="1" si="2"/>
        <v>15</v>
      </c>
      <c r="D179" s="35" t="s">
        <v>394</v>
      </c>
      <c r="E179" s="39">
        <v>337005962</v>
      </c>
      <c r="F179" s="34"/>
      <c r="G179" s="35"/>
      <c r="H179" s="38"/>
      <c r="I179" s="34"/>
    </row>
    <row r="180" spans="1:9" x14ac:dyDescent="0.45">
      <c r="A180" s="35" t="s">
        <v>614</v>
      </c>
      <c r="B180" s="36">
        <v>43692</v>
      </c>
      <c r="C180" s="40">
        <f t="shared" ca="1" si="2"/>
        <v>1</v>
      </c>
      <c r="D180" s="35" t="s">
        <v>332</v>
      </c>
      <c r="E180" s="38">
        <v>337008806</v>
      </c>
      <c r="F180" s="34"/>
      <c r="G180" s="35"/>
      <c r="H180" s="38"/>
      <c r="I180" s="34"/>
    </row>
    <row r="181" spans="1:9" x14ac:dyDescent="0.45">
      <c r="A181" s="35" t="s">
        <v>616</v>
      </c>
      <c r="B181" s="36">
        <v>39625</v>
      </c>
      <c r="C181" s="40">
        <f t="shared" ca="1" si="2"/>
        <v>12</v>
      </c>
      <c r="D181" s="35" t="s">
        <v>306</v>
      </c>
      <c r="E181" s="38">
        <v>338009393</v>
      </c>
      <c r="F181" s="34"/>
      <c r="G181" s="35"/>
      <c r="H181" s="38"/>
      <c r="I181" s="34"/>
    </row>
    <row r="182" spans="1:9" x14ac:dyDescent="0.45">
      <c r="A182" s="35" t="s">
        <v>618</v>
      </c>
      <c r="B182" s="36">
        <v>39972</v>
      </c>
      <c r="C182" s="40">
        <f t="shared" ca="1" si="2"/>
        <v>11</v>
      </c>
      <c r="D182" s="35" t="s">
        <v>290</v>
      </c>
      <c r="E182" s="38">
        <v>340004938</v>
      </c>
      <c r="F182" s="34"/>
      <c r="G182" s="35"/>
      <c r="H182" s="39"/>
      <c r="I182" s="34"/>
    </row>
    <row r="183" spans="1:9" x14ac:dyDescent="0.45">
      <c r="A183" s="35" t="s">
        <v>619</v>
      </c>
      <c r="B183" s="36">
        <v>38774</v>
      </c>
      <c r="C183" s="40">
        <f t="shared" ca="1" si="2"/>
        <v>15</v>
      </c>
      <c r="D183" s="35" t="s">
        <v>290</v>
      </c>
      <c r="E183" s="38">
        <v>342000721</v>
      </c>
      <c r="F183" s="34"/>
      <c r="G183" s="35"/>
      <c r="H183" s="38"/>
      <c r="I183" s="34"/>
    </row>
    <row r="184" spans="1:9" x14ac:dyDescent="0.45">
      <c r="A184" s="35" t="s">
        <v>620</v>
      </c>
      <c r="B184" s="36">
        <v>40041</v>
      </c>
      <c r="C184" s="40">
        <f t="shared" ca="1" si="2"/>
        <v>11</v>
      </c>
      <c r="D184" s="35" t="s">
        <v>332</v>
      </c>
      <c r="E184" s="38">
        <v>342004383</v>
      </c>
      <c r="F184" s="34"/>
      <c r="G184" s="35"/>
      <c r="H184" s="38"/>
      <c r="I184" s="34"/>
    </row>
    <row r="185" spans="1:9" x14ac:dyDescent="0.45">
      <c r="A185" s="35" t="s">
        <v>1006</v>
      </c>
      <c r="B185" s="36">
        <v>38166</v>
      </c>
      <c r="C185" s="40">
        <f t="shared" ca="1" si="2"/>
        <v>16</v>
      </c>
      <c r="D185" s="35" t="s">
        <v>311</v>
      </c>
      <c r="E185" s="38">
        <v>342004662</v>
      </c>
      <c r="F185" s="34"/>
      <c r="G185" s="35"/>
      <c r="H185" s="38"/>
      <c r="I185" s="34"/>
    </row>
    <row r="186" spans="1:9" x14ac:dyDescent="0.45">
      <c r="A186" s="35" t="s">
        <v>623</v>
      </c>
      <c r="B186" s="36">
        <v>41081</v>
      </c>
      <c r="C186" s="40">
        <f t="shared" ca="1" si="2"/>
        <v>8</v>
      </c>
      <c r="D186" s="35" t="s">
        <v>344</v>
      </c>
      <c r="E186" s="38">
        <v>343002084</v>
      </c>
      <c r="F186" s="34"/>
      <c r="G186" s="35"/>
      <c r="H186" s="38"/>
      <c r="I186" s="34"/>
    </row>
    <row r="187" spans="1:9" x14ac:dyDescent="0.45">
      <c r="A187" s="35" t="s">
        <v>625</v>
      </c>
      <c r="B187" s="36">
        <v>35373</v>
      </c>
      <c r="C187" s="40">
        <f t="shared" ca="1" si="2"/>
        <v>24</v>
      </c>
      <c r="D187" s="35" t="s">
        <v>332</v>
      </c>
      <c r="E187" s="39">
        <v>345004685</v>
      </c>
      <c r="F187" s="34"/>
      <c r="G187" s="35"/>
      <c r="H187" s="38"/>
      <c r="I187" s="34"/>
    </row>
    <row r="188" spans="1:9" x14ac:dyDescent="0.45">
      <c r="A188" s="35" t="s">
        <v>626</v>
      </c>
      <c r="B188" s="36">
        <v>40495</v>
      </c>
      <c r="C188" s="40">
        <f t="shared" ca="1" si="2"/>
        <v>10</v>
      </c>
      <c r="D188" s="35" t="s">
        <v>352</v>
      </c>
      <c r="E188" s="38">
        <v>345007556</v>
      </c>
      <c r="F188" s="34"/>
      <c r="G188" s="35"/>
      <c r="H188" s="38"/>
      <c r="I188" s="34"/>
    </row>
    <row r="189" spans="1:9" x14ac:dyDescent="0.45">
      <c r="A189" s="35" t="s">
        <v>627</v>
      </c>
      <c r="B189" s="36">
        <v>39425</v>
      </c>
      <c r="C189" s="40">
        <f t="shared" ca="1" si="2"/>
        <v>13</v>
      </c>
      <c r="D189" s="35" t="s">
        <v>547</v>
      </c>
      <c r="E189" s="38">
        <v>346004747</v>
      </c>
      <c r="F189" s="34"/>
      <c r="G189" s="35"/>
      <c r="H189" s="38"/>
      <c r="I189" s="34"/>
    </row>
    <row r="190" spans="1:9" x14ac:dyDescent="0.45">
      <c r="A190" s="35" t="s">
        <v>629</v>
      </c>
      <c r="B190" s="36">
        <v>38039</v>
      </c>
      <c r="C190" s="40">
        <f t="shared" ca="1" si="2"/>
        <v>17</v>
      </c>
      <c r="D190" s="35" t="s">
        <v>290</v>
      </c>
      <c r="E190" s="38">
        <v>348001418</v>
      </c>
      <c r="F190" s="34"/>
      <c r="G190" s="35"/>
      <c r="H190" s="38"/>
      <c r="I190" s="34"/>
    </row>
    <row r="191" spans="1:9" x14ac:dyDescent="0.45">
      <c r="A191" s="35" t="s">
        <v>631</v>
      </c>
      <c r="B191" s="36">
        <v>41400</v>
      </c>
      <c r="C191" s="40">
        <f t="shared" ca="1" si="2"/>
        <v>8</v>
      </c>
      <c r="D191" s="35" t="s">
        <v>290</v>
      </c>
      <c r="E191" s="38">
        <v>348003222</v>
      </c>
      <c r="F191" s="34"/>
      <c r="G191" s="35"/>
      <c r="H191" s="39"/>
      <c r="I191" s="34"/>
    </row>
    <row r="192" spans="1:9" x14ac:dyDescent="0.45">
      <c r="A192" s="35" t="s">
        <v>498</v>
      </c>
      <c r="B192" s="36">
        <v>39983</v>
      </c>
      <c r="C192" s="40">
        <f t="shared" ca="1" si="2"/>
        <v>11</v>
      </c>
      <c r="D192" s="35" t="s">
        <v>290</v>
      </c>
      <c r="E192" s="38">
        <v>348005662</v>
      </c>
      <c r="F192" s="34"/>
      <c r="G192" s="35"/>
      <c r="H192" s="38"/>
      <c r="I192" s="34"/>
    </row>
    <row r="193" spans="1:9" x14ac:dyDescent="0.45">
      <c r="A193" s="35" t="s">
        <v>634</v>
      </c>
      <c r="B193" s="36">
        <v>39668</v>
      </c>
      <c r="C193" s="40">
        <f t="shared" ca="1" si="2"/>
        <v>12</v>
      </c>
      <c r="D193" s="35" t="s">
        <v>311</v>
      </c>
      <c r="E193" s="38">
        <v>350004566</v>
      </c>
      <c r="F193" s="34"/>
      <c r="G193" s="35"/>
      <c r="H193" s="38"/>
      <c r="I193" s="34"/>
    </row>
    <row r="194" spans="1:9" x14ac:dyDescent="0.45">
      <c r="A194" s="35" t="s">
        <v>635</v>
      </c>
      <c r="B194" s="36">
        <v>42537</v>
      </c>
      <c r="C194" s="40">
        <f t="shared" ref="C194:C257" ca="1" si="3">DATEDIF(B194,TODAY(),"Y")</f>
        <v>4</v>
      </c>
      <c r="D194" s="35" t="s">
        <v>320</v>
      </c>
      <c r="E194" s="38">
        <v>352005870</v>
      </c>
      <c r="F194" s="34"/>
      <c r="G194" s="35"/>
      <c r="H194" s="38"/>
      <c r="I194" s="34"/>
    </row>
    <row r="195" spans="1:9" x14ac:dyDescent="0.45">
      <c r="A195" s="35" t="s">
        <v>522</v>
      </c>
      <c r="B195" s="36">
        <v>38718</v>
      </c>
      <c r="C195" s="40">
        <f t="shared" ca="1" si="3"/>
        <v>15</v>
      </c>
      <c r="D195" s="35" t="s">
        <v>446</v>
      </c>
      <c r="E195" s="38">
        <v>352006030</v>
      </c>
      <c r="F195" s="34"/>
      <c r="G195" s="35"/>
      <c r="H195" s="38"/>
      <c r="I195" s="34"/>
    </row>
    <row r="196" spans="1:9" x14ac:dyDescent="0.45">
      <c r="A196" s="35" t="s">
        <v>477</v>
      </c>
      <c r="B196" s="36">
        <v>37168</v>
      </c>
      <c r="C196" s="40">
        <f t="shared" ca="1" si="3"/>
        <v>19</v>
      </c>
      <c r="D196" s="35" t="s">
        <v>293</v>
      </c>
      <c r="E196" s="38">
        <v>353004577</v>
      </c>
      <c r="F196" s="34"/>
      <c r="G196" s="35"/>
      <c r="H196" s="38"/>
      <c r="I196" s="34"/>
    </row>
    <row r="197" spans="1:9" x14ac:dyDescent="0.45">
      <c r="A197" s="35" t="s">
        <v>534</v>
      </c>
      <c r="B197" s="36">
        <v>39150</v>
      </c>
      <c r="C197" s="40">
        <f t="shared" ca="1" si="3"/>
        <v>14</v>
      </c>
      <c r="D197" s="35" t="s">
        <v>293</v>
      </c>
      <c r="E197" s="38">
        <v>354001843</v>
      </c>
      <c r="F197" s="34"/>
      <c r="G197" s="35"/>
      <c r="H197" s="38"/>
      <c r="I197" s="34"/>
    </row>
    <row r="198" spans="1:9" x14ac:dyDescent="0.45">
      <c r="A198" s="35" t="s">
        <v>638</v>
      </c>
      <c r="B198" s="36">
        <v>43517</v>
      </c>
      <c r="C198" s="40">
        <f t="shared" ca="1" si="3"/>
        <v>2</v>
      </c>
      <c r="D198" s="35" t="s">
        <v>361</v>
      </c>
      <c r="E198" s="38">
        <v>354001908</v>
      </c>
      <c r="F198" s="34"/>
      <c r="G198" s="35"/>
      <c r="H198" s="38"/>
      <c r="I198" s="34"/>
    </row>
    <row r="199" spans="1:9" x14ac:dyDescent="0.45">
      <c r="A199" s="35" t="s">
        <v>640</v>
      </c>
      <c r="B199" s="36">
        <v>39503</v>
      </c>
      <c r="C199" s="40">
        <f t="shared" ca="1" si="3"/>
        <v>13</v>
      </c>
      <c r="D199" s="35" t="s">
        <v>394</v>
      </c>
      <c r="E199" s="38">
        <v>354005778</v>
      </c>
      <c r="F199" s="34"/>
      <c r="G199" s="35"/>
      <c r="H199" s="38"/>
      <c r="I199" s="34"/>
    </row>
    <row r="200" spans="1:9" x14ac:dyDescent="0.45">
      <c r="A200" s="35" t="s">
        <v>372</v>
      </c>
      <c r="B200" s="36">
        <v>39897</v>
      </c>
      <c r="C200" s="40">
        <f t="shared" ca="1" si="3"/>
        <v>12</v>
      </c>
      <c r="D200" s="35" t="s">
        <v>311</v>
      </c>
      <c r="E200" s="38">
        <v>355005753</v>
      </c>
      <c r="F200" s="34"/>
      <c r="G200" s="35"/>
      <c r="H200" s="38"/>
      <c r="I200" s="34"/>
    </row>
    <row r="201" spans="1:9" x14ac:dyDescent="0.45">
      <c r="A201" s="35" t="s">
        <v>568</v>
      </c>
      <c r="B201" s="36">
        <v>37074</v>
      </c>
      <c r="C201" s="40">
        <f t="shared" ca="1" si="3"/>
        <v>19</v>
      </c>
      <c r="D201" s="35" t="s">
        <v>320</v>
      </c>
      <c r="E201" s="38">
        <v>357003095</v>
      </c>
      <c r="F201" s="34"/>
      <c r="G201" s="35"/>
      <c r="H201" s="38"/>
      <c r="I201" s="34"/>
    </row>
    <row r="202" spans="1:9" x14ac:dyDescent="0.45">
      <c r="A202" s="35" t="s">
        <v>469</v>
      </c>
      <c r="B202" s="36">
        <v>38423</v>
      </c>
      <c r="C202" s="40">
        <f t="shared" ca="1" si="3"/>
        <v>16</v>
      </c>
      <c r="D202" s="35" t="s">
        <v>332</v>
      </c>
      <c r="E202" s="38">
        <v>358003356</v>
      </c>
      <c r="F202" s="34"/>
      <c r="G202" s="35"/>
      <c r="H202" s="38"/>
      <c r="I202" s="34"/>
    </row>
    <row r="203" spans="1:9" x14ac:dyDescent="0.45">
      <c r="A203" s="35" t="s">
        <v>644</v>
      </c>
      <c r="B203" s="36">
        <v>39927</v>
      </c>
      <c r="C203" s="40">
        <f t="shared" ca="1" si="3"/>
        <v>12</v>
      </c>
      <c r="D203" s="35" t="s">
        <v>361</v>
      </c>
      <c r="E203" s="38">
        <v>360004402</v>
      </c>
      <c r="F203" s="34"/>
      <c r="G203" s="35"/>
      <c r="H203" s="38"/>
      <c r="I203" s="34"/>
    </row>
    <row r="204" spans="1:9" x14ac:dyDescent="0.45">
      <c r="A204" s="35" t="s">
        <v>296</v>
      </c>
      <c r="B204" s="36">
        <v>39313</v>
      </c>
      <c r="C204" s="40">
        <f t="shared" ca="1" si="3"/>
        <v>13</v>
      </c>
      <c r="D204" s="35" t="s">
        <v>352</v>
      </c>
      <c r="E204" s="39">
        <v>362005373</v>
      </c>
      <c r="F204" s="34"/>
      <c r="G204" s="35"/>
      <c r="H204" s="39"/>
      <c r="I204" s="34"/>
    </row>
    <row r="205" spans="1:9" x14ac:dyDescent="0.45">
      <c r="A205" s="35" t="s">
        <v>646</v>
      </c>
      <c r="B205" s="36">
        <v>42974</v>
      </c>
      <c r="C205" s="40">
        <f t="shared" ca="1" si="3"/>
        <v>3</v>
      </c>
      <c r="D205" s="35" t="s">
        <v>293</v>
      </c>
      <c r="E205" s="38">
        <v>363002933</v>
      </c>
      <c r="F205" s="34"/>
      <c r="G205" s="35"/>
      <c r="H205" s="38"/>
      <c r="I205" s="34"/>
    </row>
    <row r="206" spans="1:9" x14ac:dyDescent="0.45">
      <c r="A206" s="35" t="s">
        <v>350</v>
      </c>
      <c r="B206" s="36">
        <v>43828</v>
      </c>
      <c r="C206" s="40">
        <f t="shared" ca="1" si="3"/>
        <v>1</v>
      </c>
      <c r="D206" s="35" t="s">
        <v>290</v>
      </c>
      <c r="E206" s="38">
        <v>363007260</v>
      </c>
      <c r="F206" s="34"/>
      <c r="G206" s="35"/>
      <c r="H206" s="38"/>
      <c r="I206" s="34"/>
    </row>
    <row r="207" spans="1:9" x14ac:dyDescent="0.45">
      <c r="A207" s="35" t="s">
        <v>647</v>
      </c>
      <c r="B207" s="36">
        <v>38821</v>
      </c>
      <c r="C207" s="40">
        <f t="shared" ca="1" si="3"/>
        <v>15</v>
      </c>
      <c r="D207" s="35" t="s">
        <v>392</v>
      </c>
      <c r="E207" s="39">
        <v>365009327</v>
      </c>
      <c r="F207" s="34"/>
      <c r="G207" s="35"/>
      <c r="H207" s="39"/>
      <c r="I207" s="34"/>
    </row>
    <row r="208" spans="1:9" x14ac:dyDescent="0.45">
      <c r="A208" s="35" t="s">
        <v>649</v>
      </c>
      <c r="B208" s="36">
        <v>38555</v>
      </c>
      <c r="C208" s="40">
        <f t="shared" ca="1" si="3"/>
        <v>15</v>
      </c>
      <c r="D208" s="35" t="s">
        <v>332</v>
      </c>
      <c r="E208" s="38">
        <v>368006689</v>
      </c>
      <c r="F208" s="34"/>
      <c r="G208" s="35"/>
      <c r="H208" s="38"/>
      <c r="I208" s="34"/>
    </row>
    <row r="209" spans="1:9" x14ac:dyDescent="0.45">
      <c r="A209" s="35" t="s">
        <v>650</v>
      </c>
      <c r="B209" s="36">
        <v>36949</v>
      </c>
      <c r="C209" s="40">
        <f t="shared" ca="1" si="3"/>
        <v>20</v>
      </c>
      <c r="D209" s="35" t="s">
        <v>306</v>
      </c>
      <c r="E209" s="38">
        <v>370005602</v>
      </c>
      <c r="F209" s="34"/>
      <c r="G209" s="35"/>
      <c r="H209" s="38"/>
      <c r="I209" s="34"/>
    </row>
    <row r="210" spans="1:9" x14ac:dyDescent="0.45">
      <c r="A210" s="35" t="s">
        <v>652</v>
      </c>
      <c r="B210" s="36">
        <v>43973</v>
      </c>
      <c r="C210" s="40">
        <f t="shared" ca="1" si="3"/>
        <v>0</v>
      </c>
      <c r="D210" s="35" t="s">
        <v>419</v>
      </c>
      <c r="E210" s="38">
        <v>371001313</v>
      </c>
      <c r="F210" s="34"/>
      <c r="G210" s="35"/>
      <c r="H210" s="38"/>
      <c r="I210" s="34"/>
    </row>
    <row r="211" spans="1:9" x14ac:dyDescent="0.45">
      <c r="A211" s="35" t="s">
        <v>401</v>
      </c>
      <c r="B211" s="36">
        <v>36500</v>
      </c>
      <c r="C211" s="40">
        <f t="shared" ca="1" si="3"/>
        <v>21</v>
      </c>
      <c r="D211" s="35" t="s">
        <v>368</v>
      </c>
      <c r="E211" s="38">
        <v>372000056</v>
      </c>
      <c r="F211" s="34"/>
      <c r="G211" s="35"/>
      <c r="H211" s="38"/>
      <c r="I211" s="34"/>
    </row>
    <row r="212" spans="1:9" x14ac:dyDescent="0.45">
      <c r="A212" s="35" t="s">
        <v>653</v>
      </c>
      <c r="B212" s="36">
        <v>40272</v>
      </c>
      <c r="C212" s="40">
        <f t="shared" ca="1" si="3"/>
        <v>11</v>
      </c>
      <c r="D212" s="35" t="s">
        <v>352</v>
      </c>
      <c r="E212" s="39">
        <v>372002058</v>
      </c>
      <c r="F212" s="34"/>
      <c r="G212" s="35"/>
      <c r="H212" s="38"/>
      <c r="I212" s="34"/>
    </row>
    <row r="213" spans="1:9" x14ac:dyDescent="0.45">
      <c r="A213" s="35" t="s">
        <v>654</v>
      </c>
      <c r="B213" s="36">
        <v>36694</v>
      </c>
      <c r="C213" s="40">
        <f t="shared" ca="1" si="3"/>
        <v>20</v>
      </c>
      <c r="D213" s="35" t="s">
        <v>368</v>
      </c>
      <c r="E213" s="38">
        <v>372002766</v>
      </c>
      <c r="F213" s="34"/>
      <c r="G213" s="35"/>
      <c r="H213" s="39"/>
      <c r="I213" s="34"/>
    </row>
    <row r="214" spans="1:9" x14ac:dyDescent="0.45">
      <c r="A214" s="35" t="s">
        <v>655</v>
      </c>
      <c r="B214" s="36">
        <v>39952</v>
      </c>
      <c r="C214" s="40">
        <f t="shared" ca="1" si="3"/>
        <v>11</v>
      </c>
      <c r="D214" s="35" t="s">
        <v>290</v>
      </c>
      <c r="E214" s="38">
        <v>374001808</v>
      </c>
      <c r="F214" s="34"/>
      <c r="G214" s="35"/>
      <c r="H214" s="38"/>
      <c r="I214" s="34"/>
    </row>
    <row r="215" spans="1:9" x14ac:dyDescent="0.45">
      <c r="A215" s="35" t="s">
        <v>657</v>
      </c>
      <c r="B215" s="36">
        <v>40984</v>
      </c>
      <c r="C215" s="40">
        <f t="shared" ca="1" si="3"/>
        <v>9</v>
      </c>
      <c r="D215" s="35" t="s">
        <v>290</v>
      </c>
      <c r="E215" s="38">
        <v>374007798</v>
      </c>
      <c r="F215" s="34"/>
      <c r="G215" s="35"/>
      <c r="H215" s="38"/>
      <c r="I215" s="34"/>
    </row>
    <row r="216" spans="1:9" x14ac:dyDescent="0.45">
      <c r="A216" s="35" t="s">
        <v>557</v>
      </c>
      <c r="B216" s="36">
        <v>41200</v>
      </c>
      <c r="C216" s="40">
        <f t="shared" ca="1" si="3"/>
        <v>8</v>
      </c>
      <c r="D216" s="35" t="s">
        <v>361</v>
      </c>
      <c r="E216" s="38">
        <v>375007274</v>
      </c>
      <c r="F216" s="34"/>
      <c r="G216" s="35"/>
      <c r="H216" s="38"/>
      <c r="I216" s="34"/>
    </row>
    <row r="217" spans="1:9" x14ac:dyDescent="0.45">
      <c r="A217" s="35" t="s">
        <v>659</v>
      </c>
      <c r="B217" s="36">
        <v>43658</v>
      </c>
      <c r="C217" s="40">
        <f t="shared" ca="1" si="3"/>
        <v>1</v>
      </c>
      <c r="D217" s="35" t="s">
        <v>332</v>
      </c>
      <c r="E217" s="38">
        <v>378009447</v>
      </c>
      <c r="F217" s="34"/>
      <c r="G217" s="35"/>
      <c r="H217" s="38"/>
      <c r="I217" s="34"/>
    </row>
    <row r="218" spans="1:9" x14ac:dyDescent="0.45">
      <c r="A218" s="35" t="s">
        <v>661</v>
      </c>
      <c r="B218" s="36">
        <v>41327</v>
      </c>
      <c r="C218" s="40">
        <f t="shared" ca="1" si="3"/>
        <v>8</v>
      </c>
      <c r="D218" s="35" t="s">
        <v>290</v>
      </c>
      <c r="E218" s="38">
        <v>379004514</v>
      </c>
      <c r="F218" s="34"/>
      <c r="G218" s="35"/>
      <c r="H218" s="38"/>
      <c r="I218" s="34"/>
    </row>
    <row r="219" spans="1:9" x14ac:dyDescent="0.45">
      <c r="A219" s="35" t="s">
        <v>435</v>
      </c>
      <c r="B219" s="36">
        <v>41102</v>
      </c>
      <c r="C219" s="40">
        <f t="shared" ca="1" si="3"/>
        <v>8</v>
      </c>
      <c r="D219" s="35" t="s">
        <v>332</v>
      </c>
      <c r="E219" s="38">
        <v>382004268</v>
      </c>
      <c r="F219" s="34"/>
      <c r="G219" s="35"/>
      <c r="H219" s="38"/>
      <c r="I219" s="34"/>
    </row>
    <row r="220" spans="1:9" x14ac:dyDescent="0.45">
      <c r="A220" s="35" t="s">
        <v>664</v>
      </c>
      <c r="B220" s="36">
        <v>37321</v>
      </c>
      <c r="C220" s="40">
        <f t="shared" ca="1" si="3"/>
        <v>19</v>
      </c>
      <c r="D220" s="35" t="s">
        <v>306</v>
      </c>
      <c r="E220" s="38">
        <v>383000538</v>
      </c>
      <c r="F220" s="34"/>
      <c r="G220" s="35"/>
      <c r="H220" s="38"/>
      <c r="I220" s="34"/>
    </row>
    <row r="221" spans="1:9" x14ac:dyDescent="0.45">
      <c r="A221" s="35" t="s">
        <v>665</v>
      </c>
      <c r="B221" s="36">
        <v>41398</v>
      </c>
      <c r="C221" s="40">
        <f t="shared" ca="1" si="3"/>
        <v>8</v>
      </c>
      <c r="D221" s="35" t="s">
        <v>300</v>
      </c>
      <c r="E221" s="38">
        <v>386002452</v>
      </c>
      <c r="F221" s="34"/>
      <c r="G221" s="35"/>
      <c r="H221" s="38"/>
      <c r="I221" s="34"/>
    </row>
    <row r="222" spans="1:9" x14ac:dyDescent="0.45">
      <c r="A222" s="35" t="s">
        <v>667</v>
      </c>
      <c r="B222" s="36">
        <v>38830</v>
      </c>
      <c r="C222" s="40">
        <f t="shared" ca="1" si="3"/>
        <v>15</v>
      </c>
      <c r="D222" s="35" t="s">
        <v>320</v>
      </c>
      <c r="E222" s="38">
        <v>387005277</v>
      </c>
      <c r="F222" s="34"/>
      <c r="G222" s="35"/>
      <c r="H222" s="38"/>
      <c r="I222" s="34"/>
    </row>
    <row r="223" spans="1:9" x14ac:dyDescent="0.45">
      <c r="A223" s="35" t="s">
        <v>669</v>
      </c>
      <c r="B223" s="36">
        <v>38565</v>
      </c>
      <c r="C223" s="40">
        <f t="shared" ca="1" si="3"/>
        <v>15</v>
      </c>
      <c r="D223" s="35" t="s">
        <v>290</v>
      </c>
      <c r="E223" s="38">
        <v>391003704</v>
      </c>
      <c r="F223" s="34"/>
      <c r="G223" s="35"/>
      <c r="H223" s="38"/>
      <c r="I223" s="34"/>
    </row>
    <row r="224" spans="1:9" x14ac:dyDescent="0.45">
      <c r="A224" s="35" t="s">
        <v>670</v>
      </c>
      <c r="B224" s="36">
        <v>43272</v>
      </c>
      <c r="C224" s="40">
        <f t="shared" ca="1" si="3"/>
        <v>2</v>
      </c>
      <c r="D224" s="35" t="s">
        <v>320</v>
      </c>
      <c r="E224" s="38">
        <v>391009178</v>
      </c>
      <c r="F224" s="34"/>
      <c r="G224" s="35"/>
      <c r="H224" s="38"/>
      <c r="I224" s="34"/>
    </row>
    <row r="225" spans="1:9" x14ac:dyDescent="0.45">
      <c r="A225" s="35" t="s">
        <v>672</v>
      </c>
      <c r="B225" s="36">
        <v>39916</v>
      </c>
      <c r="C225" s="40">
        <f t="shared" ca="1" si="3"/>
        <v>12</v>
      </c>
      <c r="D225" s="35" t="s">
        <v>306</v>
      </c>
      <c r="E225" s="38">
        <v>392003325</v>
      </c>
      <c r="F225" s="34"/>
      <c r="G225" s="35"/>
      <c r="H225" s="38"/>
      <c r="I225" s="34"/>
    </row>
    <row r="226" spans="1:9" x14ac:dyDescent="0.45">
      <c r="A226" s="35" t="s">
        <v>453</v>
      </c>
      <c r="B226" s="36">
        <v>36829</v>
      </c>
      <c r="C226" s="40">
        <f t="shared" ca="1" si="3"/>
        <v>20</v>
      </c>
      <c r="D226" s="35" t="s">
        <v>352</v>
      </c>
      <c r="E226" s="38">
        <v>393001518</v>
      </c>
      <c r="F226" s="34"/>
      <c r="G226" s="35"/>
      <c r="H226" s="38"/>
      <c r="I226" s="34"/>
    </row>
    <row r="227" spans="1:9" x14ac:dyDescent="0.45">
      <c r="A227" s="35" t="s">
        <v>674</v>
      </c>
      <c r="B227" s="36">
        <v>38618</v>
      </c>
      <c r="C227" s="40">
        <f t="shared" ca="1" si="3"/>
        <v>15</v>
      </c>
      <c r="D227" s="35" t="s">
        <v>320</v>
      </c>
      <c r="E227" s="38">
        <v>394006819</v>
      </c>
      <c r="F227" s="34"/>
      <c r="G227" s="35"/>
      <c r="H227" s="38"/>
      <c r="I227" s="34"/>
    </row>
    <row r="228" spans="1:9" x14ac:dyDescent="0.45">
      <c r="A228" s="35" t="s">
        <v>676</v>
      </c>
      <c r="B228" s="36">
        <v>37203</v>
      </c>
      <c r="C228" s="40">
        <f t="shared" ca="1" si="3"/>
        <v>19</v>
      </c>
      <c r="D228" s="35" t="s">
        <v>311</v>
      </c>
      <c r="E228" s="38">
        <v>395006059</v>
      </c>
      <c r="F228" s="34"/>
      <c r="G228" s="35"/>
      <c r="H228" s="38"/>
      <c r="I228" s="34"/>
    </row>
    <row r="229" spans="1:9" x14ac:dyDescent="0.45">
      <c r="A229" s="35" t="s">
        <v>529</v>
      </c>
      <c r="B229" s="36">
        <v>37728</v>
      </c>
      <c r="C229" s="40">
        <f t="shared" ca="1" si="3"/>
        <v>18</v>
      </c>
      <c r="D229" s="35" t="s">
        <v>352</v>
      </c>
      <c r="E229" s="38">
        <v>396000019</v>
      </c>
      <c r="F229" s="34"/>
      <c r="G229" s="35"/>
      <c r="H229" s="39"/>
      <c r="I229" s="34"/>
    </row>
    <row r="230" spans="1:9" x14ac:dyDescent="0.45">
      <c r="A230" s="35" t="s">
        <v>551</v>
      </c>
      <c r="B230" s="36">
        <v>42061</v>
      </c>
      <c r="C230" s="40">
        <f t="shared" ca="1" si="3"/>
        <v>6</v>
      </c>
      <c r="D230" s="35" t="s">
        <v>300</v>
      </c>
      <c r="E230" s="38">
        <v>396006973</v>
      </c>
      <c r="F230" s="34"/>
      <c r="G230" s="35"/>
      <c r="H230" s="38"/>
      <c r="I230" s="34"/>
    </row>
    <row r="231" spans="1:9" x14ac:dyDescent="0.45">
      <c r="A231" s="35" t="s">
        <v>680</v>
      </c>
      <c r="B231" s="36">
        <v>37403</v>
      </c>
      <c r="C231" s="40">
        <f t="shared" ca="1" si="3"/>
        <v>18</v>
      </c>
      <c r="D231" s="35" t="s">
        <v>332</v>
      </c>
      <c r="E231" s="38">
        <v>396007092</v>
      </c>
      <c r="F231" s="34"/>
      <c r="G231" s="35"/>
      <c r="H231" s="38"/>
      <c r="I231" s="34"/>
    </row>
    <row r="232" spans="1:9" x14ac:dyDescent="0.45">
      <c r="A232" s="35" t="s">
        <v>682</v>
      </c>
      <c r="B232" s="36">
        <v>38870</v>
      </c>
      <c r="C232" s="40">
        <f t="shared" ca="1" si="3"/>
        <v>14</v>
      </c>
      <c r="D232" s="35" t="s">
        <v>332</v>
      </c>
      <c r="E232" s="38">
        <v>397003760</v>
      </c>
      <c r="F232" s="34"/>
      <c r="G232" s="35"/>
      <c r="H232" s="38"/>
      <c r="I232" s="34"/>
    </row>
    <row r="233" spans="1:9" x14ac:dyDescent="0.45">
      <c r="A233" s="35" t="s">
        <v>684</v>
      </c>
      <c r="B233" s="36">
        <v>38978</v>
      </c>
      <c r="C233" s="40">
        <f t="shared" ca="1" si="3"/>
        <v>14</v>
      </c>
      <c r="D233" s="35" t="s">
        <v>344</v>
      </c>
      <c r="E233" s="38">
        <v>398000380</v>
      </c>
      <c r="F233" s="34"/>
      <c r="G233" s="35"/>
      <c r="H233" s="38"/>
      <c r="I233" s="34"/>
    </row>
    <row r="234" spans="1:9" x14ac:dyDescent="0.45">
      <c r="A234" s="35" t="s">
        <v>518</v>
      </c>
      <c r="B234" s="36">
        <v>38633</v>
      </c>
      <c r="C234" s="40">
        <f t="shared" ca="1" si="3"/>
        <v>15</v>
      </c>
      <c r="D234" s="35" t="s">
        <v>300</v>
      </c>
      <c r="E234" s="38">
        <v>398001390</v>
      </c>
      <c r="F234" s="34"/>
      <c r="G234" s="35"/>
      <c r="H234" s="38"/>
      <c r="I234" s="34"/>
    </row>
    <row r="235" spans="1:9" x14ac:dyDescent="0.45">
      <c r="A235" s="35" t="s">
        <v>484</v>
      </c>
      <c r="B235" s="36">
        <v>41918</v>
      </c>
      <c r="C235" s="40">
        <f t="shared" ca="1" si="3"/>
        <v>6</v>
      </c>
      <c r="D235" s="35" t="s">
        <v>290</v>
      </c>
      <c r="E235" s="38">
        <v>399006132</v>
      </c>
      <c r="F235" s="34"/>
      <c r="G235" s="35"/>
      <c r="H235" s="38"/>
      <c r="I235" s="34"/>
    </row>
    <row r="236" spans="1:9" x14ac:dyDescent="0.45">
      <c r="A236" s="35" t="s">
        <v>686</v>
      </c>
      <c r="B236" s="36">
        <v>38551</v>
      </c>
      <c r="C236" s="40">
        <f t="shared" ca="1" si="3"/>
        <v>15</v>
      </c>
      <c r="D236" s="35" t="s">
        <v>320</v>
      </c>
      <c r="E236" s="38">
        <v>400003641</v>
      </c>
      <c r="F236" s="34"/>
      <c r="G236" s="35"/>
      <c r="H236" s="38"/>
      <c r="I236" s="34"/>
    </row>
    <row r="237" spans="1:9" x14ac:dyDescent="0.45">
      <c r="A237" s="35" t="s">
        <v>688</v>
      </c>
      <c r="B237" s="36">
        <v>36488</v>
      </c>
      <c r="C237" s="40">
        <f t="shared" ca="1" si="3"/>
        <v>21</v>
      </c>
      <c r="D237" s="35" t="s">
        <v>332</v>
      </c>
      <c r="E237" s="38">
        <v>401000302</v>
      </c>
      <c r="F237" s="34"/>
      <c r="G237" s="35"/>
      <c r="H237" s="38"/>
      <c r="I237" s="34"/>
    </row>
    <row r="238" spans="1:9" x14ac:dyDescent="0.45">
      <c r="A238" s="35" t="s">
        <v>690</v>
      </c>
      <c r="B238" s="36">
        <v>39084</v>
      </c>
      <c r="C238" s="40">
        <f t="shared" ca="1" si="3"/>
        <v>14</v>
      </c>
      <c r="D238" s="35" t="s">
        <v>290</v>
      </c>
      <c r="E238" s="38">
        <v>401009340</v>
      </c>
      <c r="F238" s="34"/>
      <c r="G238" s="35"/>
      <c r="H238" s="38"/>
      <c r="I238" s="34"/>
    </row>
    <row r="239" spans="1:9" x14ac:dyDescent="0.45">
      <c r="A239" s="35" t="s">
        <v>692</v>
      </c>
      <c r="B239" s="36">
        <v>39215</v>
      </c>
      <c r="C239" s="40">
        <f t="shared" ca="1" si="3"/>
        <v>13</v>
      </c>
      <c r="D239" s="35" t="s">
        <v>344</v>
      </c>
      <c r="E239" s="38">
        <v>408004172</v>
      </c>
      <c r="F239" s="34"/>
      <c r="G239" s="35"/>
      <c r="H239" s="38"/>
      <c r="I239" s="34"/>
    </row>
    <row r="240" spans="1:9" x14ac:dyDescent="0.45">
      <c r="A240" s="35" t="s">
        <v>426</v>
      </c>
      <c r="B240" s="36">
        <v>38635</v>
      </c>
      <c r="C240" s="40">
        <f t="shared" ca="1" si="3"/>
        <v>15</v>
      </c>
      <c r="D240" s="35" t="s">
        <v>344</v>
      </c>
      <c r="E240" s="38">
        <v>408006315</v>
      </c>
      <c r="F240" s="34"/>
      <c r="G240" s="35"/>
      <c r="H240" s="38"/>
      <c r="I240" s="34"/>
    </row>
    <row r="241" spans="1:9" x14ac:dyDescent="0.45">
      <c r="A241" s="35" t="s">
        <v>532</v>
      </c>
      <c r="B241" s="36">
        <v>39431</v>
      </c>
      <c r="C241" s="40">
        <f t="shared" ca="1" si="3"/>
        <v>13</v>
      </c>
      <c r="D241" s="35" t="s">
        <v>290</v>
      </c>
      <c r="E241" s="38">
        <v>411006868</v>
      </c>
      <c r="F241" s="34"/>
      <c r="G241" s="35"/>
      <c r="H241" s="38"/>
      <c r="I241" s="34"/>
    </row>
    <row r="242" spans="1:9" x14ac:dyDescent="0.45">
      <c r="A242" s="35" t="s">
        <v>696</v>
      </c>
      <c r="B242" s="36">
        <v>37247</v>
      </c>
      <c r="C242" s="40">
        <f t="shared" ca="1" si="3"/>
        <v>19</v>
      </c>
      <c r="D242" s="35" t="s">
        <v>290</v>
      </c>
      <c r="E242" s="38">
        <v>414001979</v>
      </c>
      <c r="F242" s="34"/>
      <c r="G242" s="35"/>
      <c r="H242" s="38"/>
      <c r="I242" s="34"/>
    </row>
    <row r="243" spans="1:9" x14ac:dyDescent="0.45">
      <c r="A243" s="35" t="s">
        <v>698</v>
      </c>
      <c r="B243" s="36">
        <v>42999</v>
      </c>
      <c r="C243" s="40">
        <f t="shared" ca="1" si="3"/>
        <v>3</v>
      </c>
      <c r="D243" s="35" t="s">
        <v>293</v>
      </c>
      <c r="E243" s="38">
        <v>415009070</v>
      </c>
      <c r="F243" s="34"/>
      <c r="G243" s="35"/>
      <c r="H243" s="38"/>
      <c r="I243" s="34"/>
    </row>
    <row r="244" spans="1:9" x14ac:dyDescent="0.45">
      <c r="A244" s="35" t="s">
        <v>700</v>
      </c>
      <c r="B244" s="36">
        <v>43567</v>
      </c>
      <c r="C244" s="40">
        <f t="shared" ca="1" si="3"/>
        <v>2</v>
      </c>
      <c r="D244" s="35" t="s">
        <v>394</v>
      </c>
      <c r="E244" s="38">
        <v>416008872</v>
      </c>
      <c r="F244" s="34"/>
      <c r="G244" s="35"/>
      <c r="H244" s="38"/>
      <c r="I244" s="34"/>
    </row>
    <row r="245" spans="1:9" x14ac:dyDescent="0.45">
      <c r="A245" s="35" t="s">
        <v>701</v>
      </c>
      <c r="B245" s="36">
        <v>37434</v>
      </c>
      <c r="C245" s="40">
        <f t="shared" ca="1" si="3"/>
        <v>18</v>
      </c>
      <c r="D245" s="35" t="s">
        <v>293</v>
      </c>
      <c r="E245" s="38">
        <v>422002439</v>
      </c>
      <c r="F245" s="34"/>
      <c r="G245" s="35"/>
      <c r="H245" s="38"/>
      <c r="I245" s="34"/>
    </row>
    <row r="246" spans="1:9" x14ac:dyDescent="0.45">
      <c r="A246" s="35" t="s">
        <v>321</v>
      </c>
      <c r="B246" s="36">
        <v>42063</v>
      </c>
      <c r="C246" s="40">
        <f t="shared" ca="1" si="3"/>
        <v>6</v>
      </c>
      <c r="D246" s="35" t="s">
        <v>290</v>
      </c>
      <c r="E246" s="38">
        <v>423007289</v>
      </c>
      <c r="F246" s="34"/>
      <c r="G246" s="35"/>
      <c r="H246" s="38"/>
      <c r="I246" s="34"/>
    </row>
    <row r="247" spans="1:9" x14ac:dyDescent="0.45">
      <c r="A247" s="35" t="s">
        <v>703</v>
      </c>
      <c r="B247" s="36">
        <v>37135</v>
      </c>
      <c r="C247" s="40">
        <f t="shared" ca="1" si="3"/>
        <v>19</v>
      </c>
      <c r="D247" s="35" t="s">
        <v>300</v>
      </c>
      <c r="E247" s="38">
        <v>423009571</v>
      </c>
      <c r="F247" s="34"/>
      <c r="G247" s="35"/>
      <c r="H247" s="38"/>
      <c r="I247" s="34"/>
    </row>
    <row r="248" spans="1:9" x14ac:dyDescent="0.45">
      <c r="A248" s="35" t="s">
        <v>705</v>
      </c>
      <c r="B248" s="36">
        <v>37655</v>
      </c>
      <c r="C248" s="40">
        <f t="shared" ca="1" si="3"/>
        <v>18</v>
      </c>
      <c r="D248" s="35" t="s">
        <v>361</v>
      </c>
      <c r="E248" s="38">
        <v>424003332</v>
      </c>
      <c r="F248" s="34"/>
      <c r="G248" s="35"/>
      <c r="H248" s="39"/>
      <c r="I248" s="34"/>
    </row>
    <row r="249" spans="1:9" x14ac:dyDescent="0.45">
      <c r="A249" s="35" t="s">
        <v>706</v>
      </c>
      <c r="B249" s="36">
        <v>36714</v>
      </c>
      <c r="C249" s="40">
        <f t="shared" ca="1" si="3"/>
        <v>20</v>
      </c>
      <c r="D249" s="35" t="s">
        <v>332</v>
      </c>
      <c r="E249" s="38">
        <v>424007958</v>
      </c>
      <c r="F249" s="34"/>
      <c r="G249" s="35"/>
      <c r="H249" s="38"/>
      <c r="I249" s="34"/>
    </row>
    <row r="250" spans="1:9" x14ac:dyDescent="0.45">
      <c r="A250" s="35" t="s">
        <v>571</v>
      </c>
      <c r="B250" s="36">
        <v>38615</v>
      </c>
      <c r="C250" s="40">
        <f t="shared" ca="1" si="3"/>
        <v>15</v>
      </c>
      <c r="D250" s="35" t="s">
        <v>290</v>
      </c>
      <c r="E250" s="38">
        <v>425008999</v>
      </c>
      <c r="F250" s="34"/>
      <c r="G250" s="35"/>
      <c r="H250" s="38"/>
      <c r="I250" s="34"/>
    </row>
    <row r="251" spans="1:9" x14ac:dyDescent="0.45">
      <c r="A251" s="35" t="s">
        <v>708</v>
      </c>
      <c r="B251" s="36">
        <v>41781</v>
      </c>
      <c r="C251" s="40">
        <f t="shared" ca="1" si="3"/>
        <v>6</v>
      </c>
      <c r="D251" s="35" t="s">
        <v>386</v>
      </c>
      <c r="E251" s="38">
        <v>428008045</v>
      </c>
      <c r="F251" s="34"/>
      <c r="G251" s="35"/>
      <c r="H251" s="39"/>
      <c r="I251" s="34"/>
    </row>
    <row r="252" spans="1:9" x14ac:dyDescent="0.45">
      <c r="A252" s="35" t="s">
        <v>633</v>
      </c>
      <c r="B252" s="36">
        <v>36885</v>
      </c>
      <c r="C252" s="40">
        <f t="shared" ca="1" si="3"/>
        <v>20</v>
      </c>
      <c r="D252" s="35" t="s">
        <v>290</v>
      </c>
      <c r="E252" s="38">
        <v>430002752</v>
      </c>
      <c r="F252" s="34"/>
      <c r="G252" s="35"/>
      <c r="H252" s="38"/>
      <c r="I252" s="34"/>
    </row>
    <row r="253" spans="1:9" x14ac:dyDescent="0.45">
      <c r="A253" s="35" t="s">
        <v>710</v>
      </c>
      <c r="B253" s="36">
        <v>38391</v>
      </c>
      <c r="C253" s="40">
        <f t="shared" ca="1" si="3"/>
        <v>16</v>
      </c>
      <c r="D253" s="35" t="s">
        <v>320</v>
      </c>
      <c r="E253" s="38">
        <v>430006440</v>
      </c>
      <c r="F253" s="34"/>
      <c r="G253" s="35"/>
      <c r="H253" s="38"/>
      <c r="I253" s="34"/>
    </row>
    <row r="254" spans="1:9" x14ac:dyDescent="0.45">
      <c r="A254" s="35" t="s">
        <v>543</v>
      </c>
      <c r="B254" s="36">
        <v>42658</v>
      </c>
      <c r="C254" s="40">
        <f t="shared" ca="1" si="3"/>
        <v>4</v>
      </c>
      <c r="D254" s="35" t="s">
        <v>300</v>
      </c>
      <c r="E254" s="38">
        <v>431000335</v>
      </c>
      <c r="F254" s="34"/>
      <c r="G254" s="35"/>
      <c r="H254" s="38"/>
      <c r="I254" s="34"/>
    </row>
    <row r="255" spans="1:9" x14ac:dyDescent="0.45">
      <c r="A255" s="35" t="s">
        <v>713</v>
      </c>
      <c r="B255" s="36">
        <v>41977</v>
      </c>
      <c r="C255" s="40">
        <f t="shared" ca="1" si="3"/>
        <v>6</v>
      </c>
      <c r="D255" s="35" t="s">
        <v>332</v>
      </c>
      <c r="E255" s="38">
        <v>431008194</v>
      </c>
      <c r="F255" s="34"/>
      <c r="G255" s="35"/>
      <c r="H255" s="38"/>
      <c r="I255" s="34"/>
    </row>
    <row r="256" spans="1:9" x14ac:dyDescent="0.45">
      <c r="A256" s="35" t="s">
        <v>715</v>
      </c>
      <c r="B256" s="36">
        <v>39629</v>
      </c>
      <c r="C256" s="40">
        <f t="shared" ca="1" si="3"/>
        <v>12</v>
      </c>
      <c r="D256" s="35" t="s">
        <v>332</v>
      </c>
      <c r="E256" s="38">
        <v>432005894</v>
      </c>
      <c r="F256" s="34"/>
      <c r="G256" s="35"/>
      <c r="H256" s="38"/>
      <c r="I256" s="34"/>
    </row>
    <row r="257" spans="1:9" x14ac:dyDescent="0.45">
      <c r="A257" s="35" t="s">
        <v>717</v>
      </c>
      <c r="B257" s="36">
        <v>41671</v>
      </c>
      <c r="C257" s="40">
        <f t="shared" ca="1" si="3"/>
        <v>7</v>
      </c>
      <c r="D257" s="35" t="s">
        <v>547</v>
      </c>
      <c r="E257" s="38">
        <v>432006414</v>
      </c>
      <c r="F257" s="34"/>
      <c r="G257" s="35"/>
      <c r="H257" s="38"/>
      <c r="I257" s="34"/>
    </row>
    <row r="258" spans="1:9" x14ac:dyDescent="0.45">
      <c r="A258" s="35" t="s">
        <v>718</v>
      </c>
      <c r="B258" s="36">
        <v>40602</v>
      </c>
      <c r="C258" s="40">
        <f t="shared" ref="C258:C321" ca="1" si="4">DATEDIF(B258,TODAY(),"Y")</f>
        <v>10</v>
      </c>
      <c r="D258" s="35" t="s">
        <v>352</v>
      </c>
      <c r="E258" s="38">
        <v>432007321</v>
      </c>
      <c r="F258" s="34"/>
      <c r="G258" s="35"/>
      <c r="H258" s="38"/>
      <c r="I258" s="34"/>
    </row>
    <row r="259" spans="1:9" x14ac:dyDescent="0.45">
      <c r="A259" s="35" t="s">
        <v>719</v>
      </c>
      <c r="B259" s="36">
        <v>43508</v>
      </c>
      <c r="C259" s="40">
        <f t="shared" ca="1" si="4"/>
        <v>2</v>
      </c>
      <c r="D259" s="35" t="s">
        <v>332</v>
      </c>
      <c r="E259" s="38">
        <v>432009378</v>
      </c>
      <c r="F259" s="34"/>
      <c r="G259" s="35"/>
      <c r="H259" s="38"/>
      <c r="I259" s="34"/>
    </row>
    <row r="260" spans="1:9" x14ac:dyDescent="0.45">
      <c r="A260" s="35" t="s">
        <v>721</v>
      </c>
      <c r="B260" s="36">
        <v>37414</v>
      </c>
      <c r="C260" s="40">
        <f t="shared" ca="1" si="4"/>
        <v>18</v>
      </c>
      <c r="D260" s="35" t="s">
        <v>293</v>
      </c>
      <c r="E260" s="38">
        <v>433000320</v>
      </c>
      <c r="F260" s="34"/>
      <c r="G260" s="35"/>
      <c r="H260" s="38"/>
      <c r="I260" s="34"/>
    </row>
    <row r="261" spans="1:9" x14ac:dyDescent="0.45">
      <c r="A261" s="35" t="s">
        <v>723</v>
      </c>
      <c r="B261" s="36">
        <v>39110</v>
      </c>
      <c r="C261" s="40">
        <f t="shared" ca="1" si="4"/>
        <v>14</v>
      </c>
      <c r="D261" s="35" t="s">
        <v>306</v>
      </c>
      <c r="E261" s="38">
        <v>433000612</v>
      </c>
      <c r="F261" s="34"/>
      <c r="G261" s="35"/>
      <c r="H261" s="38"/>
      <c r="I261" s="34"/>
    </row>
    <row r="262" spans="1:9" x14ac:dyDescent="0.45">
      <c r="A262" s="35" t="s">
        <v>724</v>
      </c>
      <c r="B262" s="36">
        <v>39551</v>
      </c>
      <c r="C262" s="40">
        <f t="shared" ca="1" si="4"/>
        <v>13</v>
      </c>
      <c r="D262" s="35" t="s">
        <v>332</v>
      </c>
      <c r="E262" s="38">
        <v>435006387</v>
      </c>
      <c r="F262" s="34"/>
      <c r="G262" s="35"/>
      <c r="H262" s="38"/>
      <c r="I262" s="34"/>
    </row>
    <row r="263" spans="1:9" x14ac:dyDescent="0.45">
      <c r="A263" s="35" t="s">
        <v>393</v>
      </c>
      <c r="B263" s="36">
        <v>40263</v>
      </c>
      <c r="C263" s="40">
        <f t="shared" ca="1" si="4"/>
        <v>11</v>
      </c>
      <c r="D263" s="35" t="s">
        <v>320</v>
      </c>
      <c r="E263" s="39">
        <v>435007144</v>
      </c>
      <c r="F263" s="34"/>
      <c r="G263" s="35"/>
      <c r="H263" s="38"/>
      <c r="I263" s="34"/>
    </row>
    <row r="264" spans="1:9" x14ac:dyDescent="0.45">
      <c r="A264" s="35" t="s">
        <v>704</v>
      </c>
      <c r="B264" s="36">
        <v>37175</v>
      </c>
      <c r="C264" s="40">
        <f t="shared" ca="1" si="4"/>
        <v>19</v>
      </c>
      <c r="D264" s="35" t="s">
        <v>320</v>
      </c>
      <c r="E264" s="38">
        <v>435009603</v>
      </c>
      <c r="F264" s="34"/>
      <c r="G264" s="35"/>
      <c r="H264" s="38"/>
      <c r="I264" s="34"/>
    </row>
    <row r="265" spans="1:9" x14ac:dyDescent="0.45">
      <c r="A265" s="35" t="s">
        <v>500</v>
      </c>
      <c r="B265" s="36">
        <v>39856</v>
      </c>
      <c r="C265" s="40">
        <f t="shared" ca="1" si="4"/>
        <v>12</v>
      </c>
      <c r="D265" s="35" t="s">
        <v>352</v>
      </c>
      <c r="E265" s="38">
        <v>437004721</v>
      </c>
      <c r="F265" s="34"/>
      <c r="G265" s="35"/>
      <c r="H265" s="38"/>
      <c r="I265" s="34"/>
    </row>
    <row r="266" spans="1:9" x14ac:dyDescent="0.45">
      <c r="A266" s="35" t="s">
        <v>728</v>
      </c>
      <c r="B266" s="36">
        <v>38442</v>
      </c>
      <c r="C266" s="40">
        <f t="shared" ca="1" si="4"/>
        <v>16</v>
      </c>
      <c r="D266" s="35" t="s">
        <v>290</v>
      </c>
      <c r="E266" s="38">
        <v>437006042</v>
      </c>
      <c r="F266" s="34"/>
      <c r="G266" s="35"/>
      <c r="H266" s="39"/>
      <c r="I266" s="34"/>
    </row>
    <row r="267" spans="1:9" x14ac:dyDescent="0.45">
      <c r="A267" s="35" t="s">
        <v>730</v>
      </c>
      <c r="B267" s="36">
        <v>40874</v>
      </c>
      <c r="C267" s="40">
        <f t="shared" ca="1" si="4"/>
        <v>9</v>
      </c>
      <c r="D267" s="35" t="s">
        <v>290</v>
      </c>
      <c r="E267" s="38">
        <v>438002519</v>
      </c>
      <c r="F267" s="34"/>
      <c r="G267" s="35"/>
      <c r="H267" s="38"/>
      <c r="I267" s="34"/>
    </row>
    <row r="268" spans="1:9" x14ac:dyDescent="0.45">
      <c r="A268" s="35" t="s">
        <v>732</v>
      </c>
      <c r="B268" s="36">
        <v>38751</v>
      </c>
      <c r="C268" s="40">
        <f t="shared" ca="1" si="4"/>
        <v>15</v>
      </c>
      <c r="D268" s="35" t="s">
        <v>293</v>
      </c>
      <c r="E268" s="38">
        <v>440009865</v>
      </c>
      <c r="F268" s="34"/>
      <c r="G268" s="35"/>
      <c r="H268" s="38"/>
      <c r="I268" s="34"/>
    </row>
    <row r="269" spans="1:9" x14ac:dyDescent="0.45">
      <c r="A269" s="35" t="s">
        <v>734</v>
      </c>
      <c r="B269" s="36">
        <v>36701</v>
      </c>
      <c r="C269" s="40">
        <f t="shared" ca="1" si="4"/>
        <v>20</v>
      </c>
      <c r="D269" s="35" t="s">
        <v>542</v>
      </c>
      <c r="E269" s="38">
        <v>441009123</v>
      </c>
      <c r="F269" s="34"/>
      <c r="G269" s="35"/>
      <c r="H269" s="38"/>
      <c r="I269" s="34"/>
    </row>
    <row r="270" spans="1:9" x14ac:dyDescent="0.45">
      <c r="A270" s="35" t="s">
        <v>382</v>
      </c>
      <c r="B270" s="36">
        <v>42294</v>
      </c>
      <c r="C270" s="40">
        <f t="shared" ca="1" si="4"/>
        <v>5</v>
      </c>
      <c r="D270" s="35" t="s">
        <v>352</v>
      </c>
      <c r="E270" s="38">
        <v>443001198</v>
      </c>
      <c r="F270" s="34"/>
      <c r="G270" s="35"/>
      <c r="H270" s="38"/>
      <c r="I270" s="34"/>
    </row>
    <row r="271" spans="1:9" x14ac:dyDescent="0.45">
      <c r="A271" s="35" t="s">
        <v>737</v>
      </c>
      <c r="B271" s="36">
        <v>38025</v>
      </c>
      <c r="C271" s="40">
        <f t="shared" ca="1" si="4"/>
        <v>17</v>
      </c>
      <c r="D271" s="35" t="s">
        <v>311</v>
      </c>
      <c r="E271" s="38">
        <v>443001756</v>
      </c>
      <c r="F271" s="34"/>
      <c r="G271" s="35"/>
      <c r="H271" s="38"/>
      <c r="I271" s="34"/>
    </row>
    <row r="272" spans="1:9" x14ac:dyDescent="0.45">
      <c r="A272" s="35" t="s">
        <v>739</v>
      </c>
      <c r="B272" s="36">
        <v>37282</v>
      </c>
      <c r="C272" s="40">
        <f t="shared" ca="1" si="4"/>
        <v>19</v>
      </c>
      <c r="D272" s="35" t="s">
        <v>293</v>
      </c>
      <c r="E272" s="38">
        <v>443007002</v>
      </c>
      <c r="F272" s="34"/>
      <c r="G272" s="35"/>
      <c r="H272" s="38"/>
      <c r="I272" s="34"/>
    </row>
    <row r="273" spans="1:9" x14ac:dyDescent="0.45">
      <c r="A273" s="35" t="s">
        <v>740</v>
      </c>
      <c r="B273" s="36">
        <v>38405</v>
      </c>
      <c r="C273" s="40">
        <f t="shared" ca="1" si="4"/>
        <v>16</v>
      </c>
      <c r="D273" s="35" t="s">
        <v>332</v>
      </c>
      <c r="E273" s="38">
        <v>445000636</v>
      </c>
      <c r="F273" s="34"/>
      <c r="G273" s="35"/>
      <c r="H273" s="38"/>
      <c r="I273" s="34"/>
    </row>
    <row r="274" spans="1:9" x14ac:dyDescent="0.45">
      <c r="A274" s="35" t="s">
        <v>658</v>
      </c>
      <c r="B274" s="36">
        <v>39111</v>
      </c>
      <c r="C274" s="40">
        <f t="shared" ca="1" si="4"/>
        <v>14</v>
      </c>
      <c r="D274" s="35" t="s">
        <v>306</v>
      </c>
      <c r="E274" s="38">
        <v>445003753</v>
      </c>
      <c r="F274" s="34"/>
      <c r="G274" s="35"/>
      <c r="H274" s="38"/>
      <c r="I274" s="34"/>
    </row>
    <row r="275" spans="1:9" x14ac:dyDescent="0.45">
      <c r="A275" s="35" t="s">
        <v>642</v>
      </c>
      <c r="B275" s="36">
        <v>40147</v>
      </c>
      <c r="C275" s="40">
        <f t="shared" ca="1" si="4"/>
        <v>11</v>
      </c>
      <c r="D275" s="35" t="s">
        <v>505</v>
      </c>
      <c r="E275" s="38">
        <v>446005905</v>
      </c>
      <c r="F275" s="34"/>
      <c r="G275" s="35"/>
      <c r="H275" s="38"/>
      <c r="I275" s="34"/>
    </row>
    <row r="276" spans="1:9" x14ac:dyDescent="0.45">
      <c r="A276" s="35" t="s">
        <v>645</v>
      </c>
      <c r="B276" s="36">
        <v>38340</v>
      </c>
      <c r="C276" s="40">
        <f t="shared" ca="1" si="4"/>
        <v>16</v>
      </c>
      <c r="D276" s="35" t="s">
        <v>352</v>
      </c>
      <c r="E276" s="38">
        <v>448003115</v>
      </c>
      <c r="F276" s="34"/>
      <c r="G276" s="35"/>
      <c r="H276" s="38"/>
      <c r="I276" s="34"/>
    </row>
    <row r="277" spans="1:9" x14ac:dyDescent="0.45">
      <c r="A277" s="35" t="s">
        <v>743</v>
      </c>
      <c r="B277" s="36">
        <v>38507</v>
      </c>
      <c r="C277" s="40">
        <f t="shared" ca="1" si="4"/>
        <v>15</v>
      </c>
      <c r="D277" s="35" t="s">
        <v>311</v>
      </c>
      <c r="E277" s="38">
        <v>450008263</v>
      </c>
      <c r="F277" s="34"/>
      <c r="G277" s="35"/>
      <c r="H277" s="38"/>
      <c r="I277" s="34"/>
    </row>
    <row r="278" spans="1:9" x14ac:dyDescent="0.45">
      <c r="A278" s="35" t="s">
        <v>555</v>
      </c>
      <c r="B278" s="36">
        <v>42128</v>
      </c>
      <c r="C278" s="40">
        <f t="shared" ca="1" si="4"/>
        <v>6</v>
      </c>
      <c r="D278" s="35" t="s">
        <v>290</v>
      </c>
      <c r="E278" s="39">
        <v>453005254</v>
      </c>
      <c r="F278" s="34"/>
      <c r="G278" s="35"/>
      <c r="H278" s="38"/>
      <c r="I278" s="34"/>
    </row>
    <row r="279" spans="1:9" x14ac:dyDescent="0.45">
      <c r="A279" s="35" t="s">
        <v>727</v>
      </c>
      <c r="B279" s="36">
        <v>37994</v>
      </c>
      <c r="C279" s="40">
        <f t="shared" ca="1" si="4"/>
        <v>17</v>
      </c>
      <c r="D279" s="35" t="s">
        <v>300</v>
      </c>
      <c r="E279" s="39">
        <v>455008526</v>
      </c>
      <c r="F279" s="34"/>
      <c r="G279" s="35"/>
      <c r="H279" s="38"/>
      <c r="I279" s="34"/>
    </row>
    <row r="280" spans="1:9" x14ac:dyDescent="0.45">
      <c r="A280" s="35" t="s">
        <v>420</v>
      </c>
      <c r="B280" s="36">
        <v>39338</v>
      </c>
      <c r="C280" s="40">
        <f t="shared" ca="1" si="4"/>
        <v>13</v>
      </c>
      <c r="D280" s="35" t="s">
        <v>290</v>
      </c>
      <c r="E280" s="38">
        <v>458002691</v>
      </c>
      <c r="F280" s="34"/>
      <c r="G280" s="35"/>
      <c r="H280" s="38"/>
      <c r="I280" s="34"/>
    </row>
    <row r="281" spans="1:9" x14ac:dyDescent="0.45">
      <c r="A281" s="35" t="s">
        <v>746</v>
      </c>
      <c r="B281" s="36">
        <v>42982</v>
      </c>
      <c r="C281" s="40">
        <f t="shared" ca="1" si="4"/>
        <v>3</v>
      </c>
      <c r="D281" s="35" t="s">
        <v>320</v>
      </c>
      <c r="E281" s="38">
        <v>459004225</v>
      </c>
      <c r="F281" s="34"/>
      <c r="G281" s="35"/>
      <c r="H281" s="38"/>
      <c r="I281" s="34"/>
    </row>
    <row r="282" spans="1:9" x14ac:dyDescent="0.45">
      <c r="A282" s="35" t="s">
        <v>513</v>
      </c>
      <c r="B282" s="36">
        <v>43891</v>
      </c>
      <c r="C282" s="40">
        <f t="shared" ca="1" si="4"/>
        <v>1</v>
      </c>
      <c r="D282" s="35" t="s">
        <v>320</v>
      </c>
      <c r="E282" s="38">
        <v>462007368</v>
      </c>
      <c r="F282" s="34"/>
      <c r="G282" s="35"/>
      <c r="H282" s="39"/>
      <c r="I282" s="34"/>
    </row>
    <row r="283" spans="1:9" x14ac:dyDescent="0.45">
      <c r="A283" s="35" t="s">
        <v>395</v>
      </c>
      <c r="B283" s="36">
        <v>38928</v>
      </c>
      <c r="C283" s="40">
        <f t="shared" ca="1" si="4"/>
        <v>14</v>
      </c>
      <c r="D283" s="35" t="s">
        <v>505</v>
      </c>
      <c r="E283" s="38">
        <v>463001277</v>
      </c>
      <c r="F283" s="34"/>
      <c r="G283" s="35"/>
      <c r="H283" s="38"/>
      <c r="I283" s="34"/>
    </row>
    <row r="284" spans="1:9" x14ac:dyDescent="0.45">
      <c r="A284" s="35" t="s">
        <v>749</v>
      </c>
      <c r="B284" s="36">
        <v>40430</v>
      </c>
      <c r="C284" s="40">
        <f t="shared" ca="1" si="4"/>
        <v>10</v>
      </c>
      <c r="D284" s="35" t="s">
        <v>352</v>
      </c>
      <c r="E284" s="38">
        <v>464001556</v>
      </c>
      <c r="F284" s="34"/>
      <c r="G284" s="35"/>
      <c r="H284" s="39"/>
      <c r="I284" s="34"/>
    </row>
    <row r="285" spans="1:9" x14ac:dyDescent="0.45">
      <c r="A285" s="35" t="s">
        <v>751</v>
      </c>
      <c r="B285" s="36">
        <v>38610</v>
      </c>
      <c r="C285" s="40">
        <f t="shared" ca="1" si="4"/>
        <v>15</v>
      </c>
      <c r="D285" s="35" t="s">
        <v>290</v>
      </c>
      <c r="E285" s="38">
        <v>464005175</v>
      </c>
      <c r="F285" s="34"/>
      <c r="G285" s="35"/>
      <c r="H285" s="38"/>
      <c r="I285" s="34"/>
    </row>
    <row r="286" spans="1:9" x14ac:dyDescent="0.45">
      <c r="A286" s="35" t="s">
        <v>689</v>
      </c>
      <c r="B286" s="36">
        <v>37203</v>
      </c>
      <c r="C286" s="40">
        <f t="shared" ca="1" si="4"/>
        <v>19</v>
      </c>
      <c r="D286" s="35" t="s">
        <v>332</v>
      </c>
      <c r="E286" s="38">
        <v>466002274</v>
      </c>
      <c r="F286" s="34"/>
      <c r="G286" s="35"/>
      <c r="H286" s="39"/>
      <c r="I286" s="34"/>
    </row>
    <row r="287" spans="1:9" x14ac:dyDescent="0.45">
      <c r="A287" s="35" t="s">
        <v>753</v>
      </c>
      <c r="B287" s="36">
        <v>38079</v>
      </c>
      <c r="C287" s="40">
        <f t="shared" ca="1" si="4"/>
        <v>17</v>
      </c>
      <c r="D287" s="35" t="s">
        <v>320</v>
      </c>
      <c r="E287" s="38">
        <v>469000778</v>
      </c>
      <c r="F287" s="34"/>
      <c r="G287" s="35"/>
      <c r="H287" s="38"/>
      <c r="I287" s="34"/>
    </row>
    <row r="288" spans="1:9" x14ac:dyDescent="0.45">
      <c r="A288" s="35" t="s">
        <v>697</v>
      </c>
      <c r="B288" s="36">
        <v>39429</v>
      </c>
      <c r="C288" s="40">
        <f t="shared" ca="1" si="4"/>
        <v>13</v>
      </c>
      <c r="D288" s="35" t="s">
        <v>344</v>
      </c>
      <c r="E288" s="38">
        <v>469007166</v>
      </c>
      <c r="F288" s="34"/>
      <c r="G288" s="35"/>
      <c r="H288" s="38"/>
      <c r="I288" s="34"/>
    </row>
    <row r="289" spans="1:9" x14ac:dyDescent="0.45">
      <c r="A289" s="35" t="s">
        <v>573</v>
      </c>
      <c r="B289" s="36">
        <v>40661</v>
      </c>
      <c r="C289" s="40">
        <f t="shared" ca="1" si="4"/>
        <v>10</v>
      </c>
      <c r="D289" s="35" t="s">
        <v>287</v>
      </c>
      <c r="E289" s="38">
        <v>469009877</v>
      </c>
      <c r="F289" s="34"/>
      <c r="G289" s="35"/>
      <c r="H289" s="38"/>
      <c r="I289" s="34"/>
    </row>
    <row r="290" spans="1:9" x14ac:dyDescent="0.45">
      <c r="A290" s="35" t="s">
        <v>599</v>
      </c>
      <c r="B290" s="36">
        <v>40018</v>
      </c>
      <c r="C290" s="40">
        <f t="shared" ca="1" si="4"/>
        <v>11</v>
      </c>
      <c r="D290" s="35" t="s">
        <v>446</v>
      </c>
      <c r="E290" s="38">
        <v>472002901</v>
      </c>
      <c r="F290" s="34"/>
      <c r="G290" s="35"/>
      <c r="H290" s="38"/>
      <c r="I290" s="34"/>
    </row>
    <row r="291" spans="1:9" x14ac:dyDescent="0.45">
      <c r="A291" s="35" t="s">
        <v>714</v>
      </c>
      <c r="B291" s="36">
        <v>42323</v>
      </c>
      <c r="C291" s="40">
        <f t="shared" ca="1" si="4"/>
        <v>5</v>
      </c>
      <c r="D291" s="35" t="s">
        <v>446</v>
      </c>
      <c r="E291" s="38">
        <v>475007086</v>
      </c>
      <c r="F291" s="34"/>
      <c r="G291" s="35"/>
      <c r="H291" s="38"/>
      <c r="I291" s="34"/>
    </row>
    <row r="292" spans="1:9" x14ac:dyDescent="0.45">
      <c r="A292" s="35" t="s">
        <v>756</v>
      </c>
      <c r="B292" s="36">
        <v>43675</v>
      </c>
      <c r="C292" s="40">
        <f t="shared" ca="1" si="4"/>
        <v>1</v>
      </c>
      <c r="D292" s="35" t="s">
        <v>332</v>
      </c>
      <c r="E292" s="38">
        <v>476000694</v>
      </c>
      <c r="F292" s="34"/>
      <c r="G292" s="35"/>
      <c r="H292" s="38"/>
      <c r="I292" s="34"/>
    </row>
    <row r="293" spans="1:9" x14ac:dyDescent="0.45">
      <c r="A293" s="35" t="s">
        <v>757</v>
      </c>
      <c r="B293" s="36">
        <v>37257</v>
      </c>
      <c r="C293" s="40">
        <f t="shared" ca="1" si="4"/>
        <v>19</v>
      </c>
      <c r="D293" s="35" t="s">
        <v>758</v>
      </c>
      <c r="E293" s="38">
        <v>479000468</v>
      </c>
      <c r="F293" s="34"/>
      <c r="G293" s="35"/>
      <c r="H293" s="38"/>
      <c r="I293" s="34"/>
    </row>
    <row r="294" spans="1:9" x14ac:dyDescent="0.45">
      <c r="A294" s="35" t="s">
        <v>759</v>
      </c>
      <c r="B294" s="36">
        <v>43332</v>
      </c>
      <c r="C294" s="40">
        <f t="shared" ca="1" si="4"/>
        <v>2</v>
      </c>
      <c r="D294" s="35" t="s">
        <v>293</v>
      </c>
      <c r="E294" s="38">
        <v>479004243</v>
      </c>
      <c r="F294" s="34"/>
      <c r="G294" s="35"/>
      <c r="H294" s="39"/>
      <c r="I294" s="34"/>
    </row>
    <row r="295" spans="1:9" x14ac:dyDescent="0.45">
      <c r="A295" s="35" t="s">
        <v>760</v>
      </c>
      <c r="B295" s="36">
        <v>36867</v>
      </c>
      <c r="C295" s="40">
        <f t="shared" ca="1" si="4"/>
        <v>20</v>
      </c>
      <c r="D295" s="35" t="s">
        <v>290</v>
      </c>
      <c r="E295" s="38">
        <v>479004781</v>
      </c>
      <c r="F295" s="34"/>
      <c r="G295" s="35"/>
      <c r="H295" s="38"/>
      <c r="I295" s="34"/>
    </row>
    <row r="296" spans="1:9" x14ac:dyDescent="0.45">
      <c r="A296" s="35" t="s">
        <v>762</v>
      </c>
      <c r="B296" s="36">
        <v>39517</v>
      </c>
      <c r="C296" s="40">
        <f t="shared" ca="1" si="4"/>
        <v>13</v>
      </c>
      <c r="D296" s="35" t="s">
        <v>311</v>
      </c>
      <c r="E296" s="38">
        <v>483008807</v>
      </c>
      <c r="F296" s="34"/>
      <c r="G296" s="35"/>
      <c r="H296" s="38"/>
      <c r="I296" s="34"/>
    </row>
    <row r="297" spans="1:9" x14ac:dyDescent="0.45">
      <c r="A297" s="35" t="s">
        <v>764</v>
      </c>
      <c r="B297" s="36">
        <v>41214</v>
      </c>
      <c r="C297" s="40">
        <f t="shared" ca="1" si="4"/>
        <v>8</v>
      </c>
      <c r="D297" s="35" t="s">
        <v>352</v>
      </c>
      <c r="E297" s="38">
        <v>488002498</v>
      </c>
      <c r="F297" s="34"/>
      <c r="G297" s="35"/>
      <c r="H297" s="38"/>
      <c r="I297" s="34"/>
    </row>
    <row r="298" spans="1:9" x14ac:dyDescent="0.45">
      <c r="A298" s="35" t="s">
        <v>566</v>
      </c>
      <c r="B298" s="36">
        <v>37977</v>
      </c>
      <c r="C298" s="40">
        <f t="shared" ca="1" si="4"/>
        <v>17</v>
      </c>
      <c r="D298" s="35" t="s">
        <v>320</v>
      </c>
      <c r="E298" s="38">
        <v>488002566</v>
      </c>
      <c r="F298" s="34"/>
      <c r="G298" s="35"/>
      <c r="H298" s="38"/>
      <c r="I298" s="34"/>
    </row>
    <row r="299" spans="1:9" x14ac:dyDescent="0.45">
      <c r="A299" s="35" t="s">
        <v>590</v>
      </c>
      <c r="B299" s="36">
        <v>40580</v>
      </c>
      <c r="C299" s="40">
        <f t="shared" ca="1" si="4"/>
        <v>10</v>
      </c>
      <c r="D299" s="35" t="s">
        <v>290</v>
      </c>
      <c r="E299" s="38">
        <v>488004083</v>
      </c>
      <c r="F299" s="34"/>
      <c r="G299" s="35"/>
      <c r="H299" s="38"/>
      <c r="I299" s="34"/>
    </row>
    <row r="300" spans="1:9" x14ac:dyDescent="0.45">
      <c r="A300" s="35" t="s">
        <v>766</v>
      </c>
      <c r="B300" s="36">
        <v>43567</v>
      </c>
      <c r="C300" s="40">
        <f t="shared" ca="1" si="4"/>
        <v>2</v>
      </c>
      <c r="D300" s="35" t="s">
        <v>287</v>
      </c>
      <c r="E300" s="38">
        <v>489000323</v>
      </c>
      <c r="F300" s="34"/>
      <c r="G300" s="35"/>
      <c r="H300" s="38"/>
      <c r="I300" s="34"/>
    </row>
    <row r="301" spans="1:9" x14ac:dyDescent="0.45">
      <c r="A301" s="35" t="s">
        <v>767</v>
      </c>
      <c r="B301" s="36">
        <v>38782</v>
      </c>
      <c r="C301" s="40">
        <f t="shared" ca="1" si="4"/>
        <v>15</v>
      </c>
      <c r="D301" s="35" t="s">
        <v>332</v>
      </c>
      <c r="E301" s="38">
        <v>490005392</v>
      </c>
      <c r="F301" s="34"/>
      <c r="G301" s="35"/>
      <c r="H301" s="38"/>
      <c r="I301" s="34"/>
    </row>
    <row r="302" spans="1:9" x14ac:dyDescent="0.45">
      <c r="A302" s="35" t="s">
        <v>769</v>
      </c>
      <c r="B302" s="36">
        <v>39075</v>
      </c>
      <c r="C302" s="40">
        <f t="shared" ca="1" si="4"/>
        <v>14</v>
      </c>
      <c r="D302" s="35" t="s">
        <v>332</v>
      </c>
      <c r="E302" s="38">
        <v>490005617</v>
      </c>
      <c r="F302" s="34"/>
      <c r="G302" s="35"/>
      <c r="H302" s="38"/>
      <c r="I302" s="34"/>
    </row>
    <row r="303" spans="1:9" x14ac:dyDescent="0.45">
      <c r="A303" s="35" t="s">
        <v>502</v>
      </c>
      <c r="B303" s="36">
        <v>40152</v>
      </c>
      <c r="C303" s="40">
        <f t="shared" ca="1" si="4"/>
        <v>11</v>
      </c>
      <c r="D303" s="35" t="s">
        <v>344</v>
      </c>
      <c r="E303" s="38">
        <v>491005752</v>
      </c>
      <c r="F303" s="34"/>
      <c r="G303" s="35"/>
      <c r="H303" s="38"/>
      <c r="I303" s="34"/>
    </row>
    <row r="304" spans="1:9" x14ac:dyDescent="0.45">
      <c r="A304" s="35" t="s">
        <v>771</v>
      </c>
      <c r="B304" s="36">
        <v>38771</v>
      </c>
      <c r="C304" s="40">
        <f t="shared" ca="1" si="4"/>
        <v>15</v>
      </c>
      <c r="D304" s="35" t="s">
        <v>352</v>
      </c>
      <c r="E304" s="39">
        <v>491006485</v>
      </c>
      <c r="F304" s="34"/>
      <c r="G304" s="35"/>
      <c r="H304" s="38"/>
      <c r="I304" s="34"/>
    </row>
    <row r="305" spans="1:9" x14ac:dyDescent="0.45">
      <c r="A305" s="35" t="s">
        <v>773</v>
      </c>
      <c r="B305" s="36">
        <v>36661</v>
      </c>
      <c r="C305" s="40">
        <f t="shared" ca="1" si="4"/>
        <v>20</v>
      </c>
      <c r="D305" s="35" t="s">
        <v>306</v>
      </c>
      <c r="E305" s="39">
        <v>492007833</v>
      </c>
      <c r="F305" s="34"/>
      <c r="G305" s="35"/>
      <c r="H305" s="38"/>
      <c r="I305" s="34"/>
    </row>
    <row r="306" spans="1:9" x14ac:dyDescent="0.45">
      <c r="A306" s="35" t="s">
        <v>334</v>
      </c>
      <c r="B306" s="36">
        <v>39660</v>
      </c>
      <c r="C306" s="40">
        <f t="shared" ca="1" si="4"/>
        <v>12</v>
      </c>
      <c r="D306" s="35" t="s">
        <v>293</v>
      </c>
      <c r="E306" s="38">
        <v>493003141</v>
      </c>
      <c r="F306" s="34"/>
      <c r="G306" s="35"/>
      <c r="H306" s="38"/>
      <c r="I306" s="34"/>
    </row>
    <row r="307" spans="1:9" x14ac:dyDescent="0.45">
      <c r="A307" s="35" t="s">
        <v>775</v>
      </c>
      <c r="B307" s="36">
        <v>39243</v>
      </c>
      <c r="C307" s="40">
        <f t="shared" ca="1" si="4"/>
        <v>13</v>
      </c>
      <c r="D307" s="35" t="s">
        <v>311</v>
      </c>
      <c r="E307" s="38">
        <v>495001952</v>
      </c>
      <c r="F307" s="34"/>
      <c r="G307" s="35"/>
      <c r="H307" s="38"/>
      <c r="I307" s="34"/>
    </row>
    <row r="308" spans="1:9" x14ac:dyDescent="0.45">
      <c r="A308" s="35" t="s">
        <v>777</v>
      </c>
      <c r="B308" s="36">
        <v>39768</v>
      </c>
      <c r="C308" s="40">
        <f t="shared" ca="1" si="4"/>
        <v>12</v>
      </c>
      <c r="D308" s="35" t="s">
        <v>293</v>
      </c>
      <c r="E308" s="38">
        <v>496002387</v>
      </c>
      <c r="F308" s="34"/>
      <c r="G308" s="35"/>
      <c r="H308" s="38"/>
      <c r="I308" s="34"/>
    </row>
    <row r="309" spans="1:9" x14ac:dyDescent="0.45">
      <c r="A309" s="35" t="s">
        <v>384</v>
      </c>
      <c r="B309" s="36">
        <v>39446</v>
      </c>
      <c r="C309" s="40">
        <f t="shared" ca="1" si="4"/>
        <v>13</v>
      </c>
      <c r="D309" s="35" t="s">
        <v>306</v>
      </c>
      <c r="E309" s="38">
        <v>497004015</v>
      </c>
      <c r="F309" s="34"/>
      <c r="G309" s="35"/>
      <c r="H309" s="38"/>
      <c r="I309" s="34"/>
    </row>
    <row r="310" spans="1:9" x14ac:dyDescent="0.45">
      <c r="A310" s="35" t="s">
        <v>778</v>
      </c>
      <c r="B310" s="36">
        <v>39096</v>
      </c>
      <c r="C310" s="40">
        <f t="shared" ca="1" si="4"/>
        <v>14</v>
      </c>
      <c r="D310" s="35" t="s">
        <v>352</v>
      </c>
      <c r="E310" s="38">
        <v>501005712</v>
      </c>
      <c r="F310" s="34"/>
      <c r="G310" s="35"/>
      <c r="H310" s="38"/>
      <c r="I310" s="34"/>
    </row>
    <row r="311" spans="1:9" x14ac:dyDescent="0.45">
      <c r="A311" s="35" t="s">
        <v>780</v>
      </c>
      <c r="B311" s="36">
        <v>40780</v>
      </c>
      <c r="C311" s="40">
        <f t="shared" ca="1" si="4"/>
        <v>9</v>
      </c>
      <c r="D311" s="35" t="s">
        <v>332</v>
      </c>
      <c r="E311" s="38">
        <v>503001546</v>
      </c>
      <c r="F311" s="34"/>
      <c r="G311" s="35"/>
      <c r="H311" s="38"/>
      <c r="I311" s="34"/>
    </row>
    <row r="312" spans="1:9" x14ac:dyDescent="0.45">
      <c r="A312" s="35" t="s">
        <v>761</v>
      </c>
      <c r="B312" s="36">
        <v>40888</v>
      </c>
      <c r="C312" s="40">
        <f t="shared" ca="1" si="4"/>
        <v>9</v>
      </c>
      <c r="D312" s="35" t="s">
        <v>290</v>
      </c>
      <c r="E312" s="38">
        <v>505004105</v>
      </c>
      <c r="F312" s="34"/>
      <c r="G312" s="35"/>
      <c r="H312" s="38"/>
      <c r="I312" s="34"/>
    </row>
    <row r="313" spans="1:9" x14ac:dyDescent="0.45">
      <c r="A313" s="35" t="s">
        <v>782</v>
      </c>
      <c r="B313" s="36">
        <v>40031</v>
      </c>
      <c r="C313" s="40">
        <f t="shared" ca="1" si="4"/>
        <v>11</v>
      </c>
      <c r="D313" s="35" t="s">
        <v>446</v>
      </c>
      <c r="E313" s="38">
        <v>506007672</v>
      </c>
      <c r="F313" s="34"/>
      <c r="G313" s="35"/>
      <c r="H313" s="38"/>
      <c r="I313" s="34"/>
    </row>
    <row r="314" spans="1:9" x14ac:dyDescent="0.45">
      <c r="A314" s="35" t="s">
        <v>784</v>
      </c>
      <c r="B314" s="36">
        <v>43429</v>
      </c>
      <c r="C314" s="40">
        <f t="shared" ca="1" si="4"/>
        <v>2</v>
      </c>
      <c r="D314" s="35" t="s">
        <v>290</v>
      </c>
      <c r="E314" s="38">
        <v>510006317</v>
      </c>
      <c r="F314" s="34"/>
      <c r="G314" s="35"/>
      <c r="H314" s="39"/>
      <c r="I314" s="34"/>
    </row>
    <row r="315" spans="1:9" x14ac:dyDescent="0.45">
      <c r="A315" s="35" t="s">
        <v>678</v>
      </c>
      <c r="B315" s="36">
        <v>39821</v>
      </c>
      <c r="C315" s="40">
        <f t="shared" ca="1" si="4"/>
        <v>12</v>
      </c>
      <c r="D315" s="35" t="s">
        <v>344</v>
      </c>
      <c r="E315" s="38">
        <v>511002166</v>
      </c>
      <c r="F315" s="34"/>
      <c r="G315" s="35"/>
      <c r="H315" s="38"/>
      <c r="I315" s="34"/>
    </row>
    <row r="316" spans="1:9" x14ac:dyDescent="0.45">
      <c r="A316" s="35" t="s">
        <v>745</v>
      </c>
      <c r="B316" s="36">
        <v>37419</v>
      </c>
      <c r="C316" s="40">
        <f t="shared" ca="1" si="4"/>
        <v>18</v>
      </c>
      <c r="D316" s="35" t="s">
        <v>290</v>
      </c>
      <c r="E316" s="38">
        <v>511004728</v>
      </c>
      <c r="F316" s="34"/>
      <c r="G316" s="35"/>
      <c r="H316" s="38"/>
      <c r="I316" s="34"/>
    </row>
    <row r="317" spans="1:9" x14ac:dyDescent="0.45">
      <c r="A317" s="35" t="s">
        <v>787</v>
      </c>
      <c r="B317" s="36">
        <v>37802</v>
      </c>
      <c r="C317" s="40">
        <f t="shared" ca="1" si="4"/>
        <v>17</v>
      </c>
      <c r="D317" s="35" t="s">
        <v>352</v>
      </c>
      <c r="E317" s="38">
        <v>512001859</v>
      </c>
      <c r="F317" s="34"/>
      <c r="G317" s="35"/>
      <c r="H317" s="38"/>
      <c r="I317" s="34"/>
    </row>
    <row r="318" spans="1:9" x14ac:dyDescent="0.45">
      <c r="A318" s="35" t="s">
        <v>545</v>
      </c>
      <c r="B318" s="36">
        <v>41791</v>
      </c>
      <c r="C318" s="40">
        <f t="shared" ca="1" si="4"/>
        <v>6</v>
      </c>
      <c r="D318" s="35" t="s">
        <v>290</v>
      </c>
      <c r="E318" s="39">
        <v>514008045</v>
      </c>
      <c r="F318" s="34"/>
      <c r="G318" s="35"/>
      <c r="H318" s="39"/>
      <c r="I318" s="34"/>
    </row>
    <row r="319" spans="1:9" x14ac:dyDescent="0.45">
      <c r="A319" s="35" t="s">
        <v>788</v>
      </c>
      <c r="B319" s="36">
        <v>41305</v>
      </c>
      <c r="C319" s="40">
        <f t="shared" ca="1" si="4"/>
        <v>8</v>
      </c>
      <c r="D319" s="35" t="s">
        <v>505</v>
      </c>
      <c r="E319" s="38">
        <v>515007771</v>
      </c>
      <c r="F319" s="34"/>
      <c r="G319" s="35"/>
      <c r="H319" s="38"/>
      <c r="I319" s="34"/>
    </row>
    <row r="320" spans="1:9" x14ac:dyDescent="0.45">
      <c r="A320" s="35" t="s">
        <v>789</v>
      </c>
      <c r="B320" s="36">
        <v>38250</v>
      </c>
      <c r="C320" s="40">
        <f t="shared" ca="1" si="4"/>
        <v>16</v>
      </c>
      <c r="D320" s="35" t="s">
        <v>352</v>
      </c>
      <c r="E320" s="38">
        <v>516001018</v>
      </c>
      <c r="F320" s="34"/>
      <c r="G320" s="35"/>
      <c r="H320" s="38"/>
      <c r="I320" s="34"/>
    </row>
    <row r="321" spans="1:9" x14ac:dyDescent="0.45">
      <c r="A321" s="35" t="s">
        <v>1005</v>
      </c>
      <c r="B321" s="36">
        <v>42709</v>
      </c>
      <c r="C321" s="40">
        <f t="shared" ca="1" si="4"/>
        <v>4</v>
      </c>
      <c r="D321" s="35" t="s">
        <v>290</v>
      </c>
      <c r="E321" s="38">
        <v>516008993</v>
      </c>
      <c r="F321" s="34"/>
      <c r="G321" s="35"/>
      <c r="H321" s="38"/>
      <c r="I321" s="34"/>
    </row>
    <row r="322" spans="1:9" x14ac:dyDescent="0.45">
      <c r="A322" s="35" t="s">
        <v>606</v>
      </c>
      <c r="B322" s="36">
        <v>36711</v>
      </c>
      <c r="C322" s="40">
        <f t="shared" ref="C322:C385" ca="1" si="5">DATEDIF(B322,TODAY(),"Y")</f>
        <v>20</v>
      </c>
      <c r="D322" s="35" t="s">
        <v>300</v>
      </c>
      <c r="E322" s="38">
        <v>517002452</v>
      </c>
      <c r="F322" s="34"/>
      <c r="G322" s="35"/>
      <c r="H322" s="38"/>
      <c r="I322" s="34"/>
    </row>
    <row r="323" spans="1:9" x14ac:dyDescent="0.45">
      <c r="A323" s="35" t="s">
        <v>444</v>
      </c>
      <c r="B323" s="36">
        <v>43507</v>
      </c>
      <c r="C323" s="40">
        <f t="shared" ca="1" si="5"/>
        <v>2</v>
      </c>
      <c r="D323" s="35" t="s">
        <v>303</v>
      </c>
      <c r="E323" s="38">
        <v>517004893</v>
      </c>
      <c r="F323" s="34"/>
      <c r="G323" s="35"/>
      <c r="H323" s="38"/>
      <c r="I323" s="34"/>
    </row>
    <row r="324" spans="1:9" x14ac:dyDescent="0.45">
      <c r="A324" s="35" t="s">
        <v>735</v>
      </c>
      <c r="B324" s="36">
        <v>41750</v>
      </c>
      <c r="C324" s="40">
        <f t="shared" ca="1" si="5"/>
        <v>7</v>
      </c>
      <c r="D324" s="35" t="s">
        <v>306</v>
      </c>
      <c r="E324" s="39">
        <v>519001478</v>
      </c>
      <c r="F324" s="34"/>
      <c r="G324" s="35"/>
      <c r="H324" s="38"/>
      <c r="I324" s="34"/>
    </row>
    <row r="325" spans="1:9" x14ac:dyDescent="0.45">
      <c r="A325" s="35" t="s">
        <v>793</v>
      </c>
      <c r="B325" s="36">
        <v>37732</v>
      </c>
      <c r="C325" s="40">
        <f t="shared" ca="1" si="5"/>
        <v>18</v>
      </c>
      <c r="D325" s="35" t="s">
        <v>332</v>
      </c>
      <c r="E325" s="38">
        <v>519001733</v>
      </c>
      <c r="F325" s="34"/>
      <c r="G325" s="35"/>
      <c r="H325" s="38"/>
      <c r="I325" s="34"/>
    </row>
    <row r="326" spans="1:9" x14ac:dyDescent="0.45">
      <c r="A326" s="35" t="s">
        <v>738</v>
      </c>
      <c r="B326" s="36">
        <v>43638</v>
      </c>
      <c r="C326" s="40">
        <f t="shared" ca="1" si="5"/>
        <v>1</v>
      </c>
      <c r="D326" s="35" t="s">
        <v>758</v>
      </c>
      <c r="E326" s="38">
        <v>520004794</v>
      </c>
      <c r="F326" s="34"/>
      <c r="G326" s="35"/>
      <c r="H326" s="38"/>
      <c r="I326" s="34"/>
    </row>
    <row r="327" spans="1:9" x14ac:dyDescent="0.45">
      <c r="A327" s="35" t="s">
        <v>796</v>
      </c>
      <c r="B327" s="36">
        <v>40938</v>
      </c>
      <c r="C327" s="40">
        <f t="shared" ca="1" si="5"/>
        <v>9</v>
      </c>
      <c r="D327" s="35" t="s">
        <v>419</v>
      </c>
      <c r="E327" s="38">
        <v>524000391</v>
      </c>
      <c r="F327" s="34"/>
      <c r="G327" s="35"/>
      <c r="H327" s="38"/>
      <c r="I327" s="34"/>
    </row>
    <row r="328" spans="1:9" x14ac:dyDescent="0.45">
      <c r="A328" s="35" t="s">
        <v>798</v>
      </c>
      <c r="B328" s="36">
        <v>38783</v>
      </c>
      <c r="C328" s="40">
        <f t="shared" ca="1" si="5"/>
        <v>15</v>
      </c>
      <c r="D328" s="35" t="s">
        <v>290</v>
      </c>
      <c r="E328" s="38">
        <v>524002293</v>
      </c>
      <c r="F328" s="34"/>
      <c r="G328" s="35"/>
      <c r="H328" s="38"/>
      <c r="I328" s="34"/>
    </row>
    <row r="329" spans="1:9" x14ac:dyDescent="0.45">
      <c r="A329" s="35" t="s">
        <v>707</v>
      </c>
      <c r="B329" s="36">
        <v>42642</v>
      </c>
      <c r="C329" s="40">
        <f t="shared" ca="1" si="5"/>
        <v>4</v>
      </c>
      <c r="D329" s="35" t="s">
        <v>303</v>
      </c>
      <c r="E329" s="38">
        <v>526003128</v>
      </c>
      <c r="F329" s="34"/>
      <c r="G329" s="35"/>
      <c r="H329" s="38"/>
      <c r="I329" s="34"/>
    </row>
    <row r="330" spans="1:9" x14ac:dyDescent="0.45">
      <c r="A330" s="35" t="s">
        <v>800</v>
      </c>
      <c r="B330" s="36">
        <v>36510</v>
      </c>
      <c r="C330" s="40">
        <f t="shared" ca="1" si="5"/>
        <v>21</v>
      </c>
      <c r="D330" s="35" t="s">
        <v>293</v>
      </c>
      <c r="E330" s="38">
        <v>529001783</v>
      </c>
      <c r="F330" s="34"/>
      <c r="G330" s="35"/>
      <c r="H330" s="38"/>
      <c r="I330" s="34"/>
    </row>
    <row r="331" spans="1:9" x14ac:dyDescent="0.45">
      <c r="A331" s="35" t="s">
        <v>736</v>
      </c>
      <c r="B331" s="36">
        <v>39223</v>
      </c>
      <c r="C331" s="40">
        <f t="shared" ca="1" si="5"/>
        <v>13</v>
      </c>
      <c r="D331" s="35" t="s">
        <v>300</v>
      </c>
      <c r="E331" s="38">
        <v>529009100</v>
      </c>
      <c r="F331" s="34"/>
      <c r="G331" s="35"/>
      <c r="H331" s="39"/>
      <c r="I331" s="34"/>
    </row>
    <row r="332" spans="1:9" x14ac:dyDescent="0.45">
      <c r="A332" s="35" t="s">
        <v>802</v>
      </c>
      <c r="B332" s="36">
        <v>37233</v>
      </c>
      <c r="C332" s="40">
        <f t="shared" ca="1" si="5"/>
        <v>19</v>
      </c>
      <c r="D332" s="35" t="s">
        <v>290</v>
      </c>
      <c r="E332" s="38">
        <v>531009193</v>
      </c>
      <c r="F332" s="34"/>
      <c r="G332" s="35"/>
      <c r="H332" s="38"/>
      <c r="I332" s="34"/>
    </row>
    <row r="333" spans="1:9" x14ac:dyDescent="0.45">
      <c r="A333" s="35" t="s">
        <v>804</v>
      </c>
      <c r="B333" s="36">
        <v>37405</v>
      </c>
      <c r="C333" s="40">
        <f t="shared" ca="1" si="5"/>
        <v>18</v>
      </c>
      <c r="D333" s="35" t="s">
        <v>290</v>
      </c>
      <c r="E333" s="38">
        <v>532009702</v>
      </c>
      <c r="F333" s="34"/>
      <c r="G333" s="35"/>
      <c r="H333" s="38"/>
      <c r="I333" s="34"/>
    </row>
    <row r="334" spans="1:9" x14ac:dyDescent="0.45">
      <c r="A334" s="35" t="s">
        <v>805</v>
      </c>
      <c r="B334" s="36">
        <v>38845</v>
      </c>
      <c r="C334" s="40">
        <f t="shared" ca="1" si="5"/>
        <v>15</v>
      </c>
      <c r="D334" s="35" t="s">
        <v>290</v>
      </c>
      <c r="E334" s="38">
        <v>538004651</v>
      </c>
      <c r="F334" s="34"/>
      <c r="G334" s="35"/>
      <c r="H334" s="38"/>
      <c r="I334" s="34"/>
    </row>
    <row r="335" spans="1:9" x14ac:dyDescent="0.45">
      <c r="A335" s="35" t="s">
        <v>807</v>
      </c>
      <c r="B335" s="36">
        <v>38741</v>
      </c>
      <c r="C335" s="40">
        <f t="shared" ca="1" si="5"/>
        <v>15</v>
      </c>
      <c r="D335" s="35" t="s">
        <v>542</v>
      </c>
      <c r="E335" s="38">
        <v>538009396</v>
      </c>
      <c r="F335" s="34"/>
      <c r="G335" s="35"/>
      <c r="H335" s="38"/>
      <c r="I335" s="34"/>
    </row>
    <row r="336" spans="1:9" x14ac:dyDescent="0.45">
      <c r="A336" s="35" t="s">
        <v>808</v>
      </c>
      <c r="B336" s="36">
        <v>43835</v>
      </c>
      <c r="C336" s="40">
        <f t="shared" ca="1" si="5"/>
        <v>1</v>
      </c>
      <c r="D336" s="35" t="s">
        <v>293</v>
      </c>
      <c r="E336" s="38">
        <v>540002627</v>
      </c>
      <c r="F336" s="34"/>
      <c r="G336" s="35"/>
      <c r="H336" s="38"/>
      <c r="I336" s="34"/>
    </row>
    <row r="337" spans="1:9" x14ac:dyDescent="0.45">
      <c r="A337" s="35" t="s">
        <v>810</v>
      </c>
      <c r="B337" s="36">
        <v>43874</v>
      </c>
      <c r="C337" s="40">
        <f t="shared" ca="1" si="5"/>
        <v>1</v>
      </c>
      <c r="D337" s="35" t="s">
        <v>300</v>
      </c>
      <c r="E337" s="38">
        <v>540009081</v>
      </c>
      <c r="F337" s="34"/>
      <c r="G337" s="35"/>
      <c r="H337" s="38"/>
      <c r="I337" s="34"/>
    </row>
    <row r="338" spans="1:9" x14ac:dyDescent="0.45">
      <c r="A338" s="35" t="s">
        <v>388</v>
      </c>
      <c r="B338" s="36">
        <v>42602</v>
      </c>
      <c r="C338" s="40">
        <f t="shared" ca="1" si="5"/>
        <v>4</v>
      </c>
      <c r="D338" s="35" t="s">
        <v>290</v>
      </c>
      <c r="E338" s="38">
        <v>541005222</v>
      </c>
      <c r="F338" s="34"/>
      <c r="G338" s="35"/>
      <c r="H338" s="38"/>
      <c r="I338" s="34"/>
    </row>
    <row r="339" spans="1:9" x14ac:dyDescent="0.45">
      <c r="A339" s="35" t="s">
        <v>811</v>
      </c>
      <c r="B339" s="36">
        <v>43420</v>
      </c>
      <c r="C339" s="40">
        <f t="shared" ca="1" si="5"/>
        <v>2</v>
      </c>
      <c r="D339" s="35" t="s">
        <v>332</v>
      </c>
      <c r="E339" s="38">
        <v>542002722</v>
      </c>
      <c r="F339" s="34"/>
      <c r="G339" s="35"/>
      <c r="H339" s="38"/>
      <c r="I339" s="34"/>
    </row>
    <row r="340" spans="1:9" x14ac:dyDescent="0.45">
      <c r="A340" s="35" t="s">
        <v>319</v>
      </c>
      <c r="B340" s="36">
        <v>37423</v>
      </c>
      <c r="C340" s="40">
        <f t="shared" ca="1" si="5"/>
        <v>18</v>
      </c>
      <c r="D340" s="35" t="s">
        <v>332</v>
      </c>
      <c r="E340" s="38">
        <v>542004436</v>
      </c>
      <c r="F340" s="34"/>
      <c r="G340" s="35"/>
      <c r="H340" s="38"/>
      <c r="I340" s="34"/>
    </row>
    <row r="341" spans="1:9" x14ac:dyDescent="0.45">
      <c r="A341" s="35" t="s">
        <v>813</v>
      </c>
      <c r="B341" s="36">
        <v>36736</v>
      </c>
      <c r="C341" s="40">
        <f t="shared" ca="1" si="5"/>
        <v>20</v>
      </c>
      <c r="D341" s="35" t="s">
        <v>446</v>
      </c>
      <c r="E341" s="39">
        <v>542006386</v>
      </c>
      <c r="F341" s="34"/>
      <c r="G341" s="35"/>
      <c r="H341" s="38"/>
      <c r="I341" s="34"/>
    </row>
    <row r="342" spans="1:9" x14ac:dyDescent="0.45">
      <c r="A342" s="35" t="s">
        <v>814</v>
      </c>
      <c r="B342" s="36">
        <v>40763</v>
      </c>
      <c r="C342" s="40">
        <f t="shared" ca="1" si="5"/>
        <v>9</v>
      </c>
      <c r="D342" s="35" t="s">
        <v>290</v>
      </c>
      <c r="E342" s="38">
        <v>543008651</v>
      </c>
      <c r="F342" s="34"/>
      <c r="G342" s="35"/>
      <c r="H342" s="38"/>
      <c r="I342" s="34"/>
    </row>
    <row r="343" spans="1:9" x14ac:dyDescent="0.45">
      <c r="A343" s="35" t="s">
        <v>806</v>
      </c>
      <c r="B343" s="36">
        <v>43604</v>
      </c>
      <c r="C343" s="40">
        <f t="shared" ca="1" si="5"/>
        <v>1</v>
      </c>
      <c r="D343" s="35" t="s">
        <v>293</v>
      </c>
      <c r="E343" s="38">
        <v>544000413</v>
      </c>
      <c r="F343" s="34"/>
      <c r="G343" s="35"/>
      <c r="H343" s="38"/>
      <c r="I343" s="34"/>
    </row>
    <row r="344" spans="1:9" x14ac:dyDescent="0.45">
      <c r="A344" s="35" t="s">
        <v>480</v>
      </c>
      <c r="B344" s="36">
        <v>38921</v>
      </c>
      <c r="C344" s="40">
        <f t="shared" ca="1" si="5"/>
        <v>14</v>
      </c>
      <c r="D344" s="35" t="s">
        <v>352</v>
      </c>
      <c r="E344" s="38">
        <v>546005579</v>
      </c>
      <c r="F344" s="34"/>
      <c r="G344" s="35"/>
      <c r="H344" s="38"/>
      <c r="I344" s="34"/>
    </row>
    <row r="345" spans="1:9" x14ac:dyDescent="0.45">
      <c r="A345" s="35" t="s">
        <v>815</v>
      </c>
      <c r="B345" s="36">
        <v>40327</v>
      </c>
      <c r="C345" s="40">
        <f t="shared" ca="1" si="5"/>
        <v>10</v>
      </c>
      <c r="D345" s="35" t="s">
        <v>419</v>
      </c>
      <c r="E345" s="38">
        <v>546007356</v>
      </c>
      <c r="F345" s="34"/>
      <c r="G345" s="35"/>
      <c r="H345" s="38"/>
      <c r="I345" s="34"/>
    </row>
    <row r="346" spans="1:9" x14ac:dyDescent="0.45">
      <c r="A346" s="35" t="s">
        <v>817</v>
      </c>
      <c r="B346" s="36">
        <v>40210</v>
      </c>
      <c r="C346" s="40">
        <f t="shared" ca="1" si="5"/>
        <v>11</v>
      </c>
      <c r="D346" s="35" t="s">
        <v>320</v>
      </c>
      <c r="E346" s="38">
        <v>548000196</v>
      </c>
      <c r="F346" s="34"/>
      <c r="G346" s="35"/>
      <c r="H346" s="38"/>
      <c r="I346" s="34"/>
    </row>
    <row r="347" spans="1:9" x14ac:dyDescent="0.45">
      <c r="A347" s="35" t="s">
        <v>561</v>
      </c>
      <c r="B347" s="36">
        <v>43626</v>
      </c>
      <c r="C347" s="40">
        <f t="shared" ca="1" si="5"/>
        <v>1</v>
      </c>
      <c r="D347" s="35" t="s">
        <v>344</v>
      </c>
      <c r="E347" s="38">
        <v>549004126</v>
      </c>
      <c r="F347" s="34"/>
      <c r="G347" s="35"/>
      <c r="H347" s="38"/>
      <c r="I347" s="34"/>
    </row>
    <row r="348" spans="1:9" x14ac:dyDescent="0.45">
      <c r="A348" s="35" t="s">
        <v>451</v>
      </c>
      <c r="B348" s="36">
        <v>39811</v>
      </c>
      <c r="C348" s="40">
        <f t="shared" ca="1" si="5"/>
        <v>12</v>
      </c>
      <c r="D348" s="35" t="s">
        <v>293</v>
      </c>
      <c r="E348" s="38">
        <v>549004673</v>
      </c>
      <c r="F348" s="34"/>
      <c r="G348" s="35"/>
      <c r="H348" s="38"/>
      <c r="I348" s="34"/>
    </row>
    <row r="349" spans="1:9" x14ac:dyDescent="0.45">
      <c r="A349" s="35" t="s">
        <v>515</v>
      </c>
      <c r="B349" s="36">
        <v>43654</v>
      </c>
      <c r="C349" s="40">
        <f t="shared" ca="1" si="5"/>
        <v>1</v>
      </c>
      <c r="D349" s="35" t="s">
        <v>386</v>
      </c>
      <c r="E349" s="38">
        <v>549007376</v>
      </c>
      <c r="F349" s="34"/>
      <c r="G349" s="35"/>
      <c r="H349" s="38"/>
      <c r="I349" s="34"/>
    </row>
    <row r="350" spans="1:9" x14ac:dyDescent="0.45">
      <c r="A350" s="35" t="s">
        <v>488</v>
      </c>
      <c r="B350" s="36">
        <v>38453</v>
      </c>
      <c r="C350" s="40">
        <f t="shared" ca="1" si="5"/>
        <v>16</v>
      </c>
      <c r="D350" s="35" t="s">
        <v>290</v>
      </c>
      <c r="E350" s="38">
        <v>549008940</v>
      </c>
      <c r="F350" s="34"/>
      <c r="G350" s="35"/>
      <c r="H350" s="38"/>
      <c r="I350" s="34"/>
    </row>
    <row r="351" spans="1:9" x14ac:dyDescent="0.45">
      <c r="A351" s="35" t="s">
        <v>301</v>
      </c>
      <c r="B351" s="36">
        <v>43391</v>
      </c>
      <c r="C351" s="40">
        <f t="shared" ca="1" si="5"/>
        <v>2</v>
      </c>
      <c r="D351" s="35" t="s">
        <v>332</v>
      </c>
      <c r="E351" s="38">
        <v>549009492</v>
      </c>
      <c r="F351" s="34"/>
      <c r="G351" s="35"/>
      <c r="H351" s="38"/>
      <c r="I351" s="34"/>
    </row>
    <row r="352" spans="1:9" x14ac:dyDescent="0.45">
      <c r="A352" s="35" t="s">
        <v>820</v>
      </c>
      <c r="B352" s="36">
        <v>37132</v>
      </c>
      <c r="C352" s="40">
        <f t="shared" ca="1" si="5"/>
        <v>19</v>
      </c>
      <c r="D352" s="35" t="s">
        <v>300</v>
      </c>
      <c r="E352" s="39">
        <v>550001130</v>
      </c>
      <c r="F352" s="34"/>
      <c r="G352" s="35"/>
      <c r="H352" s="38"/>
      <c r="I352" s="34"/>
    </row>
    <row r="353" spans="1:9" x14ac:dyDescent="0.45">
      <c r="A353" s="35" t="s">
        <v>663</v>
      </c>
      <c r="B353" s="36">
        <v>39790</v>
      </c>
      <c r="C353" s="40">
        <f t="shared" ca="1" si="5"/>
        <v>12</v>
      </c>
      <c r="D353" s="35" t="s">
        <v>332</v>
      </c>
      <c r="E353" s="38">
        <v>550004629</v>
      </c>
      <c r="F353" s="34"/>
      <c r="G353" s="35"/>
      <c r="H353" s="39"/>
      <c r="I353" s="34"/>
    </row>
    <row r="354" spans="1:9" x14ac:dyDescent="0.45">
      <c r="A354" s="35" t="s">
        <v>801</v>
      </c>
      <c r="B354" s="36">
        <v>36816</v>
      </c>
      <c r="C354" s="40">
        <f t="shared" ca="1" si="5"/>
        <v>20</v>
      </c>
      <c r="D354" s="35" t="s">
        <v>320</v>
      </c>
      <c r="E354" s="38">
        <v>551001165</v>
      </c>
      <c r="F354" s="34"/>
      <c r="G354" s="35"/>
      <c r="H354" s="38"/>
      <c r="I354" s="34"/>
    </row>
    <row r="355" spans="1:9" x14ac:dyDescent="0.45">
      <c r="A355" s="35" t="s">
        <v>799</v>
      </c>
      <c r="B355" s="36">
        <v>38801</v>
      </c>
      <c r="C355" s="40">
        <f t="shared" ca="1" si="5"/>
        <v>15</v>
      </c>
      <c r="D355" s="35" t="s">
        <v>306</v>
      </c>
      <c r="E355" s="38">
        <v>552006693</v>
      </c>
      <c r="F355" s="34"/>
      <c r="G355" s="35"/>
      <c r="H355" s="38"/>
      <c r="I355" s="34"/>
    </row>
    <row r="356" spans="1:9" x14ac:dyDescent="0.45">
      <c r="A356" s="35" t="s">
        <v>695</v>
      </c>
      <c r="B356" s="36">
        <v>38015</v>
      </c>
      <c r="C356" s="40">
        <f t="shared" ca="1" si="5"/>
        <v>17</v>
      </c>
      <c r="D356" s="35" t="s">
        <v>311</v>
      </c>
      <c r="E356" s="38">
        <v>553007195</v>
      </c>
      <c r="F356" s="34"/>
      <c r="G356" s="35"/>
      <c r="H356" s="39"/>
      <c r="I356" s="34"/>
    </row>
    <row r="357" spans="1:9" x14ac:dyDescent="0.45">
      <c r="A357" s="35" t="s">
        <v>683</v>
      </c>
      <c r="B357" s="36">
        <v>36912</v>
      </c>
      <c r="C357" s="40">
        <f t="shared" ca="1" si="5"/>
        <v>20</v>
      </c>
      <c r="D357" s="35" t="s">
        <v>332</v>
      </c>
      <c r="E357" s="38">
        <v>553009908</v>
      </c>
      <c r="F357" s="34"/>
      <c r="G357" s="35"/>
      <c r="H357" s="38"/>
      <c r="I357" s="34"/>
    </row>
    <row r="358" spans="1:9" x14ac:dyDescent="0.45">
      <c r="A358" s="35" t="s">
        <v>325</v>
      </c>
      <c r="B358" s="36">
        <v>38597</v>
      </c>
      <c r="C358" s="40">
        <f t="shared" ca="1" si="5"/>
        <v>15</v>
      </c>
      <c r="D358" s="35" t="s">
        <v>290</v>
      </c>
      <c r="E358" s="38">
        <v>555007424</v>
      </c>
      <c r="F358" s="34"/>
      <c r="G358" s="35"/>
      <c r="H358" s="38"/>
      <c r="I358" s="34"/>
    </row>
    <row r="359" spans="1:9" x14ac:dyDescent="0.45">
      <c r="A359" s="35" t="s">
        <v>821</v>
      </c>
      <c r="B359" s="36">
        <v>39823</v>
      </c>
      <c r="C359" s="40">
        <f t="shared" ca="1" si="5"/>
        <v>12</v>
      </c>
      <c r="D359" s="35" t="s">
        <v>386</v>
      </c>
      <c r="E359" s="38">
        <v>556003833</v>
      </c>
      <c r="F359" s="34"/>
      <c r="G359" s="35"/>
      <c r="H359" s="38"/>
      <c r="I359" s="34"/>
    </row>
    <row r="360" spans="1:9" x14ac:dyDescent="0.45">
      <c r="A360" s="35" t="s">
        <v>822</v>
      </c>
      <c r="B360" s="36">
        <v>40879</v>
      </c>
      <c r="C360" s="40">
        <f t="shared" ca="1" si="5"/>
        <v>9</v>
      </c>
      <c r="D360" s="35" t="s">
        <v>293</v>
      </c>
      <c r="E360" s="38">
        <v>557004736</v>
      </c>
      <c r="F360" s="34"/>
      <c r="G360" s="35"/>
      <c r="H360" s="38"/>
      <c r="I360" s="34"/>
    </row>
    <row r="361" spans="1:9" x14ac:dyDescent="0.45">
      <c r="A361" s="35" t="s">
        <v>823</v>
      </c>
      <c r="B361" s="36">
        <v>39780</v>
      </c>
      <c r="C361" s="40">
        <f t="shared" ca="1" si="5"/>
        <v>12</v>
      </c>
      <c r="D361" s="35" t="s">
        <v>293</v>
      </c>
      <c r="E361" s="38">
        <v>558006739</v>
      </c>
      <c r="F361" s="34"/>
      <c r="G361" s="35"/>
      <c r="H361" s="38"/>
      <c r="I361" s="34"/>
    </row>
    <row r="362" spans="1:9" x14ac:dyDescent="0.45">
      <c r="A362" s="35" t="s">
        <v>816</v>
      </c>
      <c r="B362" s="36">
        <v>38501</v>
      </c>
      <c r="C362" s="40">
        <f t="shared" ca="1" si="5"/>
        <v>15</v>
      </c>
      <c r="D362" s="35" t="s">
        <v>320</v>
      </c>
      <c r="E362" s="38">
        <v>559001391</v>
      </c>
      <c r="F362" s="34"/>
      <c r="G362" s="35"/>
      <c r="H362" s="38"/>
      <c r="I362" s="34"/>
    </row>
    <row r="363" spans="1:9" x14ac:dyDescent="0.45">
      <c r="A363" s="35" t="s">
        <v>711</v>
      </c>
      <c r="B363" s="36">
        <v>40724</v>
      </c>
      <c r="C363" s="40">
        <f t="shared" ca="1" si="5"/>
        <v>9</v>
      </c>
      <c r="D363" s="35" t="s">
        <v>300</v>
      </c>
      <c r="E363" s="38">
        <v>559005262</v>
      </c>
      <c r="F363" s="34"/>
      <c r="G363" s="35"/>
      <c r="H363" s="39"/>
      <c r="I363" s="34"/>
    </row>
    <row r="364" spans="1:9" x14ac:dyDescent="0.45">
      <c r="A364" s="35" t="s">
        <v>824</v>
      </c>
      <c r="B364" s="36">
        <v>39060</v>
      </c>
      <c r="C364" s="40">
        <f t="shared" ca="1" si="5"/>
        <v>14</v>
      </c>
      <c r="D364" s="35" t="s">
        <v>293</v>
      </c>
      <c r="E364" s="38">
        <v>559006478</v>
      </c>
      <c r="F364" s="34"/>
      <c r="G364" s="35"/>
      <c r="H364" s="38"/>
      <c r="I364" s="34"/>
    </row>
    <row r="365" spans="1:9" x14ac:dyDescent="0.45">
      <c r="A365" s="35" t="s">
        <v>825</v>
      </c>
      <c r="B365" s="36">
        <v>36932</v>
      </c>
      <c r="C365" s="40">
        <f t="shared" ca="1" si="5"/>
        <v>20</v>
      </c>
      <c r="D365" s="35" t="s">
        <v>352</v>
      </c>
      <c r="E365" s="38">
        <v>560005309</v>
      </c>
      <c r="F365" s="34"/>
      <c r="G365" s="35"/>
      <c r="H365" s="38"/>
      <c r="I365" s="34"/>
    </row>
    <row r="366" spans="1:9" x14ac:dyDescent="0.45">
      <c r="A366" s="35" t="s">
        <v>456</v>
      </c>
      <c r="B366" s="36">
        <v>39355</v>
      </c>
      <c r="C366" s="40">
        <f t="shared" ca="1" si="5"/>
        <v>13</v>
      </c>
      <c r="D366" s="35" t="s">
        <v>290</v>
      </c>
      <c r="E366" s="38">
        <v>560005993</v>
      </c>
      <c r="F366" s="34"/>
      <c r="G366" s="35"/>
      <c r="H366" s="38"/>
      <c r="I366" s="34"/>
    </row>
    <row r="367" spans="1:9" x14ac:dyDescent="0.45">
      <c r="A367" s="35" t="s">
        <v>826</v>
      </c>
      <c r="B367" s="36">
        <v>36499</v>
      </c>
      <c r="C367" s="40">
        <f t="shared" ca="1" si="5"/>
        <v>21</v>
      </c>
      <c r="D367" s="35" t="s">
        <v>542</v>
      </c>
      <c r="E367" s="38">
        <v>564006804</v>
      </c>
      <c r="F367" s="34"/>
      <c r="G367" s="35"/>
      <c r="H367" s="38"/>
      <c r="I367" s="34"/>
    </row>
    <row r="368" spans="1:9" x14ac:dyDescent="0.45">
      <c r="A368" s="35" t="s">
        <v>827</v>
      </c>
      <c r="B368" s="36">
        <v>40749</v>
      </c>
      <c r="C368" s="40">
        <f t="shared" ca="1" si="5"/>
        <v>9</v>
      </c>
      <c r="D368" s="35" t="s">
        <v>320</v>
      </c>
      <c r="E368" s="39">
        <v>565003438</v>
      </c>
      <c r="F368" s="34"/>
      <c r="G368" s="35"/>
      <c r="H368" s="39"/>
      <c r="I368" s="34"/>
    </row>
    <row r="369" spans="1:9" x14ac:dyDescent="0.45">
      <c r="A369" s="35" t="s">
        <v>741</v>
      </c>
      <c r="B369" s="36">
        <v>37231</v>
      </c>
      <c r="C369" s="40">
        <f t="shared" ca="1" si="5"/>
        <v>19</v>
      </c>
      <c r="D369" s="35" t="s">
        <v>320</v>
      </c>
      <c r="E369" s="38">
        <v>566006965</v>
      </c>
      <c r="F369" s="34"/>
      <c r="G369" s="35"/>
      <c r="H369" s="38"/>
      <c r="I369" s="34"/>
    </row>
    <row r="370" spans="1:9" x14ac:dyDescent="0.45">
      <c r="A370" s="35" t="s">
        <v>828</v>
      </c>
      <c r="B370" s="36">
        <v>42301</v>
      </c>
      <c r="C370" s="40">
        <f t="shared" ca="1" si="5"/>
        <v>5</v>
      </c>
      <c r="D370" s="35" t="s">
        <v>332</v>
      </c>
      <c r="E370" s="38">
        <v>567008445</v>
      </c>
      <c r="F370" s="34"/>
      <c r="G370" s="35"/>
      <c r="H370" s="38"/>
      <c r="I370" s="34"/>
    </row>
    <row r="371" spans="1:9" x14ac:dyDescent="0.45">
      <c r="A371" s="35" t="s">
        <v>494</v>
      </c>
      <c r="B371" s="36">
        <v>39375</v>
      </c>
      <c r="C371" s="40">
        <f t="shared" ca="1" si="5"/>
        <v>13</v>
      </c>
      <c r="D371" s="35" t="s">
        <v>306</v>
      </c>
      <c r="E371" s="38">
        <v>568004821</v>
      </c>
      <c r="F371" s="34"/>
      <c r="G371" s="35"/>
      <c r="H371" s="38"/>
      <c r="I371" s="34"/>
    </row>
    <row r="372" spans="1:9" x14ac:dyDescent="0.45">
      <c r="A372" s="35" t="s">
        <v>829</v>
      </c>
      <c r="B372" s="36">
        <v>39572</v>
      </c>
      <c r="C372" s="40">
        <f t="shared" ca="1" si="5"/>
        <v>13</v>
      </c>
      <c r="D372" s="35" t="s">
        <v>290</v>
      </c>
      <c r="E372" s="39">
        <v>568007779</v>
      </c>
      <c r="F372" s="34"/>
      <c r="G372" s="35"/>
      <c r="H372" s="38"/>
      <c r="I372" s="34"/>
    </row>
    <row r="373" spans="1:9" x14ac:dyDescent="0.45">
      <c r="A373" s="35" t="s">
        <v>624</v>
      </c>
      <c r="B373" s="36">
        <v>43817</v>
      </c>
      <c r="C373" s="40">
        <f t="shared" ca="1" si="5"/>
        <v>1</v>
      </c>
      <c r="D373" s="35" t="s">
        <v>320</v>
      </c>
      <c r="E373" s="38">
        <v>572001225</v>
      </c>
      <c r="F373" s="34"/>
      <c r="G373" s="35"/>
      <c r="H373" s="38"/>
      <c r="I373" s="34"/>
    </row>
    <row r="374" spans="1:9" x14ac:dyDescent="0.45">
      <c r="A374" s="35" t="s">
        <v>429</v>
      </c>
      <c r="B374" s="36">
        <v>43797</v>
      </c>
      <c r="C374" s="40">
        <f t="shared" ca="1" si="5"/>
        <v>1</v>
      </c>
      <c r="D374" s="35" t="s">
        <v>758</v>
      </c>
      <c r="E374" s="38">
        <v>572001257</v>
      </c>
      <c r="F374" s="34"/>
      <c r="G374" s="35"/>
      <c r="H374" s="38"/>
      <c r="I374" s="34"/>
    </row>
    <row r="375" spans="1:9" x14ac:dyDescent="0.45">
      <c r="A375" s="35" t="s">
        <v>830</v>
      </c>
      <c r="B375" s="36">
        <v>39102</v>
      </c>
      <c r="C375" s="40">
        <f t="shared" ca="1" si="5"/>
        <v>14</v>
      </c>
      <c r="D375" s="35" t="s">
        <v>352</v>
      </c>
      <c r="E375" s="38">
        <v>573008439</v>
      </c>
      <c r="F375" s="34"/>
      <c r="G375" s="35"/>
      <c r="H375" s="38"/>
      <c r="I375" s="34"/>
    </row>
    <row r="376" spans="1:9" x14ac:dyDescent="0.45">
      <c r="A376" s="35" t="s">
        <v>464</v>
      </c>
      <c r="B376" s="36">
        <v>39436</v>
      </c>
      <c r="C376" s="40">
        <f t="shared" ca="1" si="5"/>
        <v>13</v>
      </c>
      <c r="D376" s="35" t="s">
        <v>394</v>
      </c>
      <c r="E376" s="38">
        <v>574004575</v>
      </c>
      <c r="F376" s="34"/>
      <c r="G376" s="35"/>
      <c r="H376" s="38"/>
      <c r="I376" s="34"/>
    </row>
    <row r="377" spans="1:9" x14ac:dyDescent="0.45">
      <c r="A377" s="35" t="s">
        <v>610</v>
      </c>
      <c r="B377" s="36">
        <v>37065</v>
      </c>
      <c r="C377" s="40">
        <f t="shared" ca="1" si="5"/>
        <v>19</v>
      </c>
      <c r="D377" s="35" t="s">
        <v>300</v>
      </c>
      <c r="E377" s="38">
        <v>575008182</v>
      </c>
      <c r="F377" s="34"/>
      <c r="G377" s="35"/>
      <c r="H377" s="38"/>
      <c r="I377" s="34"/>
    </row>
    <row r="378" spans="1:9" x14ac:dyDescent="0.45">
      <c r="A378" s="35" t="s">
        <v>831</v>
      </c>
      <c r="B378" s="36">
        <v>39789</v>
      </c>
      <c r="C378" s="40">
        <f t="shared" ca="1" si="5"/>
        <v>12</v>
      </c>
      <c r="D378" s="35" t="s">
        <v>290</v>
      </c>
      <c r="E378" s="38">
        <v>578006359</v>
      </c>
      <c r="F378" s="34"/>
      <c r="G378" s="35"/>
      <c r="H378" s="38"/>
      <c r="I378" s="34"/>
    </row>
    <row r="379" spans="1:9" x14ac:dyDescent="0.45">
      <c r="A379" s="35" t="s">
        <v>725</v>
      </c>
      <c r="B379" s="36">
        <v>38440</v>
      </c>
      <c r="C379" s="40">
        <f t="shared" ca="1" si="5"/>
        <v>16</v>
      </c>
      <c r="D379" s="35" t="s">
        <v>311</v>
      </c>
      <c r="E379" s="38">
        <v>579001953</v>
      </c>
      <c r="F379" s="34"/>
      <c r="G379" s="35"/>
      <c r="H379" s="39"/>
      <c r="I379" s="34"/>
    </row>
    <row r="380" spans="1:9" x14ac:dyDescent="0.45">
      <c r="A380" s="35" t="s">
        <v>832</v>
      </c>
      <c r="B380" s="36">
        <v>41575</v>
      </c>
      <c r="C380" s="40">
        <f t="shared" ca="1" si="5"/>
        <v>7</v>
      </c>
      <c r="D380" s="35" t="s">
        <v>290</v>
      </c>
      <c r="E380" s="38">
        <v>579008837</v>
      </c>
      <c r="F380" s="34"/>
      <c r="G380" s="35"/>
      <c r="H380" s="38"/>
      <c r="I380" s="34"/>
    </row>
    <row r="381" spans="1:9" x14ac:dyDescent="0.45">
      <c r="A381" s="35" t="s">
        <v>833</v>
      </c>
      <c r="B381" s="36">
        <v>38818</v>
      </c>
      <c r="C381" s="40">
        <f t="shared" ca="1" si="5"/>
        <v>15</v>
      </c>
      <c r="D381" s="35" t="s">
        <v>505</v>
      </c>
      <c r="E381" s="38">
        <v>580008329</v>
      </c>
      <c r="F381" s="34"/>
      <c r="G381" s="35"/>
      <c r="H381" s="38"/>
      <c r="I381" s="34"/>
    </row>
    <row r="382" spans="1:9" x14ac:dyDescent="0.45">
      <c r="A382" s="35" t="s">
        <v>524</v>
      </c>
      <c r="B382" s="36">
        <v>37315</v>
      </c>
      <c r="C382" s="40">
        <f t="shared" ca="1" si="5"/>
        <v>19</v>
      </c>
      <c r="D382" s="35" t="s">
        <v>332</v>
      </c>
      <c r="E382" s="38">
        <v>580008729</v>
      </c>
      <c r="F382" s="34"/>
      <c r="G382" s="35"/>
      <c r="H382" s="38"/>
      <c r="I382" s="34"/>
    </row>
    <row r="383" spans="1:9" x14ac:dyDescent="0.45">
      <c r="A383" s="35" t="s">
        <v>463</v>
      </c>
      <c r="B383" s="36">
        <v>42950</v>
      </c>
      <c r="C383" s="40">
        <f t="shared" ca="1" si="5"/>
        <v>3</v>
      </c>
      <c r="D383" s="35" t="s">
        <v>290</v>
      </c>
      <c r="E383" s="39">
        <v>581000916</v>
      </c>
      <c r="F383" s="34"/>
      <c r="G383" s="35"/>
      <c r="H383" s="38"/>
      <c r="I383" s="34"/>
    </row>
    <row r="384" spans="1:9" x14ac:dyDescent="0.45">
      <c r="A384" s="35" t="s">
        <v>790</v>
      </c>
      <c r="B384" s="36">
        <v>38509</v>
      </c>
      <c r="C384" s="40">
        <f t="shared" ca="1" si="5"/>
        <v>15</v>
      </c>
      <c r="D384" s="35" t="s">
        <v>352</v>
      </c>
      <c r="E384" s="38">
        <v>581004744</v>
      </c>
      <c r="F384" s="34"/>
      <c r="G384" s="35"/>
      <c r="H384" s="38"/>
      <c r="I384" s="34"/>
    </row>
    <row r="385" spans="1:9" x14ac:dyDescent="0.45">
      <c r="A385" s="35" t="s">
        <v>834</v>
      </c>
      <c r="B385" s="36">
        <v>37232</v>
      </c>
      <c r="C385" s="40">
        <f t="shared" ca="1" si="5"/>
        <v>19</v>
      </c>
      <c r="D385" s="35" t="s">
        <v>320</v>
      </c>
      <c r="E385" s="38">
        <v>582003779</v>
      </c>
      <c r="F385" s="34"/>
      <c r="G385" s="35"/>
      <c r="H385" s="38"/>
      <c r="I385" s="34"/>
    </row>
    <row r="386" spans="1:9" x14ac:dyDescent="0.45">
      <c r="A386" s="35" t="s">
        <v>835</v>
      </c>
      <c r="B386" s="36">
        <v>36540</v>
      </c>
      <c r="C386" s="40">
        <f t="shared" ref="C386:C449" ca="1" si="6">DATEDIF(B386,TODAY(),"Y")</f>
        <v>21</v>
      </c>
      <c r="D386" s="35" t="s">
        <v>368</v>
      </c>
      <c r="E386" s="38">
        <v>586008430</v>
      </c>
      <c r="F386" s="34"/>
      <c r="G386" s="35"/>
      <c r="H386" s="38"/>
      <c r="I386" s="34"/>
    </row>
    <row r="387" spans="1:9" x14ac:dyDescent="0.45">
      <c r="A387" s="35" t="s">
        <v>836</v>
      </c>
      <c r="B387" s="36">
        <v>39527</v>
      </c>
      <c r="C387" s="40">
        <f t="shared" ca="1" si="6"/>
        <v>13</v>
      </c>
      <c r="D387" s="35" t="s">
        <v>290</v>
      </c>
      <c r="E387" s="38">
        <v>587007699</v>
      </c>
      <c r="F387" s="34"/>
      <c r="G387" s="35"/>
      <c r="H387" s="38"/>
      <c r="I387" s="34"/>
    </row>
    <row r="388" spans="1:9" x14ac:dyDescent="0.45">
      <c r="A388" s="35" t="s">
        <v>837</v>
      </c>
      <c r="B388" s="36">
        <v>42009</v>
      </c>
      <c r="C388" s="40">
        <f t="shared" ca="1" si="6"/>
        <v>6</v>
      </c>
      <c r="D388" s="35" t="s">
        <v>303</v>
      </c>
      <c r="E388" s="39">
        <v>588006944</v>
      </c>
      <c r="F388" s="34"/>
      <c r="G388" s="35"/>
      <c r="H388" s="38"/>
      <c r="I388" s="34"/>
    </row>
    <row r="389" spans="1:9" x14ac:dyDescent="0.45">
      <c r="A389" s="35" t="s">
        <v>838</v>
      </c>
      <c r="B389" s="36">
        <v>36523</v>
      </c>
      <c r="C389" s="40">
        <f t="shared" ca="1" si="6"/>
        <v>21</v>
      </c>
      <c r="D389" s="35" t="s">
        <v>293</v>
      </c>
      <c r="E389" s="38">
        <v>589004178</v>
      </c>
      <c r="F389" s="34"/>
      <c r="G389" s="35"/>
      <c r="H389" s="39"/>
      <c r="I389" s="34"/>
    </row>
    <row r="390" spans="1:9" x14ac:dyDescent="0.45">
      <c r="A390" s="35" t="s">
        <v>371</v>
      </c>
      <c r="B390" s="36">
        <v>40895</v>
      </c>
      <c r="C390" s="40">
        <f t="shared" ca="1" si="6"/>
        <v>9</v>
      </c>
      <c r="D390" s="35" t="s">
        <v>311</v>
      </c>
      <c r="E390" s="38">
        <v>590008260</v>
      </c>
      <c r="F390" s="34"/>
      <c r="G390" s="35"/>
      <c r="H390" s="38"/>
      <c r="I390" s="34"/>
    </row>
    <row r="391" spans="1:9" x14ac:dyDescent="0.45">
      <c r="A391" s="35" t="s">
        <v>437</v>
      </c>
      <c r="B391" s="36">
        <v>39292</v>
      </c>
      <c r="C391" s="40">
        <f t="shared" ca="1" si="6"/>
        <v>13</v>
      </c>
      <c r="D391" s="35" t="s">
        <v>352</v>
      </c>
      <c r="E391" s="38">
        <v>591008002</v>
      </c>
      <c r="F391" s="34"/>
      <c r="G391" s="35"/>
      <c r="H391" s="38"/>
      <c r="I391" s="34"/>
    </row>
    <row r="392" spans="1:9" x14ac:dyDescent="0.45">
      <c r="A392" s="35" t="s">
        <v>839</v>
      </c>
      <c r="B392" s="36">
        <v>38823</v>
      </c>
      <c r="C392" s="40">
        <f t="shared" ca="1" si="6"/>
        <v>15</v>
      </c>
      <c r="D392" s="35" t="s">
        <v>293</v>
      </c>
      <c r="E392" s="38">
        <v>593006512</v>
      </c>
      <c r="F392" s="34"/>
      <c r="G392" s="35"/>
      <c r="H392" s="38"/>
      <c r="I392" s="34"/>
    </row>
    <row r="393" spans="1:9" x14ac:dyDescent="0.45">
      <c r="A393" s="35" t="s">
        <v>687</v>
      </c>
      <c r="B393" s="36">
        <v>38288</v>
      </c>
      <c r="C393" s="40">
        <f t="shared" ca="1" si="6"/>
        <v>16</v>
      </c>
      <c r="D393" s="35" t="s">
        <v>293</v>
      </c>
      <c r="E393" s="38">
        <v>595000970</v>
      </c>
      <c r="F393" s="34"/>
      <c r="G393" s="35"/>
      <c r="H393" s="38"/>
      <c r="I393" s="34"/>
    </row>
    <row r="394" spans="1:9" x14ac:dyDescent="0.45">
      <c r="A394" s="35" t="s">
        <v>809</v>
      </c>
      <c r="B394" s="36">
        <v>38949</v>
      </c>
      <c r="C394" s="40">
        <f t="shared" ca="1" si="6"/>
        <v>14</v>
      </c>
      <c r="D394" s="35" t="s">
        <v>290</v>
      </c>
      <c r="E394" s="38">
        <v>598000974</v>
      </c>
      <c r="F394" s="34"/>
      <c r="G394" s="35"/>
      <c r="H394" s="38"/>
      <c r="I394" s="34"/>
    </row>
    <row r="395" spans="1:9" x14ac:dyDescent="0.45">
      <c r="A395" s="35" t="s">
        <v>818</v>
      </c>
      <c r="B395" s="36">
        <v>38881</v>
      </c>
      <c r="C395" s="40">
        <f t="shared" ca="1" si="6"/>
        <v>14</v>
      </c>
      <c r="D395" s="35" t="s">
        <v>320</v>
      </c>
      <c r="E395" s="39">
        <v>599003031</v>
      </c>
      <c r="F395" s="34"/>
      <c r="G395" s="35"/>
      <c r="H395" s="38"/>
      <c r="I395" s="34"/>
    </row>
    <row r="396" spans="1:9" x14ac:dyDescent="0.45">
      <c r="A396" s="35" t="s">
        <v>840</v>
      </c>
      <c r="B396" s="36">
        <v>37275</v>
      </c>
      <c r="C396" s="40">
        <f t="shared" ca="1" si="6"/>
        <v>19</v>
      </c>
      <c r="D396" s="35" t="s">
        <v>293</v>
      </c>
      <c r="E396" s="38">
        <v>601006235</v>
      </c>
      <c r="F396" s="34"/>
      <c r="G396" s="35"/>
      <c r="H396" s="38"/>
      <c r="I396" s="34"/>
    </row>
    <row r="397" spans="1:9" x14ac:dyDescent="0.45">
      <c r="A397" s="35" t="s">
        <v>580</v>
      </c>
      <c r="B397" s="36">
        <v>36975</v>
      </c>
      <c r="C397" s="40">
        <f t="shared" ca="1" si="6"/>
        <v>20</v>
      </c>
      <c r="D397" s="35" t="s">
        <v>290</v>
      </c>
      <c r="E397" s="38">
        <v>603000433</v>
      </c>
      <c r="F397" s="34"/>
      <c r="G397" s="35"/>
      <c r="H397" s="38"/>
      <c r="I397" s="34"/>
    </row>
    <row r="398" spans="1:9" x14ac:dyDescent="0.45">
      <c r="A398" s="35" t="s">
        <v>841</v>
      </c>
      <c r="B398" s="36">
        <v>37539</v>
      </c>
      <c r="C398" s="40">
        <f t="shared" ca="1" si="6"/>
        <v>18</v>
      </c>
      <c r="D398" s="35" t="s">
        <v>293</v>
      </c>
      <c r="E398" s="38">
        <v>604006651</v>
      </c>
      <c r="F398" s="34"/>
      <c r="G398" s="35"/>
      <c r="H398" s="38"/>
      <c r="I398" s="34"/>
    </row>
    <row r="399" spans="1:9" x14ac:dyDescent="0.45">
      <c r="A399" s="35" t="s">
        <v>842</v>
      </c>
      <c r="B399" s="36">
        <v>39811</v>
      </c>
      <c r="C399" s="40">
        <f t="shared" ca="1" si="6"/>
        <v>12</v>
      </c>
      <c r="D399" s="35" t="s">
        <v>758</v>
      </c>
      <c r="E399" s="38">
        <v>606002200</v>
      </c>
      <c r="F399" s="34"/>
      <c r="G399" s="35"/>
      <c r="H399" s="38"/>
      <c r="I399" s="34"/>
    </row>
    <row r="400" spans="1:9" x14ac:dyDescent="0.45">
      <c r="A400" s="35" t="s">
        <v>366</v>
      </c>
      <c r="B400" s="36">
        <v>36827</v>
      </c>
      <c r="C400" s="40">
        <f t="shared" ca="1" si="6"/>
        <v>20</v>
      </c>
      <c r="D400" s="35" t="s">
        <v>332</v>
      </c>
      <c r="E400" s="38">
        <v>607007105</v>
      </c>
      <c r="F400" s="34"/>
      <c r="G400" s="35"/>
      <c r="H400" s="38"/>
      <c r="I400" s="34"/>
    </row>
    <row r="401" spans="1:9" x14ac:dyDescent="0.45">
      <c r="A401" s="35" t="s">
        <v>786</v>
      </c>
      <c r="B401" s="36">
        <v>40585</v>
      </c>
      <c r="C401" s="40">
        <f t="shared" ca="1" si="6"/>
        <v>10</v>
      </c>
      <c r="D401" s="35" t="s">
        <v>290</v>
      </c>
      <c r="E401" s="38">
        <v>608002596</v>
      </c>
      <c r="F401" s="34"/>
      <c r="G401" s="35"/>
      <c r="H401" s="38"/>
      <c r="I401" s="34"/>
    </row>
    <row r="402" spans="1:9" x14ac:dyDescent="0.45">
      <c r="A402" s="35" t="s">
        <v>648</v>
      </c>
      <c r="B402" s="36">
        <v>39891</v>
      </c>
      <c r="C402" s="40">
        <f t="shared" ca="1" si="6"/>
        <v>12</v>
      </c>
      <c r="D402" s="35" t="s">
        <v>290</v>
      </c>
      <c r="E402" s="38">
        <v>609009378</v>
      </c>
      <c r="F402" s="34"/>
      <c r="G402" s="35"/>
      <c r="H402" s="38"/>
      <c r="I402" s="34"/>
    </row>
    <row r="403" spans="1:9" x14ac:dyDescent="0.45">
      <c r="A403" s="35" t="s">
        <v>843</v>
      </c>
      <c r="B403" s="36">
        <v>40297</v>
      </c>
      <c r="C403" s="40">
        <f t="shared" ca="1" si="6"/>
        <v>11</v>
      </c>
      <c r="D403" s="35" t="s">
        <v>361</v>
      </c>
      <c r="E403" s="38">
        <v>610006240</v>
      </c>
      <c r="F403" s="34"/>
      <c r="G403" s="35"/>
      <c r="H403" s="38"/>
      <c r="I403" s="34"/>
    </row>
    <row r="404" spans="1:9" x14ac:dyDescent="0.45">
      <c r="A404" s="35" t="s">
        <v>750</v>
      </c>
      <c r="B404" s="36">
        <v>38540</v>
      </c>
      <c r="C404" s="40">
        <f t="shared" ca="1" si="6"/>
        <v>15</v>
      </c>
      <c r="D404" s="35" t="s">
        <v>332</v>
      </c>
      <c r="E404" s="38">
        <v>611007637</v>
      </c>
      <c r="F404" s="34"/>
      <c r="G404" s="35"/>
      <c r="H404" s="38"/>
      <c r="I404" s="34"/>
    </row>
    <row r="405" spans="1:9" x14ac:dyDescent="0.45">
      <c r="A405" s="35" t="s">
        <v>699</v>
      </c>
      <c r="B405" s="36">
        <v>43790</v>
      </c>
      <c r="C405" s="40">
        <f t="shared" ca="1" si="6"/>
        <v>1</v>
      </c>
      <c r="D405" s="35" t="s">
        <v>320</v>
      </c>
      <c r="E405" s="38">
        <v>611009356</v>
      </c>
      <c r="F405" s="34"/>
      <c r="G405" s="35"/>
      <c r="H405" s="38"/>
      <c r="I405" s="34"/>
    </row>
    <row r="406" spans="1:9" x14ac:dyDescent="0.45">
      <c r="A406" s="35" t="s">
        <v>517</v>
      </c>
      <c r="B406" s="36">
        <v>39266</v>
      </c>
      <c r="C406" s="40">
        <f t="shared" ca="1" si="6"/>
        <v>13</v>
      </c>
      <c r="D406" s="35" t="s">
        <v>293</v>
      </c>
      <c r="E406" s="38">
        <v>617001085</v>
      </c>
      <c r="F406" s="34"/>
      <c r="G406" s="35"/>
      <c r="H406" s="38"/>
      <c r="I406" s="34"/>
    </row>
    <row r="407" spans="1:9" x14ac:dyDescent="0.45">
      <c r="A407" s="35" t="s">
        <v>844</v>
      </c>
      <c r="B407" s="36">
        <v>36963</v>
      </c>
      <c r="C407" s="40">
        <f t="shared" ca="1" si="6"/>
        <v>20</v>
      </c>
      <c r="D407" s="35" t="s">
        <v>311</v>
      </c>
      <c r="E407" s="38">
        <v>618002890</v>
      </c>
      <c r="F407" s="34"/>
      <c r="G407" s="35"/>
      <c r="H407" s="38"/>
      <c r="I407" s="34"/>
    </row>
    <row r="408" spans="1:9" x14ac:dyDescent="0.45">
      <c r="A408" s="35" t="s">
        <v>369</v>
      </c>
      <c r="B408" s="36">
        <v>40221</v>
      </c>
      <c r="C408" s="40">
        <f t="shared" ca="1" si="6"/>
        <v>11</v>
      </c>
      <c r="D408" s="35" t="s">
        <v>320</v>
      </c>
      <c r="E408" s="38">
        <v>620004211</v>
      </c>
      <c r="F408" s="34"/>
      <c r="G408" s="35"/>
      <c r="H408" s="38"/>
      <c r="I408" s="34"/>
    </row>
    <row r="409" spans="1:9" x14ac:dyDescent="0.45">
      <c r="A409" s="35" t="s">
        <v>641</v>
      </c>
      <c r="B409" s="36">
        <v>43755</v>
      </c>
      <c r="C409" s="40">
        <f t="shared" ca="1" si="6"/>
        <v>1</v>
      </c>
      <c r="D409" s="35" t="s">
        <v>352</v>
      </c>
      <c r="E409" s="38">
        <v>620005638</v>
      </c>
      <c r="F409" s="34"/>
      <c r="G409" s="35"/>
      <c r="H409" s="38"/>
      <c r="I409" s="34"/>
    </row>
    <row r="410" spans="1:9" x14ac:dyDescent="0.45">
      <c r="A410" s="35" t="s">
        <v>770</v>
      </c>
      <c r="B410" s="36">
        <v>42156</v>
      </c>
      <c r="C410" s="40">
        <f t="shared" ca="1" si="6"/>
        <v>5</v>
      </c>
      <c r="D410" s="35" t="s">
        <v>293</v>
      </c>
      <c r="E410" s="39">
        <v>621007303</v>
      </c>
      <c r="F410" s="34"/>
      <c r="G410" s="35"/>
      <c r="H410" s="38"/>
      <c r="I410" s="34"/>
    </row>
    <row r="411" spans="1:9" x14ac:dyDescent="0.45">
      <c r="A411" s="35" t="s">
        <v>677</v>
      </c>
      <c r="B411" s="36">
        <v>39594</v>
      </c>
      <c r="C411" s="40">
        <f t="shared" ca="1" si="6"/>
        <v>12</v>
      </c>
      <c r="D411" s="35" t="s">
        <v>332</v>
      </c>
      <c r="E411" s="38">
        <v>621008909</v>
      </c>
      <c r="F411" s="34"/>
      <c r="G411" s="35"/>
      <c r="H411" s="38"/>
      <c r="I411" s="34"/>
    </row>
    <row r="412" spans="1:9" x14ac:dyDescent="0.45">
      <c r="A412" s="35" t="s">
        <v>845</v>
      </c>
      <c r="B412" s="36">
        <v>37555</v>
      </c>
      <c r="C412" s="40">
        <f t="shared" ca="1" si="6"/>
        <v>18</v>
      </c>
      <c r="D412" s="35" t="s">
        <v>505</v>
      </c>
      <c r="E412" s="38">
        <v>624006387</v>
      </c>
      <c r="F412" s="34"/>
      <c r="G412" s="35"/>
      <c r="H412" s="38"/>
      <c r="I412" s="34"/>
    </row>
    <row r="413" spans="1:9" x14ac:dyDescent="0.45">
      <c r="A413" s="35" t="s">
        <v>846</v>
      </c>
      <c r="B413" s="36">
        <v>41607</v>
      </c>
      <c r="C413" s="40">
        <f t="shared" ca="1" si="6"/>
        <v>7</v>
      </c>
      <c r="D413" s="35" t="s">
        <v>293</v>
      </c>
      <c r="E413" s="38">
        <v>628002057</v>
      </c>
      <c r="F413" s="34"/>
      <c r="G413" s="35"/>
      <c r="H413" s="38"/>
      <c r="I413" s="34"/>
    </row>
    <row r="414" spans="1:9" x14ac:dyDescent="0.45">
      <c r="A414" s="35" t="s">
        <v>387</v>
      </c>
      <c r="B414" s="36">
        <v>43777</v>
      </c>
      <c r="C414" s="40">
        <f t="shared" ca="1" si="6"/>
        <v>1</v>
      </c>
      <c r="D414" s="35" t="s">
        <v>320</v>
      </c>
      <c r="E414" s="39">
        <v>630002705</v>
      </c>
      <c r="F414" s="34"/>
      <c r="G414" s="35"/>
      <c r="H414" s="39"/>
      <c r="I414" s="34"/>
    </row>
    <row r="415" spans="1:9" x14ac:dyDescent="0.45">
      <c r="A415" s="35" t="s">
        <v>847</v>
      </c>
      <c r="B415" s="36">
        <v>36533</v>
      </c>
      <c r="C415" s="40">
        <f t="shared" ca="1" si="6"/>
        <v>21</v>
      </c>
      <c r="D415" s="35" t="s">
        <v>320</v>
      </c>
      <c r="E415" s="38">
        <v>635001700</v>
      </c>
      <c r="F415" s="34"/>
      <c r="G415" s="35"/>
      <c r="H415" s="38"/>
      <c r="I415" s="34"/>
    </row>
    <row r="416" spans="1:9" x14ac:dyDescent="0.45">
      <c r="A416" s="35" t="s">
        <v>660</v>
      </c>
      <c r="B416" s="36">
        <v>39471</v>
      </c>
      <c r="C416" s="40">
        <f t="shared" ca="1" si="6"/>
        <v>13</v>
      </c>
      <c r="D416" s="35" t="s">
        <v>332</v>
      </c>
      <c r="E416" s="38">
        <v>635002174</v>
      </c>
      <c r="F416" s="34"/>
      <c r="G416" s="35"/>
      <c r="H416" s="38"/>
      <c r="I416" s="34"/>
    </row>
    <row r="417" spans="1:9" x14ac:dyDescent="0.45">
      <c r="A417" s="35" t="s">
        <v>848</v>
      </c>
      <c r="B417" s="36">
        <v>39338</v>
      </c>
      <c r="C417" s="40">
        <f t="shared" ca="1" si="6"/>
        <v>13</v>
      </c>
      <c r="D417" s="35" t="s">
        <v>344</v>
      </c>
      <c r="E417" s="38">
        <v>635006297</v>
      </c>
      <c r="F417" s="34"/>
      <c r="G417" s="35"/>
      <c r="H417" s="38"/>
      <c r="I417" s="34"/>
    </row>
    <row r="418" spans="1:9" x14ac:dyDescent="0.45">
      <c r="A418" s="35" t="s">
        <v>722</v>
      </c>
      <c r="B418" s="36">
        <v>36874</v>
      </c>
      <c r="C418" s="40">
        <f t="shared" ca="1" si="6"/>
        <v>20</v>
      </c>
      <c r="D418" s="35" t="s">
        <v>300</v>
      </c>
      <c r="E418" s="38">
        <v>636002627</v>
      </c>
      <c r="F418" s="34"/>
      <c r="G418" s="35"/>
      <c r="H418" s="38"/>
      <c r="I418" s="34"/>
    </row>
    <row r="419" spans="1:9" x14ac:dyDescent="0.45">
      <c r="A419" s="35" t="s">
        <v>849</v>
      </c>
      <c r="B419" s="36">
        <v>42411</v>
      </c>
      <c r="C419" s="40">
        <f t="shared" ca="1" si="6"/>
        <v>5</v>
      </c>
      <c r="D419" s="35" t="s">
        <v>306</v>
      </c>
      <c r="E419" s="38">
        <v>636003010</v>
      </c>
      <c r="F419" s="34"/>
      <c r="G419" s="35"/>
      <c r="H419" s="38"/>
      <c r="I419" s="34"/>
    </row>
    <row r="420" spans="1:9" x14ac:dyDescent="0.45">
      <c r="A420" s="35" t="s">
        <v>475</v>
      </c>
      <c r="B420" s="36">
        <v>42695</v>
      </c>
      <c r="C420" s="40">
        <f t="shared" ca="1" si="6"/>
        <v>4</v>
      </c>
      <c r="D420" s="35" t="s">
        <v>320</v>
      </c>
      <c r="E420" s="38">
        <v>639008811</v>
      </c>
      <c r="F420" s="34"/>
      <c r="G420" s="35"/>
      <c r="H420" s="38"/>
      <c r="I420" s="34"/>
    </row>
    <row r="421" spans="1:9" x14ac:dyDescent="0.45">
      <c r="A421" s="35" t="s">
        <v>298</v>
      </c>
      <c r="B421" s="36">
        <v>39586</v>
      </c>
      <c r="C421" s="40">
        <f t="shared" ca="1" si="6"/>
        <v>12</v>
      </c>
      <c r="D421" s="35" t="s">
        <v>290</v>
      </c>
      <c r="E421" s="38">
        <v>640009351</v>
      </c>
      <c r="F421" s="34"/>
      <c r="G421" s="35"/>
      <c r="H421" s="38"/>
      <c r="I421" s="34"/>
    </row>
    <row r="422" spans="1:9" x14ac:dyDescent="0.45">
      <c r="A422" s="35" t="s">
        <v>415</v>
      </c>
      <c r="B422" s="36">
        <v>38772</v>
      </c>
      <c r="C422" s="40">
        <f t="shared" ca="1" si="6"/>
        <v>15</v>
      </c>
      <c r="D422" s="35" t="s">
        <v>306</v>
      </c>
      <c r="E422" s="38">
        <v>642001000</v>
      </c>
      <c r="F422" s="34"/>
      <c r="G422" s="35"/>
      <c r="H422" s="38"/>
      <c r="I422" s="34"/>
    </row>
    <row r="423" spans="1:9" x14ac:dyDescent="0.45">
      <c r="A423" s="35" t="s">
        <v>850</v>
      </c>
      <c r="B423" s="36">
        <v>38086</v>
      </c>
      <c r="C423" s="40">
        <f t="shared" ca="1" si="6"/>
        <v>17</v>
      </c>
      <c r="D423" s="35" t="s">
        <v>352</v>
      </c>
      <c r="E423" s="38">
        <v>642002369</v>
      </c>
      <c r="F423" s="34"/>
      <c r="G423" s="35"/>
      <c r="H423" s="38"/>
      <c r="I423" s="34"/>
    </row>
    <row r="424" spans="1:9" x14ac:dyDescent="0.45">
      <c r="A424" s="35" t="s">
        <v>851</v>
      </c>
      <c r="B424" s="36">
        <v>39619</v>
      </c>
      <c r="C424" s="40">
        <f t="shared" ca="1" si="6"/>
        <v>12</v>
      </c>
      <c r="D424" s="35" t="s">
        <v>320</v>
      </c>
      <c r="E424" s="39">
        <v>644004338</v>
      </c>
      <c r="F424" s="34"/>
      <c r="G424" s="35"/>
      <c r="H424" s="38"/>
      <c r="I424" s="34"/>
    </row>
    <row r="425" spans="1:9" x14ac:dyDescent="0.45">
      <c r="A425" s="35" t="s">
        <v>852</v>
      </c>
      <c r="B425" s="36">
        <v>38129</v>
      </c>
      <c r="C425" s="40">
        <f t="shared" ca="1" si="6"/>
        <v>16</v>
      </c>
      <c r="D425" s="35" t="s">
        <v>306</v>
      </c>
      <c r="E425" s="38">
        <v>645009312</v>
      </c>
      <c r="F425" s="34"/>
      <c r="G425" s="35"/>
      <c r="H425" s="38"/>
      <c r="I425" s="34"/>
    </row>
    <row r="426" spans="1:9" x14ac:dyDescent="0.45">
      <c r="A426" s="35" t="s">
        <v>671</v>
      </c>
      <c r="B426" s="36">
        <v>38306</v>
      </c>
      <c r="C426" s="40">
        <f t="shared" ca="1" si="6"/>
        <v>16</v>
      </c>
      <c r="D426" s="35" t="s">
        <v>320</v>
      </c>
      <c r="E426" s="38">
        <v>646009109</v>
      </c>
      <c r="F426" s="34"/>
      <c r="G426" s="35"/>
      <c r="H426" s="38"/>
      <c r="I426" s="34"/>
    </row>
    <row r="427" spans="1:9" x14ac:dyDescent="0.45">
      <c r="A427" s="35" t="s">
        <v>612</v>
      </c>
      <c r="B427" s="36">
        <v>38473</v>
      </c>
      <c r="C427" s="40">
        <f t="shared" ca="1" si="6"/>
        <v>16</v>
      </c>
      <c r="D427" s="35" t="s">
        <v>332</v>
      </c>
      <c r="E427" s="38">
        <v>648004266</v>
      </c>
      <c r="F427" s="34"/>
      <c r="G427" s="35"/>
      <c r="H427" s="38"/>
      <c r="I427" s="34"/>
    </row>
    <row r="428" spans="1:9" x14ac:dyDescent="0.45">
      <c r="A428" s="35" t="s">
        <v>853</v>
      </c>
      <c r="B428" s="36">
        <v>39055</v>
      </c>
      <c r="C428" s="40">
        <f t="shared" ca="1" si="6"/>
        <v>14</v>
      </c>
      <c r="D428" s="35" t="s">
        <v>290</v>
      </c>
      <c r="E428" s="38">
        <v>648004651</v>
      </c>
      <c r="F428" s="34"/>
      <c r="G428" s="35"/>
      <c r="H428" s="38"/>
      <c r="I428" s="34"/>
    </row>
    <row r="429" spans="1:9" x14ac:dyDescent="0.45">
      <c r="A429" s="35" t="s">
        <v>854</v>
      </c>
      <c r="B429" s="36">
        <v>40822</v>
      </c>
      <c r="C429" s="40">
        <f t="shared" ca="1" si="6"/>
        <v>9</v>
      </c>
      <c r="D429" s="35" t="s">
        <v>332</v>
      </c>
      <c r="E429" s="38">
        <v>648008204</v>
      </c>
      <c r="F429" s="34"/>
      <c r="G429" s="35"/>
      <c r="H429" s="38"/>
      <c r="I429" s="34"/>
    </row>
    <row r="430" spans="1:9" x14ac:dyDescent="0.45">
      <c r="A430" s="35" t="s">
        <v>855</v>
      </c>
      <c r="B430" s="36">
        <v>38713</v>
      </c>
      <c r="C430" s="40">
        <f t="shared" ca="1" si="6"/>
        <v>15</v>
      </c>
      <c r="D430" s="35" t="s">
        <v>505</v>
      </c>
      <c r="E430" s="38">
        <v>650003671</v>
      </c>
      <c r="F430" s="34"/>
      <c r="G430" s="35"/>
      <c r="H430" s="38"/>
      <c r="I430" s="34"/>
    </row>
    <row r="431" spans="1:9" x14ac:dyDescent="0.45">
      <c r="A431" s="35" t="s">
        <v>458</v>
      </c>
      <c r="B431" s="36">
        <v>38414</v>
      </c>
      <c r="C431" s="40">
        <f t="shared" ca="1" si="6"/>
        <v>16</v>
      </c>
      <c r="D431" s="35" t="s">
        <v>352</v>
      </c>
      <c r="E431" s="39">
        <v>650009152</v>
      </c>
      <c r="F431" s="34"/>
      <c r="G431" s="35"/>
      <c r="H431" s="38"/>
      <c r="I431" s="34"/>
    </row>
    <row r="432" spans="1:9" x14ac:dyDescent="0.45">
      <c r="A432" s="35" t="s">
        <v>856</v>
      </c>
      <c r="B432" s="36">
        <v>36574</v>
      </c>
      <c r="C432" s="40">
        <f t="shared" ca="1" si="6"/>
        <v>21</v>
      </c>
      <c r="D432" s="35" t="s">
        <v>368</v>
      </c>
      <c r="E432" s="39">
        <v>650009763</v>
      </c>
      <c r="F432" s="34"/>
      <c r="G432" s="35"/>
      <c r="H432" s="38"/>
      <c r="I432" s="34"/>
    </row>
    <row r="433" spans="1:9" x14ac:dyDescent="0.45">
      <c r="A433" s="35" t="s">
        <v>744</v>
      </c>
      <c r="B433" s="36">
        <v>39156</v>
      </c>
      <c r="C433" s="40">
        <f t="shared" ca="1" si="6"/>
        <v>14</v>
      </c>
      <c r="D433" s="35" t="s">
        <v>352</v>
      </c>
      <c r="E433" s="38">
        <v>652003650</v>
      </c>
      <c r="F433" s="34"/>
      <c r="G433" s="35"/>
      <c r="H433" s="38"/>
      <c r="I433" s="34"/>
    </row>
    <row r="434" spans="1:9" x14ac:dyDescent="0.45">
      <c r="A434" s="35" t="s">
        <v>857</v>
      </c>
      <c r="B434" s="36">
        <v>36398</v>
      </c>
      <c r="C434" s="40">
        <f t="shared" ca="1" si="6"/>
        <v>21</v>
      </c>
      <c r="D434" s="35" t="s">
        <v>320</v>
      </c>
      <c r="E434" s="38">
        <v>652005846</v>
      </c>
      <c r="F434" s="34"/>
      <c r="G434" s="35"/>
      <c r="H434" s="38"/>
      <c r="I434" s="34"/>
    </row>
    <row r="435" spans="1:9" x14ac:dyDescent="0.45">
      <c r="A435" s="35" t="s">
        <v>858</v>
      </c>
      <c r="B435" s="36">
        <v>43490</v>
      </c>
      <c r="C435" s="40">
        <f t="shared" ca="1" si="6"/>
        <v>2</v>
      </c>
      <c r="D435" s="35" t="s">
        <v>311</v>
      </c>
      <c r="E435" s="38">
        <v>654000868</v>
      </c>
      <c r="F435" s="34"/>
      <c r="G435" s="35"/>
      <c r="H435" s="38"/>
      <c r="I435" s="34"/>
    </row>
    <row r="436" spans="1:9" x14ac:dyDescent="0.45">
      <c r="A436" s="35" t="s">
        <v>417</v>
      </c>
      <c r="B436" s="36">
        <v>41039</v>
      </c>
      <c r="C436" s="40">
        <f t="shared" ca="1" si="6"/>
        <v>9</v>
      </c>
      <c r="D436" s="35" t="s">
        <v>352</v>
      </c>
      <c r="E436" s="38">
        <v>655003417</v>
      </c>
      <c r="F436" s="34"/>
      <c r="G436" s="35"/>
      <c r="H436" s="38"/>
      <c r="I436" s="34"/>
    </row>
    <row r="437" spans="1:9" x14ac:dyDescent="0.45">
      <c r="A437" s="35" t="s">
        <v>327</v>
      </c>
      <c r="B437" s="36">
        <v>38300</v>
      </c>
      <c r="C437" s="40">
        <f t="shared" ca="1" si="6"/>
        <v>16</v>
      </c>
      <c r="D437" s="35" t="s">
        <v>320</v>
      </c>
      <c r="E437" s="38">
        <v>655006620</v>
      </c>
      <c r="F437" s="34"/>
      <c r="G437" s="35"/>
      <c r="H437" s="38"/>
      <c r="I437" s="34"/>
    </row>
    <row r="438" spans="1:9" x14ac:dyDescent="0.45">
      <c r="A438" s="35" t="s">
        <v>412</v>
      </c>
      <c r="B438" s="36">
        <v>43177</v>
      </c>
      <c r="C438" s="40">
        <f t="shared" ca="1" si="6"/>
        <v>3</v>
      </c>
      <c r="D438" s="35" t="s">
        <v>303</v>
      </c>
      <c r="E438" s="38">
        <v>656005972</v>
      </c>
      <c r="F438" s="34"/>
      <c r="G438" s="35"/>
      <c r="H438" s="38"/>
      <c r="I438" s="34"/>
    </row>
    <row r="439" spans="1:9" x14ac:dyDescent="0.45">
      <c r="A439" s="35" t="s">
        <v>594</v>
      </c>
      <c r="B439" s="36">
        <v>36433</v>
      </c>
      <c r="C439" s="40">
        <f t="shared" ca="1" si="6"/>
        <v>21</v>
      </c>
      <c r="D439" s="35" t="s">
        <v>368</v>
      </c>
      <c r="E439" s="38">
        <v>657003757</v>
      </c>
      <c r="F439" s="34"/>
      <c r="G439" s="35"/>
      <c r="H439" s="38"/>
      <c r="I439" s="34"/>
    </row>
    <row r="440" spans="1:9" x14ac:dyDescent="0.45">
      <c r="A440" s="35" t="s">
        <v>859</v>
      </c>
      <c r="B440" s="36">
        <v>40353</v>
      </c>
      <c r="C440" s="40">
        <f t="shared" ca="1" si="6"/>
        <v>10</v>
      </c>
      <c r="D440" s="35" t="s">
        <v>320</v>
      </c>
      <c r="E440" s="38">
        <v>658001541</v>
      </c>
      <c r="F440" s="34"/>
      <c r="G440" s="35"/>
      <c r="H440" s="38"/>
      <c r="I440" s="34"/>
    </row>
    <row r="441" spans="1:9" x14ac:dyDescent="0.45">
      <c r="A441" s="35" t="s">
        <v>860</v>
      </c>
      <c r="B441" s="36">
        <v>42047</v>
      </c>
      <c r="C441" s="40">
        <f t="shared" ca="1" si="6"/>
        <v>6</v>
      </c>
      <c r="D441" s="35" t="s">
        <v>293</v>
      </c>
      <c r="E441" s="38">
        <v>658002956</v>
      </c>
      <c r="F441" s="34"/>
      <c r="G441" s="35"/>
      <c r="H441" s="38"/>
      <c r="I441" s="34"/>
    </row>
    <row r="442" spans="1:9" x14ac:dyDescent="0.45">
      <c r="A442" s="35" t="s">
        <v>861</v>
      </c>
      <c r="B442" s="36">
        <v>42401</v>
      </c>
      <c r="C442" s="40">
        <f t="shared" ca="1" si="6"/>
        <v>5</v>
      </c>
      <c r="D442" s="35" t="s">
        <v>394</v>
      </c>
      <c r="E442" s="38">
        <v>659009795</v>
      </c>
      <c r="F442" s="34"/>
      <c r="G442" s="35"/>
      <c r="H442" s="38"/>
      <c r="I442" s="34"/>
    </row>
    <row r="443" spans="1:9" x14ac:dyDescent="0.45">
      <c r="A443" s="35" t="s">
        <v>776</v>
      </c>
      <c r="B443" s="36">
        <v>37028</v>
      </c>
      <c r="C443" s="40">
        <f t="shared" ca="1" si="6"/>
        <v>19</v>
      </c>
      <c r="D443" s="35" t="s">
        <v>290</v>
      </c>
      <c r="E443" s="38">
        <v>660005429</v>
      </c>
      <c r="F443" s="34"/>
      <c r="G443" s="35"/>
      <c r="H443" s="38"/>
      <c r="I443" s="34"/>
    </row>
    <row r="444" spans="1:9" x14ac:dyDescent="0.45">
      <c r="A444" s="35" t="s">
        <v>862</v>
      </c>
      <c r="B444" s="36">
        <v>39584</v>
      </c>
      <c r="C444" s="40">
        <f t="shared" ca="1" si="6"/>
        <v>12</v>
      </c>
      <c r="D444" s="35" t="s">
        <v>320</v>
      </c>
      <c r="E444" s="38">
        <v>661003450</v>
      </c>
      <c r="F444" s="34"/>
      <c r="G444" s="35"/>
      <c r="H444" s="38"/>
      <c r="I444" s="34"/>
    </row>
    <row r="445" spans="1:9" x14ac:dyDescent="0.45">
      <c r="A445" s="35" t="s">
        <v>863</v>
      </c>
      <c r="B445" s="36">
        <v>42789</v>
      </c>
      <c r="C445" s="40">
        <f t="shared" ca="1" si="6"/>
        <v>4</v>
      </c>
      <c r="D445" s="35" t="s">
        <v>320</v>
      </c>
      <c r="E445" s="38">
        <v>662003088</v>
      </c>
      <c r="F445" s="34"/>
      <c r="G445" s="35"/>
      <c r="H445" s="38"/>
      <c r="I445" s="34"/>
    </row>
    <row r="446" spans="1:9" x14ac:dyDescent="0.45">
      <c r="A446" s="35" t="s">
        <v>864</v>
      </c>
      <c r="B446" s="36">
        <v>38947</v>
      </c>
      <c r="C446" s="40">
        <f t="shared" ca="1" si="6"/>
        <v>14</v>
      </c>
      <c r="D446" s="35" t="s">
        <v>332</v>
      </c>
      <c r="E446" s="38">
        <v>662007569</v>
      </c>
      <c r="F446" s="34"/>
      <c r="G446" s="35"/>
      <c r="H446" s="39"/>
      <c r="I446" s="34"/>
    </row>
    <row r="447" spans="1:9" x14ac:dyDescent="0.45">
      <c r="A447" s="35" t="s">
        <v>482</v>
      </c>
      <c r="B447" s="36">
        <v>39321</v>
      </c>
      <c r="C447" s="40">
        <f t="shared" ca="1" si="6"/>
        <v>13</v>
      </c>
      <c r="D447" s="35" t="s">
        <v>290</v>
      </c>
      <c r="E447" s="38">
        <v>663000782</v>
      </c>
      <c r="F447" s="34"/>
      <c r="G447" s="35"/>
      <c r="H447" s="38"/>
      <c r="I447" s="34"/>
    </row>
    <row r="448" spans="1:9" x14ac:dyDescent="0.45">
      <c r="A448" s="35" t="s">
        <v>795</v>
      </c>
      <c r="B448" s="36">
        <v>41047</v>
      </c>
      <c r="C448" s="40">
        <f t="shared" ca="1" si="6"/>
        <v>8</v>
      </c>
      <c r="D448" s="35" t="s">
        <v>293</v>
      </c>
      <c r="E448" s="38">
        <v>665009296</v>
      </c>
      <c r="F448" s="34"/>
      <c r="G448" s="35"/>
      <c r="H448" s="38"/>
      <c r="I448" s="34"/>
    </row>
    <row r="449" spans="1:9" x14ac:dyDescent="0.45">
      <c r="A449" s="35" t="s">
        <v>865</v>
      </c>
      <c r="B449" s="36">
        <v>43226</v>
      </c>
      <c r="C449" s="40">
        <f t="shared" ca="1" si="6"/>
        <v>3</v>
      </c>
      <c r="D449" s="35" t="s">
        <v>290</v>
      </c>
      <c r="E449" s="38">
        <v>666007587</v>
      </c>
      <c r="F449" s="34"/>
      <c r="G449" s="35"/>
      <c r="H449" s="38"/>
      <c r="I449" s="34"/>
    </row>
    <row r="450" spans="1:9" x14ac:dyDescent="0.45">
      <c r="A450" s="35" t="s">
        <v>866</v>
      </c>
      <c r="B450" s="36">
        <v>39741</v>
      </c>
      <c r="C450" s="40">
        <f t="shared" ref="C450:C513" ca="1" si="7">DATEDIF(B450,TODAY(),"Y")</f>
        <v>12</v>
      </c>
      <c r="D450" s="35" t="s">
        <v>352</v>
      </c>
      <c r="E450" s="38">
        <v>667000637</v>
      </c>
      <c r="F450" s="34"/>
      <c r="G450" s="35"/>
      <c r="H450" s="38"/>
      <c r="I450" s="34"/>
    </row>
    <row r="451" spans="1:9" x14ac:dyDescent="0.45">
      <c r="A451" s="35" t="s">
        <v>867</v>
      </c>
      <c r="B451" s="36">
        <v>39685</v>
      </c>
      <c r="C451" s="40">
        <f t="shared" ca="1" si="7"/>
        <v>12</v>
      </c>
      <c r="D451" s="35" t="s">
        <v>290</v>
      </c>
      <c r="E451" s="38">
        <v>667003548</v>
      </c>
      <c r="F451" s="34"/>
      <c r="G451" s="35"/>
      <c r="H451" s="38"/>
      <c r="I451" s="34"/>
    </row>
    <row r="452" spans="1:9" x14ac:dyDescent="0.45">
      <c r="A452" s="35" t="s">
        <v>294</v>
      </c>
      <c r="B452" s="36">
        <v>43624</v>
      </c>
      <c r="C452" s="40">
        <f t="shared" ca="1" si="7"/>
        <v>1</v>
      </c>
      <c r="D452" s="35" t="s">
        <v>300</v>
      </c>
      <c r="E452" s="39">
        <v>669007373</v>
      </c>
      <c r="F452" s="34"/>
      <c r="G452" s="35"/>
      <c r="H452" s="38"/>
      <c r="I452" s="34"/>
    </row>
    <row r="453" spans="1:9" x14ac:dyDescent="0.45">
      <c r="A453" s="35" t="s">
        <v>565</v>
      </c>
      <c r="B453" s="36">
        <v>41575</v>
      </c>
      <c r="C453" s="40">
        <f t="shared" ca="1" si="7"/>
        <v>7</v>
      </c>
      <c r="D453" s="35" t="s">
        <v>290</v>
      </c>
      <c r="E453" s="38">
        <v>670006997</v>
      </c>
      <c r="F453" s="34"/>
      <c r="G453" s="35"/>
      <c r="H453" s="39"/>
      <c r="I453" s="34"/>
    </row>
    <row r="454" spans="1:9" x14ac:dyDescent="0.45">
      <c r="A454" s="35" t="s">
        <v>673</v>
      </c>
      <c r="B454" s="36">
        <v>41057</v>
      </c>
      <c r="C454" s="40">
        <f t="shared" ca="1" si="7"/>
        <v>8</v>
      </c>
      <c r="D454" s="35" t="s">
        <v>344</v>
      </c>
      <c r="E454" s="38">
        <v>672001950</v>
      </c>
      <c r="F454" s="34"/>
      <c r="G454" s="35"/>
      <c r="H454" s="38"/>
      <c r="I454" s="34"/>
    </row>
    <row r="455" spans="1:9" x14ac:dyDescent="0.45">
      <c r="A455" s="35" t="s">
        <v>681</v>
      </c>
      <c r="B455" s="36">
        <v>41190</v>
      </c>
      <c r="C455" s="40">
        <f t="shared" ca="1" si="7"/>
        <v>8</v>
      </c>
      <c r="D455" s="35" t="s">
        <v>287</v>
      </c>
      <c r="E455" s="38">
        <v>672004852</v>
      </c>
      <c r="F455" s="34"/>
      <c r="G455" s="35"/>
      <c r="H455" s="38"/>
      <c r="I455" s="34"/>
    </row>
    <row r="456" spans="1:9" x14ac:dyDescent="0.45">
      <c r="A456" s="35" t="s">
        <v>868</v>
      </c>
      <c r="B456" s="36">
        <v>36477</v>
      </c>
      <c r="C456" s="40">
        <f t="shared" ca="1" si="7"/>
        <v>21</v>
      </c>
      <c r="D456" s="35" t="s">
        <v>306</v>
      </c>
      <c r="E456" s="38">
        <v>672005486</v>
      </c>
      <c r="F456" s="34"/>
      <c r="G456" s="35"/>
      <c r="H456" s="38"/>
      <c r="I456" s="34"/>
    </row>
    <row r="457" spans="1:9" x14ac:dyDescent="0.45">
      <c r="A457" s="35" t="s">
        <v>869</v>
      </c>
      <c r="B457" s="36">
        <v>39596</v>
      </c>
      <c r="C457" s="40">
        <f t="shared" ca="1" si="7"/>
        <v>12</v>
      </c>
      <c r="D457" s="35" t="s">
        <v>542</v>
      </c>
      <c r="E457" s="39">
        <v>672005933</v>
      </c>
      <c r="F457" s="34"/>
      <c r="G457" s="35"/>
      <c r="H457" s="38"/>
      <c r="I457" s="34"/>
    </row>
    <row r="458" spans="1:9" x14ac:dyDescent="0.45">
      <c r="A458" s="35" t="s">
        <v>870</v>
      </c>
      <c r="B458" s="36">
        <v>39192</v>
      </c>
      <c r="C458" s="40">
        <f t="shared" ca="1" si="7"/>
        <v>14</v>
      </c>
      <c r="D458" s="35" t="s">
        <v>290</v>
      </c>
      <c r="E458" s="38">
        <v>674001782</v>
      </c>
      <c r="F458" s="34"/>
      <c r="G458" s="35"/>
      <c r="H458" s="38"/>
      <c r="I458" s="34"/>
    </row>
    <row r="459" spans="1:9" x14ac:dyDescent="0.45">
      <c r="A459" s="35" t="s">
        <v>755</v>
      </c>
      <c r="B459" s="36">
        <v>42166</v>
      </c>
      <c r="C459" s="40">
        <f t="shared" ca="1" si="7"/>
        <v>5</v>
      </c>
      <c r="D459" s="35" t="s">
        <v>290</v>
      </c>
      <c r="E459" s="38">
        <v>674004159</v>
      </c>
      <c r="F459" s="34"/>
      <c r="G459" s="35"/>
      <c r="H459" s="38"/>
      <c r="I459" s="34"/>
    </row>
    <row r="460" spans="1:9" x14ac:dyDescent="0.45">
      <c r="A460" s="35" t="s">
        <v>466</v>
      </c>
      <c r="B460" s="36">
        <v>38656</v>
      </c>
      <c r="C460" s="40">
        <f t="shared" ca="1" si="7"/>
        <v>15</v>
      </c>
      <c r="D460" s="35" t="s">
        <v>293</v>
      </c>
      <c r="E460" s="38">
        <v>674005417</v>
      </c>
      <c r="F460" s="34"/>
      <c r="G460" s="35"/>
      <c r="H460" s="38"/>
      <c r="I460" s="34"/>
    </row>
    <row r="461" spans="1:9" x14ac:dyDescent="0.45">
      <c r="A461" s="35" t="s">
        <v>712</v>
      </c>
      <c r="B461" s="36">
        <v>40866</v>
      </c>
      <c r="C461" s="40">
        <f t="shared" ca="1" si="7"/>
        <v>9</v>
      </c>
      <c r="D461" s="35" t="s">
        <v>542</v>
      </c>
      <c r="E461" s="38">
        <v>675000613</v>
      </c>
      <c r="F461" s="34"/>
      <c r="G461" s="35"/>
      <c r="H461" s="38"/>
      <c r="I461" s="34"/>
    </row>
    <row r="462" spans="1:9" x14ac:dyDescent="0.45">
      <c r="A462" s="35" t="s">
        <v>871</v>
      </c>
      <c r="B462" s="36">
        <v>43463</v>
      </c>
      <c r="C462" s="40">
        <f t="shared" ca="1" si="7"/>
        <v>2</v>
      </c>
      <c r="D462" s="35" t="s">
        <v>306</v>
      </c>
      <c r="E462" s="38">
        <v>675009095</v>
      </c>
      <c r="F462" s="34"/>
      <c r="G462" s="35"/>
      <c r="H462" s="38"/>
      <c r="I462" s="34"/>
    </row>
    <row r="463" spans="1:9" x14ac:dyDescent="0.45">
      <c r="A463" s="35" t="s">
        <v>872</v>
      </c>
      <c r="B463" s="36">
        <v>42443</v>
      </c>
      <c r="C463" s="40">
        <f t="shared" ca="1" si="7"/>
        <v>5</v>
      </c>
      <c r="D463" s="35" t="s">
        <v>290</v>
      </c>
      <c r="E463" s="38">
        <v>676009815</v>
      </c>
      <c r="F463" s="34"/>
      <c r="G463" s="35"/>
      <c r="H463" s="38"/>
      <c r="I463" s="34"/>
    </row>
    <row r="464" spans="1:9" x14ac:dyDescent="0.45">
      <c r="A464" s="35" t="s">
        <v>873</v>
      </c>
      <c r="B464" s="36">
        <v>42352</v>
      </c>
      <c r="C464" s="40">
        <f t="shared" ca="1" si="7"/>
        <v>5</v>
      </c>
      <c r="D464" s="35" t="s">
        <v>306</v>
      </c>
      <c r="E464" s="38">
        <v>677003738</v>
      </c>
      <c r="F464" s="34"/>
      <c r="G464" s="35"/>
      <c r="H464" s="38"/>
      <c r="I464" s="34"/>
    </row>
    <row r="465" spans="1:9" x14ac:dyDescent="0.45">
      <c r="A465" s="35" t="s">
        <v>874</v>
      </c>
      <c r="B465" s="36">
        <v>40965</v>
      </c>
      <c r="C465" s="40">
        <f t="shared" ca="1" si="7"/>
        <v>9</v>
      </c>
      <c r="D465" s="35" t="s">
        <v>300</v>
      </c>
      <c r="E465" s="38">
        <v>677006321</v>
      </c>
      <c r="F465" s="34"/>
      <c r="G465" s="35"/>
      <c r="H465" s="38"/>
      <c r="I465" s="34"/>
    </row>
    <row r="466" spans="1:9" x14ac:dyDescent="0.45">
      <c r="A466" s="35" t="s">
        <v>520</v>
      </c>
      <c r="B466" s="36">
        <v>37182</v>
      </c>
      <c r="C466" s="40">
        <f t="shared" ca="1" si="7"/>
        <v>19</v>
      </c>
      <c r="D466" s="35" t="s">
        <v>300</v>
      </c>
      <c r="E466" s="38">
        <v>679009564</v>
      </c>
      <c r="F466" s="34"/>
      <c r="G466" s="35"/>
      <c r="H466" s="38"/>
      <c r="I466" s="34"/>
    </row>
    <row r="467" spans="1:9" x14ac:dyDescent="0.45">
      <c r="A467" s="35" t="s">
        <v>875</v>
      </c>
      <c r="B467" s="36">
        <v>43850</v>
      </c>
      <c r="C467" s="40">
        <f t="shared" ca="1" si="7"/>
        <v>1</v>
      </c>
      <c r="D467" s="35" t="s">
        <v>352</v>
      </c>
      <c r="E467" s="38">
        <v>681001880</v>
      </c>
      <c r="F467" s="34"/>
      <c r="G467" s="35"/>
      <c r="H467" s="39"/>
      <c r="I467" s="34"/>
    </row>
    <row r="468" spans="1:9" x14ac:dyDescent="0.45">
      <c r="A468" s="35" t="s">
        <v>636</v>
      </c>
      <c r="B468" s="36">
        <v>39468</v>
      </c>
      <c r="C468" s="40">
        <f t="shared" ca="1" si="7"/>
        <v>13</v>
      </c>
      <c r="D468" s="35" t="s">
        <v>293</v>
      </c>
      <c r="E468" s="38">
        <v>684004658</v>
      </c>
      <c r="F468" s="34"/>
      <c r="G468" s="35"/>
      <c r="H468" s="38"/>
      <c r="I468" s="34"/>
    </row>
    <row r="469" spans="1:9" x14ac:dyDescent="0.45">
      <c r="A469" s="35" t="s">
        <v>342</v>
      </c>
      <c r="B469" s="36">
        <v>36802</v>
      </c>
      <c r="C469" s="40">
        <f t="shared" ca="1" si="7"/>
        <v>20</v>
      </c>
      <c r="D469" s="35" t="s">
        <v>293</v>
      </c>
      <c r="E469" s="38">
        <v>684009931</v>
      </c>
      <c r="F469" s="34"/>
      <c r="G469" s="35"/>
      <c r="H469" s="38"/>
      <c r="I469" s="34"/>
    </row>
    <row r="470" spans="1:9" x14ac:dyDescent="0.45">
      <c r="A470" s="35" t="s">
        <v>876</v>
      </c>
      <c r="B470" s="36">
        <v>40395</v>
      </c>
      <c r="C470" s="40">
        <f t="shared" ca="1" si="7"/>
        <v>10</v>
      </c>
      <c r="D470" s="35" t="s">
        <v>306</v>
      </c>
      <c r="E470" s="38">
        <v>685002167</v>
      </c>
      <c r="F470" s="34"/>
      <c r="G470" s="35"/>
      <c r="H470" s="38"/>
      <c r="I470" s="34"/>
    </row>
    <row r="471" spans="1:9" x14ac:dyDescent="0.45">
      <c r="A471" s="35" t="s">
        <v>877</v>
      </c>
      <c r="B471" s="36">
        <v>38859</v>
      </c>
      <c r="C471" s="40">
        <f t="shared" ca="1" si="7"/>
        <v>14</v>
      </c>
      <c r="D471" s="35" t="s">
        <v>311</v>
      </c>
      <c r="E471" s="38">
        <v>687008279</v>
      </c>
      <c r="F471" s="34"/>
      <c r="G471" s="35"/>
      <c r="H471" s="38"/>
      <c r="I471" s="34"/>
    </row>
    <row r="472" spans="1:9" x14ac:dyDescent="0.45">
      <c r="A472" s="35" t="s">
        <v>878</v>
      </c>
      <c r="B472" s="36">
        <v>37330</v>
      </c>
      <c r="C472" s="40">
        <f t="shared" ca="1" si="7"/>
        <v>19</v>
      </c>
      <c r="D472" s="35" t="s">
        <v>446</v>
      </c>
      <c r="E472" s="38">
        <v>690006699</v>
      </c>
      <c r="F472" s="34"/>
      <c r="G472" s="35"/>
      <c r="H472" s="38"/>
      <c r="I472" s="34"/>
    </row>
    <row r="473" spans="1:9" x14ac:dyDescent="0.45">
      <c r="A473" s="35" t="s">
        <v>879</v>
      </c>
      <c r="B473" s="36">
        <v>39873</v>
      </c>
      <c r="C473" s="40">
        <f t="shared" ca="1" si="7"/>
        <v>12</v>
      </c>
      <c r="D473" s="35" t="s">
        <v>505</v>
      </c>
      <c r="E473" s="38">
        <v>696001638</v>
      </c>
      <c r="F473" s="34"/>
      <c r="G473" s="35"/>
      <c r="H473" s="38"/>
      <c r="I473" s="34"/>
    </row>
    <row r="474" spans="1:9" x14ac:dyDescent="0.45">
      <c r="A474" s="35" t="s">
        <v>685</v>
      </c>
      <c r="B474" s="36">
        <v>40019</v>
      </c>
      <c r="C474" s="40">
        <f t="shared" ca="1" si="7"/>
        <v>11</v>
      </c>
      <c r="D474" s="35" t="s">
        <v>287</v>
      </c>
      <c r="E474" s="38">
        <v>696004709</v>
      </c>
      <c r="F474" s="34"/>
      <c r="G474" s="35"/>
      <c r="H474" s="38"/>
      <c r="I474" s="34"/>
    </row>
    <row r="475" spans="1:9" x14ac:dyDescent="0.45">
      <c r="A475" s="35" t="s">
        <v>880</v>
      </c>
      <c r="B475" s="36">
        <v>42224</v>
      </c>
      <c r="C475" s="40">
        <f t="shared" ca="1" si="7"/>
        <v>5</v>
      </c>
      <c r="D475" s="35" t="s">
        <v>352</v>
      </c>
      <c r="E475" s="38">
        <v>697008121</v>
      </c>
      <c r="F475" s="34"/>
      <c r="G475" s="35"/>
      <c r="H475" s="38"/>
      <c r="I475" s="34"/>
    </row>
    <row r="476" spans="1:9" x14ac:dyDescent="0.45">
      <c r="A476" s="35" t="s">
        <v>309</v>
      </c>
      <c r="B476" s="36">
        <v>42783</v>
      </c>
      <c r="C476" s="40">
        <f t="shared" ca="1" si="7"/>
        <v>4</v>
      </c>
      <c r="D476" s="35" t="s">
        <v>303</v>
      </c>
      <c r="E476" s="38">
        <v>698005067</v>
      </c>
      <c r="F476" s="34"/>
      <c r="G476" s="35"/>
      <c r="H476" s="38"/>
      <c r="I476" s="34"/>
    </row>
    <row r="477" spans="1:9" x14ac:dyDescent="0.45">
      <c r="A477" s="35" t="s">
        <v>881</v>
      </c>
      <c r="B477" s="36">
        <v>39123</v>
      </c>
      <c r="C477" s="40">
        <f t="shared" ca="1" si="7"/>
        <v>14</v>
      </c>
      <c r="D477" s="35" t="s">
        <v>293</v>
      </c>
      <c r="E477" s="38">
        <v>698008213</v>
      </c>
      <c r="F477" s="34"/>
      <c r="G477" s="35"/>
      <c r="H477" s="38"/>
      <c r="I477" s="34"/>
    </row>
    <row r="478" spans="1:9" x14ac:dyDescent="0.45">
      <c r="A478" s="35" t="s">
        <v>882</v>
      </c>
      <c r="B478" s="36">
        <v>36440</v>
      </c>
      <c r="C478" s="40">
        <f t="shared" ca="1" si="7"/>
        <v>21</v>
      </c>
      <c r="D478" s="35" t="s">
        <v>368</v>
      </c>
      <c r="E478" s="38">
        <v>700003966</v>
      </c>
      <c r="F478" s="34"/>
      <c r="G478" s="35"/>
      <c r="H478" s="38"/>
      <c r="I478" s="34"/>
    </row>
    <row r="479" spans="1:9" x14ac:dyDescent="0.45">
      <c r="A479" s="35" t="s">
        <v>883</v>
      </c>
      <c r="B479" s="36">
        <v>36645</v>
      </c>
      <c r="C479" s="40">
        <f t="shared" ca="1" si="7"/>
        <v>21</v>
      </c>
      <c r="D479" s="35" t="s">
        <v>320</v>
      </c>
      <c r="E479" s="38">
        <v>701006727</v>
      </c>
      <c r="F479" s="34"/>
      <c r="G479" s="35"/>
      <c r="H479" s="38"/>
      <c r="I479" s="34"/>
    </row>
    <row r="480" spans="1:9" x14ac:dyDescent="0.45">
      <c r="A480" s="35" t="s">
        <v>884</v>
      </c>
      <c r="B480" s="36">
        <v>42407</v>
      </c>
      <c r="C480" s="40">
        <f t="shared" ca="1" si="7"/>
        <v>5</v>
      </c>
      <c r="D480" s="35" t="s">
        <v>293</v>
      </c>
      <c r="E480" s="38">
        <v>702002749</v>
      </c>
      <c r="F480" s="34"/>
      <c r="G480" s="35"/>
      <c r="H480" s="38"/>
      <c r="I480" s="34"/>
    </row>
    <row r="481" spans="1:9" x14ac:dyDescent="0.45">
      <c r="A481" s="35" t="s">
        <v>357</v>
      </c>
      <c r="B481" s="36">
        <v>43857</v>
      </c>
      <c r="C481" s="40">
        <f t="shared" ca="1" si="7"/>
        <v>1</v>
      </c>
      <c r="D481" s="35" t="s">
        <v>290</v>
      </c>
      <c r="E481" s="38">
        <v>710008878</v>
      </c>
      <c r="F481" s="34"/>
      <c r="G481" s="35"/>
      <c r="H481" s="38"/>
      <c r="I481" s="34"/>
    </row>
    <row r="482" spans="1:9" x14ac:dyDescent="0.45">
      <c r="A482" s="35" t="s">
        <v>885</v>
      </c>
      <c r="B482" s="36">
        <v>38627</v>
      </c>
      <c r="C482" s="40">
        <f t="shared" ca="1" si="7"/>
        <v>15</v>
      </c>
      <c r="D482" s="35" t="s">
        <v>293</v>
      </c>
      <c r="E482" s="38">
        <v>711002724</v>
      </c>
      <c r="F482" s="34"/>
      <c r="G482" s="35"/>
      <c r="H482" s="38"/>
      <c r="I482" s="34"/>
    </row>
    <row r="483" spans="1:9" x14ac:dyDescent="0.45">
      <c r="A483" s="35" t="s">
        <v>886</v>
      </c>
      <c r="B483" s="36">
        <v>37912</v>
      </c>
      <c r="C483" s="40">
        <f t="shared" ca="1" si="7"/>
        <v>17</v>
      </c>
      <c r="D483" s="35" t="s">
        <v>332</v>
      </c>
      <c r="E483" s="38">
        <v>712002659</v>
      </c>
      <c r="F483" s="34"/>
      <c r="G483" s="35"/>
      <c r="H483" s="38"/>
      <c r="I483" s="34"/>
    </row>
    <row r="484" spans="1:9" x14ac:dyDescent="0.45">
      <c r="A484" s="35" t="s">
        <v>887</v>
      </c>
      <c r="B484" s="36">
        <v>37956</v>
      </c>
      <c r="C484" s="40">
        <f t="shared" ca="1" si="7"/>
        <v>17</v>
      </c>
      <c r="D484" s="35" t="s">
        <v>300</v>
      </c>
      <c r="E484" s="39">
        <v>712008212</v>
      </c>
      <c r="F484" s="34"/>
      <c r="G484" s="35"/>
      <c r="H484" s="38"/>
      <c r="I484" s="34"/>
    </row>
    <row r="485" spans="1:9" x14ac:dyDescent="0.45">
      <c r="A485" s="35" t="s">
        <v>888</v>
      </c>
      <c r="B485" s="36">
        <v>41543</v>
      </c>
      <c r="C485" s="40">
        <f t="shared" ca="1" si="7"/>
        <v>7</v>
      </c>
      <c r="D485" s="35" t="s">
        <v>290</v>
      </c>
      <c r="E485" s="38">
        <v>712008310</v>
      </c>
      <c r="F485" s="34"/>
      <c r="G485" s="35"/>
      <c r="H485" s="38"/>
      <c r="I485" s="34"/>
    </row>
    <row r="486" spans="1:9" x14ac:dyDescent="0.45">
      <c r="A486" s="35" t="s">
        <v>374</v>
      </c>
      <c r="B486" s="36">
        <v>40172</v>
      </c>
      <c r="C486" s="40">
        <f t="shared" ca="1" si="7"/>
        <v>11</v>
      </c>
      <c r="D486" s="35" t="s">
        <v>320</v>
      </c>
      <c r="E486" s="38">
        <v>714005339</v>
      </c>
      <c r="F486" s="34"/>
      <c r="G486" s="35"/>
      <c r="H486" s="38"/>
      <c r="I486" s="34"/>
    </row>
    <row r="487" spans="1:9" x14ac:dyDescent="0.45">
      <c r="A487" s="35" t="s">
        <v>643</v>
      </c>
      <c r="B487" s="36">
        <v>36925</v>
      </c>
      <c r="C487" s="40">
        <f t="shared" ca="1" si="7"/>
        <v>20</v>
      </c>
      <c r="D487" s="35" t="s">
        <v>332</v>
      </c>
      <c r="E487" s="38">
        <v>714009196</v>
      </c>
      <c r="F487" s="34"/>
      <c r="G487" s="35"/>
      <c r="H487" s="38"/>
      <c r="I487" s="34"/>
    </row>
    <row r="488" spans="1:9" x14ac:dyDescent="0.45">
      <c r="A488" s="35" t="s">
        <v>779</v>
      </c>
      <c r="B488" s="36">
        <v>37756</v>
      </c>
      <c r="C488" s="40">
        <f t="shared" ca="1" si="7"/>
        <v>17</v>
      </c>
      <c r="D488" s="35" t="s">
        <v>300</v>
      </c>
      <c r="E488" s="38">
        <v>715009418</v>
      </c>
      <c r="F488" s="34"/>
      <c r="G488" s="35"/>
      <c r="H488" s="38"/>
      <c r="I488" s="34"/>
    </row>
    <row r="489" spans="1:9" x14ac:dyDescent="0.45">
      <c r="A489" s="35" t="s">
        <v>720</v>
      </c>
      <c r="B489" s="36">
        <v>37415</v>
      </c>
      <c r="C489" s="40">
        <f t="shared" ca="1" si="7"/>
        <v>18</v>
      </c>
      <c r="D489" s="35" t="s">
        <v>311</v>
      </c>
      <c r="E489" s="38">
        <v>719002519</v>
      </c>
      <c r="F489" s="34"/>
      <c r="G489" s="35"/>
      <c r="H489" s="38"/>
      <c r="I489" s="34"/>
    </row>
    <row r="490" spans="1:9" x14ac:dyDescent="0.45">
      <c r="A490" s="35" t="s">
        <v>473</v>
      </c>
      <c r="B490" s="36">
        <v>41396</v>
      </c>
      <c r="C490" s="40">
        <f t="shared" ca="1" si="7"/>
        <v>8</v>
      </c>
      <c r="D490" s="35" t="s">
        <v>446</v>
      </c>
      <c r="E490" s="38">
        <v>719002831</v>
      </c>
      <c r="F490" s="34"/>
      <c r="G490" s="35"/>
      <c r="H490" s="38"/>
      <c r="I490" s="34"/>
    </row>
    <row r="491" spans="1:9" x14ac:dyDescent="0.45">
      <c r="A491" s="35" t="s">
        <v>479</v>
      </c>
      <c r="B491" s="36">
        <v>36902</v>
      </c>
      <c r="C491" s="40">
        <f t="shared" ca="1" si="7"/>
        <v>20</v>
      </c>
      <c r="D491" s="35" t="s">
        <v>290</v>
      </c>
      <c r="E491" s="38">
        <v>720004885</v>
      </c>
      <c r="F491" s="34"/>
      <c r="G491" s="35"/>
      <c r="H491" s="38"/>
      <c r="I491" s="34"/>
    </row>
    <row r="492" spans="1:9" x14ac:dyDescent="0.45">
      <c r="A492" s="35" t="s">
        <v>729</v>
      </c>
      <c r="B492" s="36">
        <v>36967</v>
      </c>
      <c r="C492" s="40">
        <f t="shared" ca="1" si="7"/>
        <v>20</v>
      </c>
      <c r="D492" s="35" t="s">
        <v>508</v>
      </c>
      <c r="E492" s="38">
        <v>720008856</v>
      </c>
      <c r="F492" s="34"/>
      <c r="G492" s="35"/>
      <c r="H492" s="38"/>
      <c r="I492" s="34"/>
    </row>
    <row r="493" spans="1:9" x14ac:dyDescent="0.45">
      <c r="A493" s="35" t="s">
        <v>889</v>
      </c>
      <c r="B493" s="36">
        <v>43878</v>
      </c>
      <c r="C493" s="40">
        <f t="shared" ca="1" si="7"/>
        <v>1</v>
      </c>
      <c r="D493" s="35" t="s">
        <v>332</v>
      </c>
      <c r="E493" s="38">
        <v>721009904</v>
      </c>
      <c r="F493" s="34"/>
      <c r="G493" s="35"/>
      <c r="H493" s="38"/>
      <c r="I493" s="34"/>
    </row>
    <row r="494" spans="1:9" x14ac:dyDescent="0.45">
      <c r="A494" s="35" t="s">
        <v>890</v>
      </c>
      <c r="B494" s="36">
        <v>39263</v>
      </c>
      <c r="C494" s="40">
        <f t="shared" ca="1" si="7"/>
        <v>13</v>
      </c>
      <c r="D494" s="35" t="s">
        <v>290</v>
      </c>
      <c r="E494" s="38">
        <v>722008764</v>
      </c>
      <c r="F494" s="34"/>
      <c r="G494" s="35"/>
      <c r="H494" s="38"/>
      <c r="I494" s="34"/>
    </row>
    <row r="495" spans="1:9" x14ac:dyDescent="0.45">
      <c r="A495" s="35" t="s">
        <v>891</v>
      </c>
      <c r="B495" s="36">
        <v>39030</v>
      </c>
      <c r="C495" s="40">
        <f t="shared" ca="1" si="7"/>
        <v>14</v>
      </c>
      <c r="D495" s="35" t="s">
        <v>306</v>
      </c>
      <c r="E495" s="38">
        <v>724005925</v>
      </c>
      <c r="F495" s="34"/>
      <c r="G495" s="35"/>
      <c r="H495" s="38"/>
      <c r="I495" s="34"/>
    </row>
    <row r="496" spans="1:9" x14ac:dyDescent="0.45">
      <c r="A496" s="35" t="s">
        <v>433</v>
      </c>
      <c r="B496" s="36">
        <v>37417</v>
      </c>
      <c r="C496" s="40">
        <f t="shared" ca="1" si="7"/>
        <v>18</v>
      </c>
      <c r="D496" s="35" t="s">
        <v>290</v>
      </c>
      <c r="E496" s="38">
        <v>725003649</v>
      </c>
      <c r="F496" s="34"/>
      <c r="G496" s="35"/>
      <c r="H496" s="39"/>
      <c r="I496" s="34"/>
    </row>
    <row r="497" spans="1:9" x14ac:dyDescent="0.45">
      <c r="A497" s="35" t="s">
        <v>892</v>
      </c>
      <c r="B497" s="36">
        <v>39676</v>
      </c>
      <c r="C497" s="40">
        <f t="shared" ca="1" si="7"/>
        <v>12</v>
      </c>
      <c r="D497" s="35" t="s">
        <v>290</v>
      </c>
      <c r="E497" s="38">
        <v>725008918</v>
      </c>
      <c r="F497" s="34"/>
      <c r="G497" s="35"/>
      <c r="H497" s="38"/>
      <c r="I497" s="34"/>
    </row>
    <row r="498" spans="1:9" x14ac:dyDescent="0.45">
      <c r="A498" s="35" t="s">
        <v>364</v>
      </c>
      <c r="B498" s="36">
        <v>37144</v>
      </c>
      <c r="C498" s="40">
        <f t="shared" ca="1" si="7"/>
        <v>19</v>
      </c>
      <c r="D498" s="35" t="s">
        <v>293</v>
      </c>
      <c r="E498" s="38">
        <v>727003712</v>
      </c>
      <c r="F498" s="34"/>
      <c r="G498" s="35"/>
      <c r="H498" s="38"/>
      <c r="I498" s="34"/>
    </row>
    <row r="499" spans="1:9" x14ac:dyDescent="0.45">
      <c r="A499" s="35" t="s">
        <v>765</v>
      </c>
      <c r="B499" s="36">
        <v>36414</v>
      </c>
      <c r="C499" s="40">
        <f t="shared" ca="1" si="7"/>
        <v>21</v>
      </c>
      <c r="D499" s="35" t="s">
        <v>368</v>
      </c>
      <c r="E499" s="38">
        <v>727004619</v>
      </c>
      <c r="F499" s="34"/>
      <c r="G499" s="35"/>
      <c r="H499" s="38"/>
      <c r="I499" s="34"/>
    </row>
    <row r="500" spans="1:9" x14ac:dyDescent="0.45">
      <c r="A500" s="35" t="s">
        <v>893</v>
      </c>
      <c r="B500" s="36">
        <v>39961</v>
      </c>
      <c r="C500" s="40">
        <f t="shared" ca="1" si="7"/>
        <v>11</v>
      </c>
      <c r="D500" s="35" t="s">
        <v>290</v>
      </c>
      <c r="E500" s="38">
        <v>730001767</v>
      </c>
      <c r="F500" s="34"/>
      <c r="G500" s="35"/>
      <c r="H500" s="38"/>
      <c r="I500" s="34"/>
    </row>
    <row r="501" spans="1:9" x14ac:dyDescent="0.45">
      <c r="A501" s="35" t="s">
        <v>380</v>
      </c>
      <c r="B501" s="36">
        <v>39096</v>
      </c>
      <c r="C501" s="40">
        <f t="shared" ca="1" si="7"/>
        <v>14</v>
      </c>
      <c r="D501" s="35" t="s">
        <v>293</v>
      </c>
      <c r="E501" s="38">
        <v>730005878</v>
      </c>
      <c r="F501" s="34"/>
      <c r="G501" s="35"/>
      <c r="H501" s="38"/>
      <c r="I501" s="34"/>
    </row>
    <row r="502" spans="1:9" x14ac:dyDescent="0.45">
      <c r="A502" s="35" t="s">
        <v>291</v>
      </c>
      <c r="B502" s="36">
        <v>39447</v>
      </c>
      <c r="C502" s="40">
        <f t="shared" ca="1" si="7"/>
        <v>13</v>
      </c>
      <c r="D502" s="35" t="s">
        <v>320</v>
      </c>
      <c r="E502" s="39">
        <v>731002170</v>
      </c>
      <c r="F502" s="34"/>
      <c r="G502" s="35"/>
      <c r="H502" s="38"/>
      <c r="I502" s="34"/>
    </row>
    <row r="503" spans="1:9" x14ac:dyDescent="0.45">
      <c r="A503" s="35" t="s">
        <v>894</v>
      </c>
      <c r="B503" s="36">
        <v>37259</v>
      </c>
      <c r="C503" s="40">
        <f t="shared" ca="1" si="7"/>
        <v>19</v>
      </c>
      <c r="D503" s="35" t="s">
        <v>320</v>
      </c>
      <c r="E503" s="38">
        <v>737003577</v>
      </c>
      <c r="F503" s="34"/>
      <c r="G503" s="35"/>
      <c r="H503" s="38"/>
      <c r="I503" s="34"/>
    </row>
    <row r="504" spans="1:9" x14ac:dyDescent="0.45">
      <c r="A504" s="35" t="s">
        <v>584</v>
      </c>
      <c r="B504" s="36">
        <v>40367</v>
      </c>
      <c r="C504" s="40">
        <f t="shared" ca="1" si="7"/>
        <v>10</v>
      </c>
      <c r="D504" s="35" t="s">
        <v>542</v>
      </c>
      <c r="E504" s="38">
        <v>740000904</v>
      </c>
      <c r="F504" s="34"/>
      <c r="G504" s="35"/>
      <c r="H504" s="38"/>
      <c r="I504" s="34"/>
    </row>
    <row r="505" spans="1:9" x14ac:dyDescent="0.45">
      <c r="A505" s="35" t="s">
        <v>410</v>
      </c>
      <c r="B505" s="36">
        <v>39957</v>
      </c>
      <c r="C505" s="40">
        <f t="shared" ca="1" si="7"/>
        <v>11</v>
      </c>
      <c r="D505" s="35" t="s">
        <v>306</v>
      </c>
      <c r="E505" s="38">
        <v>740003284</v>
      </c>
      <c r="F505" s="34"/>
      <c r="G505" s="35"/>
      <c r="H505" s="38"/>
      <c r="I505" s="34"/>
    </row>
    <row r="506" spans="1:9" x14ac:dyDescent="0.45">
      <c r="A506" s="35" t="s">
        <v>895</v>
      </c>
      <c r="B506" s="36">
        <v>38348</v>
      </c>
      <c r="C506" s="40">
        <f t="shared" ca="1" si="7"/>
        <v>16</v>
      </c>
      <c r="D506" s="35" t="s">
        <v>332</v>
      </c>
      <c r="E506" s="38">
        <v>740009940</v>
      </c>
      <c r="F506" s="34"/>
      <c r="G506" s="35"/>
      <c r="H506" s="38"/>
      <c r="I506" s="34"/>
    </row>
    <row r="507" spans="1:9" x14ac:dyDescent="0.45">
      <c r="A507" s="35" t="s">
        <v>896</v>
      </c>
      <c r="B507" s="36">
        <v>39854</v>
      </c>
      <c r="C507" s="40">
        <f t="shared" ca="1" si="7"/>
        <v>12</v>
      </c>
      <c r="D507" s="35" t="s">
        <v>290</v>
      </c>
      <c r="E507" s="38">
        <v>743008004</v>
      </c>
      <c r="F507" s="34"/>
      <c r="G507" s="35"/>
      <c r="H507" s="38"/>
      <c r="I507" s="34"/>
    </row>
    <row r="508" spans="1:9" x14ac:dyDescent="0.45">
      <c r="A508" s="35" t="s">
        <v>897</v>
      </c>
      <c r="B508" s="36">
        <v>41677</v>
      </c>
      <c r="C508" s="40">
        <f t="shared" ca="1" si="7"/>
        <v>7</v>
      </c>
      <c r="D508" s="35" t="s">
        <v>332</v>
      </c>
      <c r="E508" s="38">
        <v>745006469</v>
      </c>
      <c r="F508" s="34"/>
      <c r="G508" s="35"/>
      <c r="H508" s="38"/>
      <c r="I508" s="34"/>
    </row>
    <row r="509" spans="1:9" x14ac:dyDescent="0.45">
      <c r="A509" s="35" t="s">
        <v>408</v>
      </c>
      <c r="B509" s="36">
        <v>38991</v>
      </c>
      <c r="C509" s="40">
        <f t="shared" ca="1" si="7"/>
        <v>14</v>
      </c>
      <c r="D509" s="35" t="s">
        <v>542</v>
      </c>
      <c r="E509" s="38">
        <v>748000763</v>
      </c>
      <c r="F509" s="34"/>
      <c r="G509" s="35"/>
      <c r="H509" s="38"/>
      <c r="I509" s="34"/>
    </row>
    <row r="510" spans="1:9" x14ac:dyDescent="0.45">
      <c r="A510" s="35" t="s">
        <v>582</v>
      </c>
      <c r="B510" s="36">
        <v>38953</v>
      </c>
      <c r="C510" s="40">
        <f t="shared" ca="1" si="7"/>
        <v>14</v>
      </c>
      <c r="D510" s="35" t="s">
        <v>332</v>
      </c>
      <c r="E510" s="38">
        <v>749002975</v>
      </c>
      <c r="F510" s="34"/>
      <c r="G510" s="35"/>
      <c r="H510" s="38"/>
      <c r="I510" s="34"/>
    </row>
    <row r="511" spans="1:9" x14ac:dyDescent="0.45">
      <c r="A511" s="35" t="s">
        <v>898</v>
      </c>
      <c r="B511" s="36">
        <v>39566</v>
      </c>
      <c r="C511" s="40">
        <f t="shared" ca="1" si="7"/>
        <v>13</v>
      </c>
      <c r="D511" s="35" t="s">
        <v>293</v>
      </c>
      <c r="E511" s="38">
        <v>751003836</v>
      </c>
      <c r="F511" s="34"/>
      <c r="G511" s="35"/>
      <c r="H511" s="38"/>
      <c r="I511" s="34"/>
    </row>
    <row r="512" spans="1:9" x14ac:dyDescent="0.45">
      <c r="A512" s="35" t="s">
        <v>405</v>
      </c>
      <c r="B512" s="36">
        <v>43587</v>
      </c>
      <c r="C512" s="40">
        <f t="shared" ca="1" si="7"/>
        <v>2</v>
      </c>
      <c r="D512" s="35" t="s">
        <v>344</v>
      </c>
      <c r="E512" s="38">
        <v>751006815</v>
      </c>
      <c r="F512" s="34"/>
      <c r="G512" s="35"/>
      <c r="H512" s="38"/>
      <c r="I512" s="34"/>
    </row>
    <row r="513" spans="1:9" x14ac:dyDescent="0.45">
      <c r="A513" s="35" t="s">
        <v>668</v>
      </c>
      <c r="B513" s="36">
        <v>36437</v>
      </c>
      <c r="C513" s="40">
        <f t="shared" ca="1" si="7"/>
        <v>21</v>
      </c>
      <c r="D513" s="35" t="s">
        <v>542</v>
      </c>
      <c r="E513" s="38">
        <v>753002270</v>
      </c>
      <c r="F513" s="34"/>
      <c r="G513" s="35"/>
      <c r="H513" s="38"/>
      <c r="I513" s="34"/>
    </row>
    <row r="514" spans="1:9" x14ac:dyDescent="0.45">
      <c r="A514" s="35" t="s">
        <v>752</v>
      </c>
      <c r="B514" s="36">
        <v>43653</v>
      </c>
      <c r="C514" s="40">
        <f t="shared" ref="C514:C577" ca="1" si="8">DATEDIF(B514,TODAY(),"Y")</f>
        <v>1</v>
      </c>
      <c r="D514" s="35" t="s">
        <v>311</v>
      </c>
      <c r="E514" s="38">
        <v>753004161</v>
      </c>
      <c r="F514" s="34"/>
      <c r="G514" s="35"/>
      <c r="H514" s="38"/>
      <c r="I514" s="34"/>
    </row>
    <row r="515" spans="1:9" x14ac:dyDescent="0.45">
      <c r="A515" s="35" t="s">
        <v>693</v>
      </c>
      <c r="B515" s="36">
        <v>41616</v>
      </c>
      <c r="C515" s="40">
        <f t="shared" ca="1" si="8"/>
        <v>7</v>
      </c>
      <c r="D515" s="35" t="s">
        <v>306</v>
      </c>
      <c r="E515" s="38">
        <v>756009641</v>
      </c>
      <c r="F515" s="34"/>
      <c r="G515" s="35"/>
      <c r="H515" s="38"/>
      <c r="I515" s="34"/>
    </row>
    <row r="516" spans="1:9" x14ac:dyDescent="0.45">
      <c r="A516" s="35" t="s">
        <v>731</v>
      </c>
      <c r="B516" s="36">
        <v>43457</v>
      </c>
      <c r="C516" s="40">
        <f t="shared" ca="1" si="8"/>
        <v>2</v>
      </c>
      <c r="D516" s="35" t="s">
        <v>290</v>
      </c>
      <c r="E516" s="39">
        <v>757001875</v>
      </c>
      <c r="F516" s="34"/>
      <c r="G516" s="35"/>
      <c r="H516" s="38"/>
      <c r="I516" s="34"/>
    </row>
    <row r="517" spans="1:9" x14ac:dyDescent="0.45">
      <c r="A517" s="35" t="s">
        <v>774</v>
      </c>
      <c r="B517" s="36">
        <v>43934</v>
      </c>
      <c r="C517" s="40">
        <f t="shared" ca="1" si="8"/>
        <v>1</v>
      </c>
      <c r="D517" s="35" t="s">
        <v>320</v>
      </c>
      <c r="E517" s="39">
        <v>758008518</v>
      </c>
      <c r="F517" s="34"/>
      <c r="G517" s="35"/>
      <c r="H517" s="38"/>
      <c r="I517" s="34"/>
    </row>
    <row r="518" spans="1:9" x14ac:dyDescent="0.45">
      <c r="A518" s="35" t="s">
        <v>747</v>
      </c>
      <c r="B518" s="36">
        <v>39397</v>
      </c>
      <c r="C518" s="40">
        <f t="shared" ca="1" si="8"/>
        <v>13</v>
      </c>
      <c r="D518" s="35" t="s">
        <v>446</v>
      </c>
      <c r="E518" s="38">
        <v>760008556</v>
      </c>
      <c r="F518" s="34"/>
      <c r="G518" s="35"/>
      <c r="H518" s="38"/>
      <c r="I518" s="34"/>
    </row>
    <row r="519" spans="1:9" x14ac:dyDescent="0.45">
      <c r="A519" s="35" t="s">
        <v>899</v>
      </c>
      <c r="B519" s="36">
        <v>36892</v>
      </c>
      <c r="C519" s="40">
        <f t="shared" ca="1" si="8"/>
        <v>20</v>
      </c>
      <c r="D519" s="35" t="s">
        <v>332</v>
      </c>
      <c r="E519" s="38">
        <v>761000800</v>
      </c>
      <c r="F519" s="34"/>
      <c r="G519" s="35"/>
      <c r="H519" s="38"/>
      <c r="I519" s="34"/>
    </row>
    <row r="520" spans="1:9" x14ac:dyDescent="0.45">
      <c r="A520" s="35" t="s">
        <v>509</v>
      </c>
      <c r="B520" s="36">
        <v>38996</v>
      </c>
      <c r="C520" s="40">
        <f t="shared" ca="1" si="8"/>
        <v>14</v>
      </c>
      <c r="D520" s="35" t="s">
        <v>446</v>
      </c>
      <c r="E520" s="38">
        <v>761008700</v>
      </c>
      <c r="F520" s="34"/>
      <c r="G520" s="35"/>
      <c r="H520" s="39"/>
      <c r="I520" s="34"/>
    </row>
    <row r="521" spans="1:9" x14ac:dyDescent="0.45">
      <c r="A521" s="35" t="s">
        <v>772</v>
      </c>
      <c r="B521" s="36">
        <v>41481</v>
      </c>
      <c r="C521" s="40">
        <f t="shared" ca="1" si="8"/>
        <v>7</v>
      </c>
      <c r="D521" s="35" t="s">
        <v>300</v>
      </c>
      <c r="E521" s="39">
        <v>762007837</v>
      </c>
      <c r="F521" s="34"/>
      <c r="G521" s="35"/>
      <c r="H521" s="38"/>
      <c r="I521" s="34"/>
    </row>
    <row r="522" spans="1:9" x14ac:dyDescent="0.45">
      <c r="A522" s="35" t="s">
        <v>900</v>
      </c>
      <c r="B522" s="36">
        <v>42701</v>
      </c>
      <c r="C522" s="40">
        <f t="shared" ca="1" si="8"/>
        <v>4</v>
      </c>
      <c r="D522" s="35" t="s">
        <v>547</v>
      </c>
      <c r="E522" s="38">
        <v>763003865</v>
      </c>
      <c r="F522" s="34"/>
      <c r="G522" s="35"/>
      <c r="H522" s="39"/>
      <c r="I522" s="34"/>
    </row>
    <row r="523" spans="1:9" x14ac:dyDescent="0.45">
      <c r="A523" s="35" t="s">
        <v>666</v>
      </c>
      <c r="B523" s="36">
        <v>39193</v>
      </c>
      <c r="C523" s="40">
        <f t="shared" ca="1" si="8"/>
        <v>14</v>
      </c>
      <c r="D523" s="35" t="s">
        <v>311</v>
      </c>
      <c r="E523" s="38">
        <v>763008893</v>
      </c>
      <c r="F523" s="34"/>
      <c r="G523" s="35"/>
      <c r="H523" s="38"/>
      <c r="I523" s="34"/>
    </row>
    <row r="524" spans="1:9" x14ac:dyDescent="0.45">
      <c r="A524" s="35" t="s">
        <v>901</v>
      </c>
      <c r="B524" s="36">
        <v>40420</v>
      </c>
      <c r="C524" s="40">
        <f t="shared" ca="1" si="8"/>
        <v>10</v>
      </c>
      <c r="D524" s="35" t="s">
        <v>306</v>
      </c>
      <c r="E524" s="38">
        <v>764005137</v>
      </c>
      <c r="F524" s="34"/>
      <c r="G524" s="35"/>
      <c r="H524" s="38"/>
      <c r="I524" s="34"/>
    </row>
    <row r="525" spans="1:9" x14ac:dyDescent="0.45">
      <c r="A525" s="35" t="s">
        <v>902</v>
      </c>
      <c r="B525" s="36">
        <v>36790</v>
      </c>
      <c r="C525" s="40">
        <f t="shared" ca="1" si="8"/>
        <v>20</v>
      </c>
      <c r="D525" s="35" t="s">
        <v>368</v>
      </c>
      <c r="E525" s="38">
        <v>766004790</v>
      </c>
      <c r="F525" s="34"/>
      <c r="G525" s="35"/>
      <c r="H525" s="38"/>
      <c r="I525" s="34"/>
    </row>
    <row r="526" spans="1:9" x14ac:dyDescent="0.45">
      <c r="A526" s="35" t="s">
        <v>748</v>
      </c>
      <c r="B526" s="36">
        <v>39896</v>
      </c>
      <c r="C526" s="40">
        <f t="shared" ca="1" si="8"/>
        <v>12</v>
      </c>
      <c r="D526" s="35" t="s">
        <v>293</v>
      </c>
      <c r="E526" s="38">
        <v>767000698</v>
      </c>
      <c r="F526" s="34"/>
      <c r="G526" s="35"/>
      <c r="H526" s="38"/>
      <c r="I526" s="34"/>
    </row>
    <row r="527" spans="1:9" x14ac:dyDescent="0.45">
      <c r="A527" s="35" t="s">
        <v>694</v>
      </c>
      <c r="B527" s="36">
        <v>37540</v>
      </c>
      <c r="C527" s="40">
        <f t="shared" ca="1" si="8"/>
        <v>18</v>
      </c>
      <c r="D527" s="35" t="s">
        <v>320</v>
      </c>
      <c r="E527" s="38">
        <v>768000144</v>
      </c>
      <c r="F527" s="34"/>
      <c r="G527" s="35"/>
      <c r="H527" s="38"/>
      <c r="I527" s="34"/>
    </row>
    <row r="528" spans="1:9" x14ac:dyDescent="0.45">
      <c r="A528" s="35" t="s">
        <v>471</v>
      </c>
      <c r="B528" s="36">
        <v>42671</v>
      </c>
      <c r="C528" s="40">
        <f t="shared" ca="1" si="8"/>
        <v>4</v>
      </c>
      <c r="D528" s="35" t="s">
        <v>508</v>
      </c>
      <c r="E528" s="38">
        <v>770008594</v>
      </c>
      <c r="F528" s="34"/>
      <c r="G528" s="35"/>
      <c r="H528" s="38"/>
      <c r="I528" s="34"/>
    </row>
    <row r="529" spans="1:9" x14ac:dyDescent="0.45">
      <c r="A529" s="35" t="s">
        <v>903</v>
      </c>
      <c r="B529" s="36">
        <v>39194</v>
      </c>
      <c r="C529" s="40">
        <f t="shared" ca="1" si="8"/>
        <v>14</v>
      </c>
      <c r="D529" s="35" t="s">
        <v>352</v>
      </c>
      <c r="E529" s="38">
        <v>772005528</v>
      </c>
      <c r="F529" s="34"/>
      <c r="G529" s="35"/>
      <c r="H529" s="39"/>
      <c r="I529" s="34"/>
    </row>
    <row r="530" spans="1:9" x14ac:dyDescent="0.45">
      <c r="A530" s="35" t="s">
        <v>904</v>
      </c>
      <c r="B530" s="36">
        <v>39200</v>
      </c>
      <c r="C530" s="40">
        <f t="shared" ca="1" si="8"/>
        <v>14</v>
      </c>
      <c r="D530" s="35" t="s">
        <v>332</v>
      </c>
      <c r="E530" s="38">
        <v>773004253</v>
      </c>
      <c r="F530" s="34"/>
      <c r="G530" s="35"/>
      <c r="H530" s="38"/>
      <c r="I530" s="34"/>
    </row>
    <row r="531" spans="1:9" x14ac:dyDescent="0.45">
      <c r="A531" s="35" t="s">
        <v>632</v>
      </c>
      <c r="B531" s="36">
        <v>43001</v>
      </c>
      <c r="C531" s="40">
        <f t="shared" ca="1" si="8"/>
        <v>3</v>
      </c>
      <c r="D531" s="35" t="s">
        <v>290</v>
      </c>
      <c r="E531" s="38">
        <v>774000445</v>
      </c>
      <c r="F531" s="34"/>
      <c r="G531" s="35"/>
      <c r="H531" s="38"/>
      <c r="I531" s="34"/>
    </row>
    <row r="532" spans="1:9" x14ac:dyDescent="0.45">
      <c r="A532" s="35" t="s">
        <v>905</v>
      </c>
      <c r="B532" s="36">
        <v>43513</v>
      </c>
      <c r="C532" s="40">
        <f t="shared" ca="1" si="8"/>
        <v>2</v>
      </c>
      <c r="D532" s="35" t="s">
        <v>311</v>
      </c>
      <c r="E532" s="39">
        <v>774003171</v>
      </c>
      <c r="F532" s="34"/>
      <c r="G532" s="35"/>
      <c r="H532" s="38"/>
      <c r="I532" s="34"/>
    </row>
    <row r="533" spans="1:9" x14ac:dyDescent="0.45">
      <c r="A533" s="35" t="s">
        <v>906</v>
      </c>
      <c r="B533" s="36">
        <v>36939</v>
      </c>
      <c r="C533" s="40">
        <f t="shared" ca="1" si="8"/>
        <v>20</v>
      </c>
      <c r="D533" s="35" t="s">
        <v>293</v>
      </c>
      <c r="E533" s="39">
        <v>775006154</v>
      </c>
      <c r="F533" s="34"/>
      <c r="G533" s="35"/>
      <c r="H533" s="38"/>
      <c r="I533" s="34"/>
    </row>
    <row r="534" spans="1:9" x14ac:dyDescent="0.45">
      <c r="A534" s="35" t="s">
        <v>907</v>
      </c>
      <c r="B534" s="36">
        <v>36896</v>
      </c>
      <c r="C534" s="40">
        <f t="shared" ca="1" si="8"/>
        <v>20</v>
      </c>
      <c r="D534" s="35" t="s">
        <v>300</v>
      </c>
      <c r="E534" s="38">
        <v>775006957</v>
      </c>
      <c r="F534" s="34"/>
      <c r="G534" s="35"/>
      <c r="H534" s="38"/>
      <c r="I534" s="34"/>
    </row>
    <row r="535" spans="1:9" x14ac:dyDescent="0.45">
      <c r="A535" s="35" t="s">
        <v>908</v>
      </c>
      <c r="B535" s="36">
        <v>40262</v>
      </c>
      <c r="C535" s="40">
        <f t="shared" ca="1" si="8"/>
        <v>11</v>
      </c>
      <c r="D535" s="35" t="s">
        <v>352</v>
      </c>
      <c r="E535" s="38">
        <v>775006995</v>
      </c>
      <c r="F535" s="34"/>
      <c r="G535" s="35"/>
      <c r="H535" s="38"/>
      <c r="I535" s="34"/>
    </row>
    <row r="536" spans="1:9" x14ac:dyDescent="0.45">
      <c r="A536" s="35" t="s">
        <v>909</v>
      </c>
      <c r="B536" s="36">
        <v>38387</v>
      </c>
      <c r="C536" s="40">
        <f t="shared" ca="1" si="8"/>
        <v>16</v>
      </c>
      <c r="D536" s="35" t="s">
        <v>300</v>
      </c>
      <c r="E536" s="38">
        <v>776002183</v>
      </c>
      <c r="F536" s="34"/>
      <c r="G536" s="35"/>
      <c r="H536" s="38"/>
      <c r="I536" s="34"/>
    </row>
    <row r="537" spans="1:9" x14ac:dyDescent="0.45">
      <c r="A537" s="35" t="s">
        <v>910</v>
      </c>
      <c r="B537" s="36">
        <v>36871</v>
      </c>
      <c r="C537" s="40">
        <f t="shared" ca="1" si="8"/>
        <v>20</v>
      </c>
      <c r="D537" s="35" t="s">
        <v>344</v>
      </c>
      <c r="E537" s="38">
        <v>776007109</v>
      </c>
      <c r="F537" s="34"/>
      <c r="G537" s="35"/>
      <c r="H537" s="38"/>
      <c r="I537" s="34"/>
    </row>
    <row r="538" spans="1:9" x14ac:dyDescent="0.45">
      <c r="A538" s="35" t="s">
        <v>911</v>
      </c>
      <c r="B538" s="36">
        <v>38169</v>
      </c>
      <c r="C538" s="40">
        <f t="shared" ca="1" si="8"/>
        <v>16</v>
      </c>
      <c r="D538" s="35" t="s">
        <v>332</v>
      </c>
      <c r="E538" s="38">
        <v>778004872</v>
      </c>
      <c r="F538" s="34"/>
      <c r="G538" s="35"/>
      <c r="H538" s="38"/>
      <c r="I538" s="34"/>
    </row>
    <row r="539" spans="1:9" x14ac:dyDescent="0.45">
      <c r="A539" s="35" t="s">
        <v>608</v>
      </c>
      <c r="B539" s="36">
        <v>40231</v>
      </c>
      <c r="C539" s="40">
        <f t="shared" ca="1" si="8"/>
        <v>11</v>
      </c>
      <c r="D539" s="35" t="s">
        <v>290</v>
      </c>
      <c r="E539" s="38">
        <v>778005491</v>
      </c>
      <c r="F539" s="34"/>
      <c r="G539" s="35"/>
      <c r="H539" s="38"/>
      <c r="I539" s="34"/>
    </row>
    <row r="540" spans="1:9" x14ac:dyDescent="0.45">
      <c r="A540" s="35" t="s">
        <v>912</v>
      </c>
      <c r="B540" s="36">
        <v>43084</v>
      </c>
      <c r="C540" s="40">
        <f t="shared" ca="1" si="8"/>
        <v>3</v>
      </c>
      <c r="D540" s="35" t="s">
        <v>290</v>
      </c>
      <c r="E540" s="38">
        <v>778008670</v>
      </c>
      <c r="F540" s="34"/>
      <c r="G540" s="35"/>
      <c r="H540" s="38"/>
      <c r="I540" s="34"/>
    </row>
    <row r="541" spans="1:9" x14ac:dyDescent="0.45">
      <c r="A541" s="35" t="s">
        <v>913</v>
      </c>
      <c r="B541" s="36">
        <v>38474</v>
      </c>
      <c r="C541" s="40">
        <f t="shared" ca="1" si="8"/>
        <v>16</v>
      </c>
      <c r="D541" s="35" t="s">
        <v>306</v>
      </c>
      <c r="E541" s="38">
        <v>779008913</v>
      </c>
      <c r="F541" s="34"/>
      <c r="G541" s="35"/>
      <c r="H541" s="38"/>
      <c r="I541" s="34"/>
    </row>
    <row r="542" spans="1:9" x14ac:dyDescent="0.45">
      <c r="A542" s="35" t="s">
        <v>548</v>
      </c>
      <c r="B542" s="36">
        <v>36832</v>
      </c>
      <c r="C542" s="40">
        <f t="shared" ca="1" si="8"/>
        <v>20</v>
      </c>
      <c r="D542" s="35" t="s">
        <v>300</v>
      </c>
      <c r="E542" s="38">
        <v>779008961</v>
      </c>
      <c r="F542" s="34"/>
      <c r="G542" s="35"/>
      <c r="H542" s="38"/>
      <c r="I542" s="34"/>
    </row>
    <row r="543" spans="1:9" x14ac:dyDescent="0.45">
      <c r="A543" s="35" t="s">
        <v>914</v>
      </c>
      <c r="B543" s="36">
        <v>39858</v>
      </c>
      <c r="C543" s="40">
        <f t="shared" ca="1" si="8"/>
        <v>12</v>
      </c>
      <c r="D543" s="35" t="s">
        <v>290</v>
      </c>
      <c r="E543" s="38">
        <v>781004381</v>
      </c>
      <c r="F543" s="34"/>
      <c r="G543" s="35"/>
      <c r="H543" s="38"/>
      <c r="I543" s="34"/>
    </row>
    <row r="544" spans="1:9" x14ac:dyDescent="0.45">
      <c r="A544" s="35" t="s">
        <v>915</v>
      </c>
      <c r="B544" s="36">
        <v>38843</v>
      </c>
      <c r="C544" s="40">
        <f t="shared" ca="1" si="8"/>
        <v>15</v>
      </c>
      <c r="D544" s="35" t="s">
        <v>290</v>
      </c>
      <c r="E544" s="39">
        <v>781005463</v>
      </c>
      <c r="F544" s="34"/>
      <c r="G544" s="35"/>
      <c r="H544" s="38"/>
      <c r="I544" s="34"/>
    </row>
    <row r="545" spans="1:9" x14ac:dyDescent="0.45">
      <c r="A545" s="35" t="s">
        <v>916</v>
      </c>
      <c r="B545" s="36">
        <v>43701</v>
      </c>
      <c r="C545" s="40">
        <f t="shared" ca="1" si="8"/>
        <v>1</v>
      </c>
      <c r="D545" s="35" t="s">
        <v>306</v>
      </c>
      <c r="E545" s="38">
        <v>781006535</v>
      </c>
      <c r="F545" s="34"/>
      <c r="G545" s="35"/>
      <c r="H545" s="38"/>
      <c r="I545" s="34"/>
    </row>
    <row r="546" spans="1:9" x14ac:dyDescent="0.45">
      <c r="A546" s="35" t="s">
        <v>622</v>
      </c>
      <c r="B546" s="36">
        <v>39334</v>
      </c>
      <c r="C546" s="40">
        <f t="shared" ca="1" si="8"/>
        <v>13</v>
      </c>
      <c r="D546" s="35" t="s">
        <v>320</v>
      </c>
      <c r="E546" s="38">
        <v>783008281</v>
      </c>
      <c r="F546" s="34"/>
      <c r="G546" s="35"/>
      <c r="H546" s="38"/>
      <c r="I546" s="34"/>
    </row>
    <row r="547" spans="1:9" x14ac:dyDescent="0.45">
      <c r="A547" s="35" t="s">
        <v>917</v>
      </c>
      <c r="B547" s="36">
        <v>38666</v>
      </c>
      <c r="C547" s="40">
        <f t="shared" ca="1" si="8"/>
        <v>15</v>
      </c>
      <c r="D547" s="35" t="s">
        <v>300</v>
      </c>
      <c r="E547" s="38">
        <v>784009698</v>
      </c>
      <c r="F547" s="34"/>
      <c r="G547" s="35"/>
      <c r="H547" s="38"/>
      <c r="I547" s="34"/>
    </row>
    <row r="548" spans="1:9" x14ac:dyDescent="0.45">
      <c r="A548" s="35" t="s">
        <v>918</v>
      </c>
      <c r="B548" s="36">
        <v>43546</v>
      </c>
      <c r="C548" s="40">
        <f t="shared" ca="1" si="8"/>
        <v>2</v>
      </c>
      <c r="D548" s="35" t="s">
        <v>352</v>
      </c>
      <c r="E548" s="38">
        <v>786009448</v>
      </c>
      <c r="F548" s="34"/>
      <c r="G548" s="35"/>
      <c r="H548" s="38"/>
      <c r="I548" s="34"/>
    </row>
    <row r="549" spans="1:9" x14ac:dyDescent="0.45">
      <c r="A549" s="35" t="s">
        <v>570</v>
      </c>
      <c r="B549" s="36">
        <v>40658</v>
      </c>
      <c r="C549" s="40">
        <f t="shared" ca="1" si="8"/>
        <v>10</v>
      </c>
      <c r="D549" s="35" t="s">
        <v>446</v>
      </c>
      <c r="E549" s="38">
        <v>787005821</v>
      </c>
      <c r="F549" s="34"/>
      <c r="G549" s="35"/>
      <c r="H549" s="38"/>
      <c r="I549" s="34"/>
    </row>
    <row r="550" spans="1:9" x14ac:dyDescent="0.45">
      <c r="A550" s="35" t="s">
        <v>919</v>
      </c>
      <c r="B550" s="36">
        <v>41153</v>
      </c>
      <c r="C550" s="40">
        <f t="shared" ca="1" si="8"/>
        <v>8</v>
      </c>
      <c r="D550" s="35" t="s">
        <v>290</v>
      </c>
      <c r="E550" s="38">
        <v>787007811</v>
      </c>
      <c r="F550" s="34"/>
      <c r="G550" s="35"/>
      <c r="H550" s="38"/>
      <c r="I550" s="34"/>
    </row>
    <row r="551" spans="1:9" x14ac:dyDescent="0.45">
      <c r="A551" s="35" t="s">
        <v>920</v>
      </c>
      <c r="B551" s="36">
        <v>38155</v>
      </c>
      <c r="C551" s="40">
        <f t="shared" ca="1" si="8"/>
        <v>16</v>
      </c>
      <c r="D551" s="35" t="s">
        <v>300</v>
      </c>
      <c r="E551" s="38">
        <v>793006357</v>
      </c>
      <c r="F551" s="34"/>
      <c r="G551" s="35"/>
      <c r="H551" s="38"/>
      <c r="I551" s="34"/>
    </row>
    <row r="552" spans="1:9" x14ac:dyDescent="0.45">
      <c r="A552" s="35" t="s">
        <v>921</v>
      </c>
      <c r="B552" s="36">
        <v>43125</v>
      </c>
      <c r="C552" s="40">
        <f t="shared" ca="1" si="8"/>
        <v>3</v>
      </c>
      <c r="D552" s="35" t="s">
        <v>306</v>
      </c>
      <c r="E552" s="38">
        <v>794004229</v>
      </c>
      <c r="F552" s="34"/>
      <c r="G552" s="35"/>
      <c r="H552" s="38"/>
      <c r="I552" s="34"/>
    </row>
    <row r="553" spans="1:9" x14ac:dyDescent="0.45">
      <c r="A553" s="35" t="s">
        <v>362</v>
      </c>
      <c r="B553" s="36">
        <v>36366</v>
      </c>
      <c r="C553" s="40">
        <f t="shared" ca="1" si="8"/>
        <v>21</v>
      </c>
      <c r="D553" s="35" t="s">
        <v>368</v>
      </c>
      <c r="E553" s="38">
        <v>795004220</v>
      </c>
      <c r="F553" s="34"/>
      <c r="G553" s="35"/>
      <c r="H553" s="38"/>
      <c r="I553" s="34"/>
    </row>
    <row r="554" spans="1:9" x14ac:dyDescent="0.45">
      <c r="A554" s="35" t="s">
        <v>922</v>
      </c>
      <c r="B554" s="36">
        <v>38759</v>
      </c>
      <c r="C554" s="40">
        <f t="shared" ca="1" si="8"/>
        <v>15</v>
      </c>
      <c r="D554" s="35" t="s">
        <v>352</v>
      </c>
      <c r="E554" s="38">
        <v>795007145</v>
      </c>
      <c r="F554" s="34"/>
      <c r="G554" s="35"/>
      <c r="H554" s="38"/>
      <c r="I554" s="34"/>
    </row>
    <row r="555" spans="1:9" x14ac:dyDescent="0.45">
      <c r="A555" s="35" t="s">
        <v>923</v>
      </c>
      <c r="B555" s="36">
        <v>43664</v>
      </c>
      <c r="C555" s="40">
        <f t="shared" ca="1" si="8"/>
        <v>1</v>
      </c>
      <c r="D555" s="35" t="s">
        <v>332</v>
      </c>
      <c r="E555" s="38">
        <v>798000482</v>
      </c>
      <c r="F555" s="34"/>
      <c r="G555" s="35"/>
      <c r="H555" s="38"/>
      <c r="I555" s="34"/>
    </row>
    <row r="556" spans="1:9" x14ac:dyDescent="0.45">
      <c r="A556" s="35" t="s">
        <v>924</v>
      </c>
      <c r="B556" s="36">
        <v>43605</v>
      </c>
      <c r="C556" s="40">
        <f t="shared" ca="1" si="8"/>
        <v>1</v>
      </c>
      <c r="D556" s="35" t="s">
        <v>306</v>
      </c>
      <c r="E556" s="38">
        <v>799004902</v>
      </c>
      <c r="F556" s="34"/>
      <c r="G556" s="35"/>
      <c r="H556" s="38"/>
      <c r="I556" s="34"/>
    </row>
    <row r="557" spans="1:9" x14ac:dyDescent="0.45">
      <c r="A557" s="35" t="s">
        <v>709</v>
      </c>
      <c r="B557" s="36">
        <v>37106</v>
      </c>
      <c r="C557" s="40">
        <f t="shared" ca="1" si="8"/>
        <v>19</v>
      </c>
      <c r="D557" s="35" t="s">
        <v>293</v>
      </c>
      <c r="E557" s="38">
        <v>809001818</v>
      </c>
      <c r="F557" s="34"/>
      <c r="G557" s="35"/>
      <c r="H557" s="38"/>
      <c r="I557" s="34"/>
    </row>
    <row r="558" spans="1:9" x14ac:dyDescent="0.45">
      <c r="A558" s="35" t="s">
        <v>925</v>
      </c>
      <c r="B558" s="36">
        <v>39949</v>
      </c>
      <c r="C558" s="40">
        <f t="shared" ca="1" si="8"/>
        <v>11</v>
      </c>
      <c r="D558" s="35" t="s">
        <v>300</v>
      </c>
      <c r="E558" s="38">
        <v>810006763</v>
      </c>
      <c r="F558" s="34"/>
      <c r="G558" s="35"/>
      <c r="H558" s="38"/>
      <c r="I558" s="34"/>
    </row>
    <row r="559" spans="1:9" x14ac:dyDescent="0.45">
      <c r="A559" s="35" t="s">
        <v>662</v>
      </c>
      <c r="B559" s="36">
        <v>36764</v>
      </c>
      <c r="C559" s="40">
        <f t="shared" ca="1" si="8"/>
        <v>20</v>
      </c>
      <c r="D559" s="35" t="s">
        <v>332</v>
      </c>
      <c r="E559" s="38">
        <v>811004245</v>
      </c>
      <c r="F559" s="34"/>
      <c r="G559" s="35"/>
      <c r="H559" s="38"/>
      <c r="I559" s="34"/>
    </row>
    <row r="560" spans="1:9" x14ac:dyDescent="0.45">
      <c r="A560" s="35" t="s">
        <v>926</v>
      </c>
      <c r="B560" s="36">
        <v>38274</v>
      </c>
      <c r="C560" s="40">
        <f t="shared" ca="1" si="8"/>
        <v>16</v>
      </c>
      <c r="D560" s="35" t="s">
        <v>290</v>
      </c>
      <c r="E560" s="38">
        <v>811008190</v>
      </c>
      <c r="F560" s="34"/>
      <c r="G560" s="35"/>
      <c r="H560" s="39"/>
      <c r="I560" s="34"/>
    </row>
    <row r="561" spans="1:9" x14ac:dyDescent="0.45">
      <c r="A561" s="35" t="s">
        <v>927</v>
      </c>
      <c r="B561" s="36">
        <v>40322</v>
      </c>
      <c r="C561" s="40">
        <f t="shared" ca="1" si="8"/>
        <v>10</v>
      </c>
      <c r="D561" s="35" t="s">
        <v>290</v>
      </c>
      <c r="E561" s="39">
        <v>813001034</v>
      </c>
      <c r="F561" s="34"/>
      <c r="G561" s="35"/>
      <c r="H561" s="38"/>
      <c r="I561" s="34"/>
    </row>
    <row r="562" spans="1:9" x14ac:dyDescent="0.45">
      <c r="A562" s="35" t="s">
        <v>333</v>
      </c>
      <c r="B562" s="36">
        <v>38927</v>
      </c>
      <c r="C562" s="40">
        <f t="shared" ca="1" si="8"/>
        <v>14</v>
      </c>
      <c r="D562" s="35" t="s">
        <v>542</v>
      </c>
      <c r="E562" s="38">
        <v>814006756</v>
      </c>
      <c r="F562" s="34"/>
      <c r="G562" s="35"/>
      <c r="H562" s="38"/>
      <c r="I562" s="34"/>
    </row>
    <row r="563" spans="1:9" x14ac:dyDescent="0.45">
      <c r="A563" s="35" t="s">
        <v>399</v>
      </c>
      <c r="B563" s="36">
        <v>38201</v>
      </c>
      <c r="C563" s="40">
        <f t="shared" ca="1" si="8"/>
        <v>16</v>
      </c>
      <c r="D563" s="35" t="s">
        <v>306</v>
      </c>
      <c r="E563" s="38">
        <v>815000995</v>
      </c>
      <c r="F563" s="34"/>
      <c r="G563" s="35"/>
      <c r="H563" s="39"/>
      <c r="I563" s="34"/>
    </row>
    <row r="564" spans="1:9" x14ac:dyDescent="0.45">
      <c r="A564" s="35" t="s">
        <v>630</v>
      </c>
      <c r="B564" s="36">
        <v>42856</v>
      </c>
      <c r="C564" s="40">
        <f t="shared" ca="1" si="8"/>
        <v>4</v>
      </c>
      <c r="D564" s="35" t="s">
        <v>320</v>
      </c>
      <c r="E564" s="38">
        <v>815007956</v>
      </c>
      <c r="F564" s="34"/>
      <c r="G564" s="35"/>
      <c r="H564" s="38"/>
      <c r="I564" s="34"/>
    </row>
    <row r="565" spans="1:9" x14ac:dyDescent="0.45">
      <c r="A565" s="35" t="s">
        <v>492</v>
      </c>
      <c r="B565" s="36">
        <v>37413</v>
      </c>
      <c r="C565" s="40">
        <f t="shared" ca="1" si="8"/>
        <v>18</v>
      </c>
      <c r="D565" s="35" t="s">
        <v>320</v>
      </c>
      <c r="E565" s="38">
        <v>823006933</v>
      </c>
      <c r="F565" s="34"/>
      <c r="G565" s="35"/>
      <c r="H565" s="38"/>
      <c r="I565" s="34"/>
    </row>
    <row r="566" spans="1:9" x14ac:dyDescent="0.45">
      <c r="A566" s="35" t="s">
        <v>637</v>
      </c>
      <c r="B566" s="36">
        <v>40542</v>
      </c>
      <c r="C566" s="40">
        <f t="shared" ca="1" si="8"/>
        <v>10</v>
      </c>
      <c r="D566" s="35" t="s">
        <v>311</v>
      </c>
      <c r="E566" s="38">
        <v>824003038</v>
      </c>
      <c r="F566" s="34"/>
      <c r="G566" s="35"/>
      <c r="H566" s="38"/>
      <c r="I566" s="34"/>
    </row>
    <row r="567" spans="1:9" x14ac:dyDescent="0.45">
      <c r="A567" s="35" t="s">
        <v>928</v>
      </c>
      <c r="B567" s="36">
        <v>36482</v>
      </c>
      <c r="C567" s="40">
        <f t="shared" ca="1" si="8"/>
        <v>21</v>
      </c>
      <c r="D567" s="35" t="s">
        <v>352</v>
      </c>
      <c r="E567" s="38">
        <v>830000615</v>
      </c>
      <c r="F567" s="34"/>
      <c r="G567" s="35"/>
      <c r="H567" s="39"/>
      <c r="I567" s="34"/>
    </row>
    <row r="568" spans="1:9" x14ac:dyDescent="0.45">
      <c r="A568" s="35" t="s">
        <v>929</v>
      </c>
      <c r="B568" s="36">
        <v>38561</v>
      </c>
      <c r="C568" s="40">
        <f t="shared" ca="1" si="8"/>
        <v>15</v>
      </c>
      <c r="D568" s="35" t="s">
        <v>320</v>
      </c>
      <c r="E568" s="38">
        <v>831004918</v>
      </c>
      <c r="F568" s="34"/>
      <c r="G568" s="35"/>
      <c r="H568" s="38"/>
      <c r="I568" s="34"/>
    </row>
    <row r="569" spans="1:9" x14ac:dyDescent="0.45">
      <c r="A569" s="35" t="s">
        <v>930</v>
      </c>
      <c r="B569" s="36">
        <v>38068</v>
      </c>
      <c r="C569" s="40">
        <f t="shared" ca="1" si="8"/>
        <v>17</v>
      </c>
      <c r="D569" s="35" t="s">
        <v>392</v>
      </c>
      <c r="E569" s="38">
        <v>832008459</v>
      </c>
      <c r="F569" s="34"/>
      <c r="G569" s="35"/>
      <c r="H569" s="38"/>
      <c r="I569" s="34"/>
    </row>
    <row r="570" spans="1:9" x14ac:dyDescent="0.45">
      <c r="A570" s="35" t="s">
        <v>742</v>
      </c>
      <c r="B570" s="36">
        <v>39523</v>
      </c>
      <c r="C570" s="40">
        <f t="shared" ca="1" si="8"/>
        <v>13</v>
      </c>
      <c r="D570" s="35" t="s">
        <v>290</v>
      </c>
      <c r="E570" s="38">
        <v>833000750</v>
      </c>
      <c r="F570" s="34"/>
      <c r="G570" s="35"/>
      <c r="H570" s="38"/>
      <c r="I570" s="34"/>
    </row>
    <row r="571" spans="1:9" x14ac:dyDescent="0.45">
      <c r="A571" s="35" t="s">
        <v>447</v>
      </c>
      <c r="B571" s="36">
        <v>39348</v>
      </c>
      <c r="C571" s="40">
        <f t="shared" ca="1" si="8"/>
        <v>13</v>
      </c>
      <c r="D571" s="35" t="s">
        <v>306</v>
      </c>
      <c r="E571" s="38">
        <v>833003389</v>
      </c>
      <c r="F571" s="34"/>
      <c r="G571" s="35"/>
      <c r="H571" s="38"/>
      <c r="I571" s="34"/>
    </row>
    <row r="572" spans="1:9" x14ac:dyDescent="0.45">
      <c r="A572" s="35" t="s">
        <v>931</v>
      </c>
      <c r="B572" s="36">
        <v>37158</v>
      </c>
      <c r="C572" s="40">
        <f t="shared" ca="1" si="8"/>
        <v>19</v>
      </c>
      <c r="D572" s="35" t="s">
        <v>344</v>
      </c>
      <c r="E572" s="38">
        <v>833007568</v>
      </c>
      <c r="F572" s="34"/>
      <c r="G572" s="35"/>
      <c r="H572" s="38"/>
      <c r="I572" s="34"/>
    </row>
    <row r="573" spans="1:9" x14ac:dyDescent="0.45">
      <c r="A573" s="35" t="s">
        <v>346</v>
      </c>
      <c r="B573" s="36">
        <v>41064</v>
      </c>
      <c r="C573" s="40">
        <f t="shared" ca="1" si="8"/>
        <v>8</v>
      </c>
      <c r="D573" s="35" t="s">
        <v>320</v>
      </c>
      <c r="E573" s="38">
        <v>834006980</v>
      </c>
      <c r="F573" s="34"/>
      <c r="G573" s="35"/>
      <c r="H573" s="38"/>
      <c r="I573" s="34"/>
    </row>
    <row r="574" spans="1:9" x14ac:dyDescent="0.45">
      <c r="A574" s="35" t="s">
        <v>932</v>
      </c>
      <c r="B574" s="36">
        <v>37248</v>
      </c>
      <c r="C574" s="40">
        <f t="shared" ca="1" si="8"/>
        <v>19</v>
      </c>
      <c r="D574" s="35" t="s">
        <v>542</v>
      </c>
      <c r="E574" s="38">
        <v>835009408</v>
      </c>
      <c r="F574" s="34"/>
      <c r="G574" s="35"/>
      <c r="H574" s="38"/>
      <c r="I574" s="34"/>
    </row>
    <row r="575" spans="1:9" x14ac:dyDescent="0.45">
      <c r="A575" s="35" t="s">
        <v>791</v>
      </c>
      <c r="B575" s="36">
        <v>37308</v>
      </c>
      <c r="C575" s="40">
        <f t="shared" ca="1" si="8"/>
        <v>19</v>
      </c>
      <c r="D575" s="35" t="s">
        <v>306</v>
      </c>
      <c r="E575" s="38">
        <v>837005769</v>
      </c>
      <c r="F575" s="34"/>
      <c r="G575" s="35"/>
      <c r="H575" s="38"/>
      <c r="I575" s="34"/>
    </row>
    <row r="576" spans="1:9" x14ac:dyDescent="0.45">
      <c r="A576" s="35" t="s">
        <v>933</v>
      </c>
      <c r="B576" s="36">
        <v>40395</v>
      </c>
      <c r="C576" s="40">
        <f t="shared" ca="1" si="8"/>
        <v>10</v>
      </c>
      <c r="D576" s="35" t="s">
        <v>320</v>
      </c>
      <c r="E576" s="38">
        <v>839002637</v>
      </c>
      <c r="F576" s="34"/>
      <c r="G576" s="35"/>
      <c r="H576" s="38"/>
      <c r="I576" s="34"/>
    </row>
    <row r="577" spans="1:9" x14ac:dyDescent="0.45">
      <c r="A577" s="35" t="s">
        <v>934</v>
      </c>
      <c r="B577" s="36">
        <v>39677</v>
      </c>
      <c r="C577" s="40">
        <f t="shared" ca="1" si="8"/>
        <v>12</v>
      </c>
      <c r="D577" s="35" t="s">
        <v>293</v>
      </c>
      <c r="E577" s="38">
        <v>843000810</v>
      </c>
      <c r="F577" s="34"/>
      <c r="G577" s="35"/>
      <c r="H577" s="38"/>
      <c r="I577" s="34"/>
    </row>
    <row r="578" spans="1:9" x14ac:dyDescent="0.45">
      <c r="A578" s="35" t="s">
        <v>586</v>
      </c>
      <c r="B578" s="36">
        <v>40097</v>
      </c>
      <c r="C578" s="40">
        <f t="shared" ref="C578:C641" ca="1" si="9">DATEDIF(B578,TODAY(),"Y")</f>
        <v>11</v>
      </c>
      <c r="D578" s="35" t="s">
        <v>320</v>
      </c>
      <c r="E578" s="38">
        <v>845000075</v>
      </c>
      <c r="F578" s="34"/>
      <c r="G578" s="35"/>
      <c r="H578" s="38"/>
      <c r="I578" s="34"/>
    </row>
    <row r="579" spans="1:9" x14ac:dyDescent="0.45">
      <c r="A579" s="35" t="s">
        <v>763</v>
      </c>
      <c r="B579" s="36">
        <v>41120</v>
      </c>
      <c r="C579" s="40">
        <f t="shared" ca="1" si="9"/>
        <v>8</v>
      </c>
      <c r="D579" s="35" t="s">
        <v>290</v>
      </c>
      <c r="E579" s="38">
        <v>846007053</v>
      </c>
      <c r="F579" s="34"/>
      <c r="G579" s="35"/>
      <c r="H579" s="38"/>
      <c r="I579" s="34"/>
    </row>
    <row r="580" spans="1:9" x14ac:dyDescent="0.45">
      <c r="A580" s="35" t="s">
        <v>935</v>
      </c>
      <c r="B580" s="36">
        <v>36974</v>
      </c>
      <c r="C580" s="40">
        <f t="shared" ca="1" si="9"/>
        <v>20</v>
      </c>
      <c r="D580" s="35" t="s">
        <v>290</v>
      </c>
      <c r="E580" s="38">
        <v>846009936</v>
      </c>
      <c r="F580" s="34"/>
      <c r="G580" s="35"/>
      <c r="H580" s="38"/>
      <c r="I580" s="34"/>
    </row>
    <row r="581" spans="1:9" x14ac:dyDescent="0.45">
      <c r="A581" s="35" t="s">
        <v>936</v>
      </c>
      <c r="B581" s="36">
        <v>36781</v>
      </c>
      <c r="C581" s="40">
        <f t="shared" ca="1" si="9"/>
        <v>20</v>
      </c>
      <c r="D581" s="35" t="s">
        <v>352</v>
      </c>
      <c r="E581" s="38">
        <v>848001738</v>
      </c>
      <c r="F581" s="34"/>
      <c r="G581" s="35"/>
      <c r="H581" s="38"/>
      <c r="I581" s="34"/>
    </row>
    <row r="582" spans="1:9" x14ac:dyDescent="0.45">
      <c r="A582" s="35" t="s">
        <v>323</v>
      </c>
      <c r="B582" s="36">
        <v>42933</v>
      </c>
      <c r="C582" s="40">
        <f t="shared" ca="1" si="9"/>
        <v>3</v>
      </c>
      <c r="D582" s="35" t="s">
        <v>320</v>
      </c>
      <c r="E582" s="38">
        <v>851006352</v>
      </c>
      <c r="F582" s="34"/>
      <c r="G582" s="35"/>
      <c r="H582" s="39"/>
      <c r="I582" s="34"/>
    </row>
    <row r="583" spans="1:9" x14ac:dyDescent="0.45">
      <c r="A583" s="35" t="s">
        <v>937</v>
      </c>
      <c r="B583" s="36">
        <v>36476</v>
      </c>
      <c r="C583" s="40">
        <f t="shared" ca="1" si="9"/>
        <v>21</v>
      </c>
      <c r="D583" s="35" t="s">
        <v>293</v>
      </c>
      <c r="E583" s="38">
        <v>852002029</v>
      </c>
      <c r="F583" s="34"/>
      <c r="G583" s="35"/>
      <c r="H583" s="38"/>
      <c r="I583" s="34"/>
    </row>
    <row r="584" spans="1:9" x14ac:dyDescent="0.45">
      <c r="A584" s="35" t="s">
        <v>785</v>
      </c>
      <c r="B584" s="36">
        <v>38404</v>
      </c>
      <c r="C584" s="40">
        <f t="shared" ca="1" si="9"/>
        <v>16</v>
      </c>
      <c r="D584" s="35" t="s">
        <v>542</v>
      </c>
      <c r="E584" s="38">
        <v>854005158</v>
      </c>
      <c r="F584" s="34"/>
      <c r="G584" s="35"/>
      <c r="H584" s="38"/>
      <c r="I584" s="34"/>
    </row>
    <row r="585" spans="1:9" x14ac:dyDescent="0.45">
      <c r="A585" s="35" t="s">
        <v>486</v>
      </c>
      <c r="B585" s="36">
        <v>36573</v>
      </c>
      <c r="C585" s="40">
        <f t="shared" ca="1" si="9"/>
        <v>21</v>
      </c>
      <c r="D585" s="35" t="s">
        <v>306</v>
      </c>
      <c r="E585" s="38">
        <v>855009205</v>
      </c>
      <c r="F585" s="34"/>
      <c r="G585" s="35"/>
      <c r="H585" s="38"/>
      <c r="I585" s="34"/>
    </row>
    <row r="586" spans="1:9" x14ac:dyDescent="0.45">
      <c r="A586" s="35" t="s">
        <v>938</v>
      </c>
      <c r="B586" s="36">
        <v>39342</v>
      </c>
      <c r="C586" s="40">
        <f t="shared" ca="1" si="9"/>
        <v>13</v>
      </c>
      <c r="D586" s="35" t="s">
        <v>332</v>
      </c>
      <c r="E586" s="38">
        <v>856003663</v>
      </c>
      <c r="F586" s="34"/>
      <c r="G586" s="35"/>
      <c r="H586" s="38"/>
      <c r="I586" s="34"/>
    </row>
    <row r="587" spans="1:9" x14ac:dyDescent="0.45">
      <c r="A587" s="35" t="s">
        <v>939</v>
      </c>
      <c r="B587" s="36">
        <v>37905</v>
      </c>
      <c r="C587" s="40">
        <f t="shared" ca="1" si="9"/>
        <v>17</v>
      </c>
      <c r="D587" s="35" t="s">
        <v>352</v>
      </c>
      <c r="E587" s="38">
        <v>856007520</v>
      </c>
      <c r="F587" s="34"/>
      <c r="G587" s="35"/>
      <c r="H587" s="38"/>
      <c r="I587" s="34"/>
    </row>
    <row r="588" spans="1:9" x14ac:dyDescent="0.45">
      <c r="A588" s="35" t="s">
        <v>940</v>
      </c>
      <c r="B588" s="36">
        <v>42566</v>
      </c>
      <c r="C588" s="40">
        <f t="shared" ca="1" si="9"/>
        <v>4</v>
      </c>
      <c r="D588" s="35" t="s">
        <v>290</v>
      </c>
      <c r="E588" s="38">
        <v>859009853</v>
      </c>
      <c r="F588" s="34"/>
      <c r="G588" s="35"/>
      <c r="H588" s="38"/>
      <c r="I588" s="34"/>
    </row>
    <row r="589" spans="1:9" x14ac:dyDescent="0.45">
      <c r="A589" s="35" t="s">
        <v>716</v>
      </c>
      <c r="B589" s="36">
        <v>37476</v>
      </c>
      <c r="C589" s="40">
        <f t="shared" ca="1" si="9"/>
        <v>18</v>
      </c>
      <c r="D589" s="35" t="s">
        <v>332</v>
      </c>
      <c r="E589" s="38">
        <v>862003795</v>
      </c>
      <c r="F589" s="34"/>
      <c r="G589" s="35"/>
      <c r="H589" s="38"/>
      <c r="I589" s="34"/>
    </row>
    <row r="590" spans="1:9" x14ac:dyDescent="0.45">
      <c r="A590" s="35" t="s">
        <v>639</v>
      </c>
      <c r="B590" s="36">
        <v>42700</v>
      </c>
      <c r="C590" s="40">
        <f t="shared" ca="1" si="9"/>
        <v>4</v>
      </c>
      <c r="D590" s="35" t="s">
        <v>332</v>
      </c>
      <c r="E590" s="38">
        <v>862006869</v>
      </c>
      <c r="F590" s="34"/>
      <c r="G590" s="35"/>
      <c r="H590" s="38"/>
      <c r="I590" s="34"/>
    </row>
    <row r="591" spans="1:9" x14ac:dyDescent="0.45">
      <c r="A591" s="35" t="s">
        <v>941</v>
      </c>
      <c r="B591" s="36">
        <v>43547</v>
      </c>
      <c r="C591" s="40">
        <f t="shared" ca="1" si="9"/>
        <v>2</v>
      </c>
      <c r="D591" s="35" t="s">
        <v>332</v>
      </c>
      <c r="E591" s="38">
        <v>864003796</v>
      </c>
      <c r="F591" s="34"/>
      <c r="G591" s="35"/>
      <c r="H591" s="38"/>
      <c r="I591" s="34"/>
    </row>
    <row r="592" spans="1:9" x14ac:dyDescent="0.45">
      <c r="A592" s="35" t="s">
        <v>615</v>
      </c>
      <c r="B592" s="36">
        <v>43822</v>
      </c>
      <c r="C592" s="40">
        <f t="shared" ca="1" si="9"/>
        <v>1</v>
      </c>
      <c r="D592" s="35" t="s">
        <v>320</v>
      </c>
      <c r="E592" s="38">
        <v>866003432</v>
      </c>
      <c r="F592" s="34"/>
      <c r="G592" s="35"/>
      <c r="H592" s="38"/>
      <c r="I592" s="34"/>
    </row>
    <row r="593" spans="1:9" x14ac:dyDescent="0.45">
      <c r="A593" s="35" t="s">
        <v>313</v>
      </c>
      <c r="B593" s="36">
        <v>39716</v>
      </c>
      <c r="C593" s="40">
        <f t="shared" ca="1" si="9"/>
        <v>12</v>
      </c>
      <c r="D593" s="35" t="s">
        <v>320</v>
      </c>
      <c r="E593" s="38">
        <v>866009369</v>
      </c>
      <c r="F593" s="34"/>
      <c r="G593" s="35"/>
      <c r="H593" s="38"/>
      <c r="I593" s="34"/>
    </row>
    <row r="594" spans="1:9" x14ac:dyDescent="0.45">
      <c r="A594" s="35" t="s">
        <v>942</v>
      </c>
      <c r="B594" s="36">
        <v>36615</v>
      </c>
      <c r="C594" s="40">
        <f t="shared" ca="1" si="9"/>
        <v>21</v>
      </c>
      <c r="D594" s="35" t="s">
        <v>332</v>
      </c>
      <c r="E594" s="38">
        <v>870003549</v>
      </c>
      <c r="F594" s="34"/>
      <c r="G594" s="35"/>
      <c r="H594" s="38"/>
      <c r="I594" s="34"/>
    </row>
    <row r="595" spans="1:9" x14ac:dyDescent="0.45">
      <c r="A595" s="35" t="s">
        <v>617</v>
      </c>
      <c r="B595" s="36">
        <v>38047</v>
      </c>
      <c r="C595" s="40">
        <f t="shared" ca="1" si="9"/>
        <v>17</v>
      </c>
      <c r="D595" s="35" t="s">
        <v>332</v>
      </c>
      <c r="E595" s="39">
        <v>872007472</v>
      </c>
      <c r="F595" s="34"/>
      <c r="G595" s="35"/>
      <c r="H595" s="39"/>
      <c r="I595" s="34"/>
    </row>
    <row r="596" spans="1:9" x14ac:dyDescent="0.45">
      <c r="A596" s="35" t="s">
        <v>943</v>
      </c>
      <c r="B596" s="36">
        <v>43069</v>
      </c>
      <c r="C596" s="40">
        <f t="shared" ca="1" si="9"/>
        <v>3</v>
      </c>
      <c r="D596" s="35" t="s">
        <v>293</v>
      </c>
      <c r="E596" s="38">
        <v>875001781</v>
      </c>
      <c r="F596" s="34"/>
      <c r="G596" s="35"/>
      <c r="H596" s="38"/>
      <c r="I596" s="34"/>
    </row>
    <row r="597" spans="1:9" x14ac:dyDescent="0.45">
      <c r="A597" s="35" t="s">
        <v>675</v>
      </c>
      <c r="B597" s="36">
        <v>38969</v>
      </c>
      <c r="C597" s="40">
        <f t="shared" ca="1" si="9"/>
        <v>14</v>
      </c>
      <c r="D597" s="35" t="s">
        <v>293</v>
      </c>
      <c r="E597" s="38">
        <v>875002295</v>
      </c>
      <c r="F597" s="34"/>
      <c r="G597" s="35"/>
      <c r="H597" s="38"/>
      <c r="I597" s="34"/>
    </row>
    <row r="598" spans="1:9" x14ac:dyDescent="0.45">
      <c r="A598" s="35" t="s">
        <v>944</v>
      </c>
      <c r="B598" s="36">
        <v>36603</v>
      </c>
      <c r="C598" s="40">
        <f t="shared" ca="1" si="9"/>
        <v>21</v>
      </c>
      <c r="D598" s="35" t="s">
        <v>368</v>
      </c>
      <c r="E598" s="38">
        <v>876006698</v>
      </c>
      <c r="F598" s="34"/>
      <c r="G598" s="35"/>
      <c r="H598" s="39"/>
      <c r="I598" s="34"/>
    </row>
    <row r="599" spans="1:9" x14ac:dyDescent="0.45">
      <c r="A599" s="35" t="s">
        <v>945</v>
      </c>
      <c r="B599" s="36">
        <v>37420</v>
      </c>
      <c r="C599" s="40">
        <f t="shared" ca="1" si="9"/>
        <v>18</v>
      </c>
      <c r="D599" s="35" t="s">
        <v>352</v>
      </c>
      <c r="E599" s="38">
        <v>877008862</v>
      </c>
      <c r="F599" s="34"/>
      <c r="G599" s="35"/>
      <c r="H599" s="38"/>
      <c r="I599" s="34"/>
    </row>
    <row r="600" spans="1:9" x14ac:dyDescent="0.45">
      <c r="A600" s="35" t="s">
        <v>946</v>
      </c>
      <c r="B600" s="36">
        <v>37211</v>
      </c>
      <c r="C600" s="40">
        <f t="shared" ca="1" si="9"/>
        <v>19</v>
      </c>
      <c r="D600" s="35" t="s">
        <v>320</v>
      </c>
      <c r="E600" s="38">
        <v>880003642</v>
      </c>
      <c r="F600" s="34"/>
      <c r="G600" s="35"/>
      <c r="H600" s="38"/>
      <c r="I600" s="34"/>
    </row>
    <row r="601" spans="1:9" x14ac:dyDescent="0.45">
      <c r="A601" s="35" t="s">
        <v>947</v>
      </c>
      <c r="B601" s="36">
        <v>37380</v>
      </c>
      <c r="C601" s="40">
        <f t="shared" ca="1" si="9"/>
        <v>19</v>
      </c>
      <c r="D601" s="35" t="s">
        <v>320</v>
      </c>
      <c r="E601" s="38">
        <v>881000759</v>
      </c>
      <c r="F601" s="34"/>
      <c r="G601" s="35"/>
      <c r="H601" s="38"/>
      <c r="I601" s="34"/>
    </row>
    <row r="602" spans="1:9" x14ac:dyDescent="0.45">
      <c r="A602" s="35" t="s">
        <v>948</v>
      </c>
      <c r="B602" s="36">
        <v>41900</v>
      </c>
      <c r="C602" s="40">
        <f t="shared" ca="1" si="9"/>
        <v>6</v>
      </c>
      <c r="D602" s="35" t="s">
        <v>320</v>
      </c>
      <c r="E602" s="38">
        <v>881002274</v>
      </c>
      <c r="F602" s="34"/>
      <c r="G602" s="35"/>
      <c r="H602" s="38"/>
      <c r="I602" s="34"/>
    </row>
    <row r="603" spans="1:9" x14ac:dyDescent="0.45">
      <c r="A603" s="35" t="s">
        <v>949</v>
      </c>
      <c r="B603" s="36">
        <v>37000</v>
      </c>
      <c r="C603" s="40">
        <f t="shared" ca="1" si="9"/>
        <v>20</v>
      </c>
      <c r="D603" s="35" t="s">
        <v>352</v>
      </c>
      <c r="E603" s="38">
        <v>881003055</v>
      </c>
      <c r="F603" s="34"/>
      <c r="G603" s="35"/>
      <c r="H603" s="38"/>
      <c r="I603" s="34"/>
    </row>
    <row r="604" spans="1:9" x14ac:dyDescent="0.45">
      <c r="A604" s="35" t="s">
        <v>304</v>
      </c>
      <c r="B604" s="36">
        <v>39760</v>
      </c>
      <c r="C604" s="40">
        <f t="shared" ca="1" si="9"/>
        <v>12</v>
      </c>
      <c r="D604" s="35" t="s">
        <v>352</v>
      </c>
      <c r="E604" s="38">
        <v>881009792</v>
      </c>
      <c r="F604" s="34"/>
      <c r="G604" s="35"/>
      <c r="H604" s="38"/>
      <c r="I604" s="34"/>
    </row>
    <row r="605" spans="1:9" x14ac:dyDescent="0.45">
      <c r="A605" s="35" t="s">
        <v>950</v>
      </c>
      <c r="B605" s="36">
        <v>36447</v>
      </c>
      <c r="C605" s="40">
        <f t="shared" ca="1" si="9"/>
        <v>21</v>
      </c>
      <c r="D605" s="35" t="s">
        <v>320</v>
      </c>
      <c r="E605" s="38">
        <v>882004124</v>
      </c>
      <c r="F605" s="34"/>
      <c r="G605" s="35"/>
      <c r="H605" s="38"/>
      <c r="I605" s="34"/>
    </row>
    <row r="606" spans="1:9" x14ac:dyDescent="0.45">
      <c r="A606" s="35" t="s">
        <v>526</v>
      </c>
      <c r="B606" s="36">
        <v>36382</v>
      </c>
      <c r="C606" s="40">
        <f t="shared" ca="1" si="9"/>
        <v>21</v>
      </c>
      <c r="D606" s="35" t="s">
        <v>332</v>
      </c>
      <c r="E606" s="38">
        <v>883006408</v>
      </c>
      <c r="F606" s="34"/>
      <c r="G606" s="35"/>
      <c r="H606" s="38"/>
      <c r="I606" s="34"/>
    </row>
    <row r="607" spans="1:9" x14ac:dyDescent="0.45">
      <c r="A607" s="35" t="s">
        <v>353</v>
      </c>
      <c r="B607" s="36">
        <v>37519</v>
      </c>
      <c r="C607" s="40">
        <f t="shared" ca="1" si="9"/>
        <v>18</v>
      </c>
      <c r="D607" s="35" t="s">
        <v>290</v>
      </c>
      <c r="E607" s="38">
        <v>884002138</v>
      </c>
      <c r="F607" s="34"/>
      <c r="G607" s="35"/>
      <c r="H607" s="38"/>
      <c r="I607" s="34"/>
    </row>
    <row r="608" spans="1:9" x14ac:dyDescent="0.45">
      <c r="A608" s="35" t="s">
        <v>951</v>
      </c>
      <c r="B608" s="36">
        <v>38375</v>
      </c>
      <c r="C608" s="40">
        <f t="shared" ca="1" si="9"/>
        <v>16</v>
      </c>
      <c r="D608" s="35" t="s">
        <v>344</v>
      </c>
      <c r="E608" s="38">
        <v>884003350</v>
      </c>
      <c r="F608" s="34"/>
      <c r="G608" s="35"/>
      <c r="H608" s="38"/>
      <c r="I608" s="34"/>
    </row>
    <row r="609" spans="1:9" x14ac:dyDescent="0.45">
      <c r="A609" s="35" t="s">
        <v>952</v>
      </c>
      <c r="B609" s="36">
        <v>42792</v>
      </c>
      <c r="C609" s="40">
        <f t="shared" ca="1" si="9"/>
        <v>4</v>
      </c>
      <c r="D609" s="35" t="s">
        <v>290</v>
      </c>
      <c r="E609" s="38">
        <v>884009271</v>
      </c>
      <c r="F609" s="34"/>
      <c r="G609" s="35"/>
      <c r="H609" s="38"/>
      <c r="I609" s="34"/>
    </row>
    <row r="610" spans="1:9" x14ac:dyDescent="0.45">
      <c r="A610" s="35" t="s">
        <v>953</v>
      </c>
      <c r="B610" s="36">
        <v>43647</v>
      </c>
      <c r="C610" s="40">
        <f t="shared" ca="1" si="9"/>
        <v>1</v>
      </c>
      <c r="D610" s="35" t="s">
        <v>300</v>
      </c>
      <c r="E610" s="38">
        <v>889001159</v>
      </c>
      <c r="F610" s="34"/>
      <c r="G610" s="35"/>
      <c r="H610" s="38"/>
      <c r="I610" s="34"/>
    </row>
    <row r="611" spans="1:9" x14ac:dyDescent="0.45">
      <c r="A611" s="35" t="s">
        <v>954</v>
      </c>
      <c r="B611" s="36">
        <v>40336</v>
      </c>
      <c r="C611" s="40">
        <f t="shared" ca="1" si="9"/>
        <v>10</v>
      </c>
      <c r="D611" s="35" t="s">
        <v>293</v>
      </c>
      <c r="E611" s="38">
        <v>893007963</v>
      </c>
      <c r="F611" s="34"/>
      <c r="G611" s="35"/>
      <c r="H611" s="38"/>
      <c r="I611" s="34"/>
    </row>
    <row r="612" spans="1:9" x14ac:dyDescent="0.45">
      <c r="A612" s="35" t="s">
        <v>621</v>
      </c>
      <c r="B612" s="36">
        <v>37040</v>
      </c>
      <c r="C612" s="40">
        <f t="shared" ca="1" si="9"/>
        <v>19</v>
      </c>
      <c r="D612" s="35" t="s">
        <v>352</v>
      </c>
      <c r="E612" s="39">
        <v>895003624</v>
      </c>
      <c r="F612" s="34"/>
      <c r="G612" s="35"/>
      <c r="H612" s="38"/>
      <c r="I612" s="34"/>
    </row>
    <row r="613" spans="1:9" x14ac:dyDescent="0.45">
      <c r="A613" s="35" t="s">
        <v>955</v>
      </c>
      <c r="B613" s="36">
        <v>38592</v>
      </c>
      <c r="C613" s="40">
        <f t="shared" ca="1" si="9"/>
        <v>15</v>
      </c>
      <c r="D613" s="35" t="s">
        <v>320</v>
      </c>
      <c r="E613" s="38">
        <v>896001807</v>
      </c>
      <c r="F613" s="34"/>
      <c r="G613" s="35"/>
      <c r="H613" s="38"/>
      <c r="I613" s="34"/>
    </row>
    <row r="614" spans="1:9" x14ac:dyDescent="0.45">
      <c r="A614" s="35" t="s">
        <v>956</v>
      </c>
      <c r="B614" s="36">
        <v>41427</v>
      </c>
      <c r="C614" s="40">
        <f t="shared" ca="1" si="9"/>
        <v>7</v>
      </c>
      <c r="D614" s="35" t="s">
        <v>332</v>
      </c>
      <c r="E614" s="38">
        <v>896006825</v>
      </c>
      <c r="F614" s="34"/>
      <c r="G614" s="35"/>
      <c r="H614" s="38"/>
      <c r="I614" s="34"/>
    </row>
    <row r="615" spans="1:9" x14ac:dyDescent="0.45">
      <c r="A615" s="35" t="s">
        <v>957</v>
      </c>
      <c r="B615" s="36">
        <v>41631</v>
      </c>
      <c r="C615" s="40">
        <f t="shared" ca="1" si="9"/>
        <v>7</v>
      </c>
      <c r="D615" s="35" t="s">
        <v>290</v>
      </c>
      <c r="E615" s="38">
        <v>899004709</v>
      </c>
      <c r="F615" s="34"/>
      <c r="G615" s="35"/>
      <c r="H615" s="38"/>
      <c r="I615" s="34"/>
    </row>
    <row r="616" spans="1:9" x14ac:dyDescent="0.45">
      <c r="A616" s="35" t="s">
        <v>958</v>
      </c>
      <c r="B616" s="36">
        <v>39061</v>
      </c>
      <c r="C616" s="40">
        <f t="shared" ca="1" si="9"/>
        <v>14</v>
      </c>
      <c r="D616" s="35" t="s">
        <v>290</v>
      </c>
      <c r="E616" s="38">
        <v>900001205</v>
      </c>
      <c r="F616" s="34"/>
      <c r="G616" s="35"/>
      <c r="H616" s="38"/>
      <c r="I616" s="34"/>
    </row>
    <row r="617" spans="1:9" x14ac:dyDescent="0.45">
      <c r="A617" s="35" t="s">
        <v>959</v>
      </c>
      <c r="B617" s="36">
        <v>38439</v>
      </c>
      <c r="C617" s="40">
        <f t="shared" ca="1" si="9"/>
        <v>16</v>
      </c>
      <c r="D617" s="35" t="s">
        <v>290</v>
      </c>
      <c r="E617" s="38">
        <v>902004003</v>
      </c>
      <c r="F617" s="34"/>
      <c r="G617" s="35"/>
      <c r="H617" s="38"/>
      <c r="I617" s="34"/>
    </row>
    <row r="618" spans="1:9" x14ac:dyDescent="0.45">
      <c r="A618" s="35" t="s">
        <v>960</v>
      </c>
      <c r="B618" s="36">
        <v>41197</v>
      </c>
      <c r="C618" s="40">
        <f t="shared" ca="1" si="9"/>
        <v>8</v>
      </c>
      <c r="D618" s="35" t="s">
        <v>290</v>
      </c>
      <c r="E618" s="38">
        <v>902005832</v>
      </c>
      <c r="F618" s="34"/>
      <c r="G618" s="35"/>
      <c r="H618" s="38"/>
      <c r="I618" s="34"/>
    </row>
    <row r="619" spans="1:9" x14ac:dyDescent="0.45">
      <c r="A619" s="35" t="s">
        <v>540</v>
      </c>
      <c r="B619" s="36">
        <v>41491</v>
      </c>
      <c r="C619" s="40">
        <f t="shared" ca="1" si="9"/>
        <v>7</v>
      </c>
      <c r="D619" s="35" t="s">
        <v>293</v>
      </c>
      <c r="E619" s="38">
        <v>903005127</v>
      </c>
      <c r="F619" s="34"/>
      <c r="G619" s="35"/>
      <c r="H619" s="38"/>
      <c r="I619" s="34"/>
    </row>
    <row r="620" spans="1:9" x14ac:dyDescent="0.45">
      <c r="A620" s="35" t="s">
        <v>803</v>
      </c>
      <c r="B620" s="36">
        <v>42958</v>
      </c>
      <c r="C620" s="40">
        <f t="shared" ca="1" si="9"/>
        <v>3</v>
      </c>
      <c r="D620" s="35" t="s">
        <v>446</v>
      </c>
      <c r="E620" s="38">
        <v>904001329</v>
      </c>
      <c r="F620" s="34"/>
      <c r="G620" s="35"/>
      <c r="H620" s="38"/>
      <c r="I620" s="34"/>
    </row>
    <row r="621" spans="1:9" x14ac:dyDescent="0.45">
      <c r="A621" s="35" t="s">
        <v>961</v>
      </c>
      <c r="B621" s="36">
        <v>36333</v>
      </c>
      <c r="C621" s="40">
        <f t="shared" ca="1" si="9"/>
        <v>21</v>
      </c>
      <c r="D621" s="35" t="s">
        <v>311</v>
      </c>
      <c r="E621" s="38">
        <v>904005434</v>
      </c>
      <c r="F621" s="34"/>
      <c r="G621" s="35"/>
      <c r="H621" s="38"/>
      <c r="I621" s="34"/>
    </row>
    <row r="622" spans="1:9" x14ac:dyDescent="0.45">
      <c r="A622" s="35" t="s">
        <v>962</v>
      </c>
      <c r="B622" s="36">
        <v>38701</v>
      </c>
      <c r="C622" s="40">
        <f t="shared" ca="1" si="9"/>
        <v>15</v>
      </c>
      <c r="D622" s="35" t="s">
        <v>344</v>
      </c>
      <c r="E622" s="38">
        <v>905007977</v>
      </c>
      <c r="F622" s="34"/>
      <c r="G622" s="35"/>
      <c r="H622" s="38"/>
      <c r="I622" s="34"/>
    </row>
    <row r="623" spans="1:9" x14ac:dyDescent="0.45">
      <c r="A623" s="35" t="s">
        <v>963</v>
      </c>
      <c r="B623" s="36">
        <v>39611</v>
      </c>
      <c r="C623" s="40">
        <f t="shared" ca="1" si="9"/>
        <v>12</v>
      </c>
      <c r="D623" s="35" t="s">
        <v>542</v>
      </c>
      <c r="E623" s="38">
        <v>907004260</v>
      </c>
      <c r="F623" s="34"/>
      <c r="G623" s="35"/>
      <c r="H623" s="38"/>
      <c r="I623" s="34"/>
    </row>
    <row r="624" spans="1:9" x14ac:dyDescent="0.45">
      <c r="A624" s="35" t="s">
        <v>490</v>
      </c>
      <c r="B624" s="36">
        <v>43153</v>
      </c>
      <c r="C624" s="40">
        <f t="shared" ca="1" si="9"/>
        <v>3</v>
      </c>
      <c r="D624" s="35" t="s">
        <v>332</v>
      </c>
      <c r="E624" s="38">
        <v>907007089</v>
      </c>
      <c r="F624" s="34"/>
      <c r="G624" s="35"/>
      <c r="H624" s="38"/>
      <c r="I624" s="34"/>
    </row>
    <row r="625" spans="1:9" x14ac:dyDescent="0.45">
      <c r="A625" s="35" t="s">
        <v>964</v>
      </c>
      <c r="B625" s="36">
        <v>43731</v>
      </c>
      <c r="C625" s="40">
        <f t="shared" ca="1" si="9"/>
        <v>1</v>
      </c>
      <c r="D625" s="35" t="s">
        <v>332</v>
      </c>
      <c r="E625" s="39">
        <v>907007584</v>
      </c>
      <c r="F625" s="34"/>
      <c r="G625" s="35"/>
      <c r="H625" s="38"/>
      <c r="I625" s="34"/>
    </row>
    <row r="626" spans="1:9" x14ac:dyDescent="0.45">
      <c r="A626" s="35" t="s">
        <v>403</v>
      </c>
      <c r="B626" s="36">
        <v>39338</v>
      </c>
      <c r="C626" s="40">
        <f t="shared" ca="1" si="9"/>
        <v>13</v>
      </c>
      <c r="D626" s="35" t="s">
        <v>332</v>
      </c>
      <c r="E626" s="38">
        <v>908009023</v>
      </c>
      <c r="F626" s="34"/>
      <c r="G626" s="35"/>
      <c r="H626" s="38"/>
      <c r="I626" s="34"/>
    </row>
    <row r="627" spans="1:9" x14ac:dyDescent="0.45">
      <c r="A627" s="35" t="s">
        <v>965</v>
      </c>
      <c r="B627" s="36">
        <v>38530</v>
      </c>
      <c r="C627" s="40">
        <f t="shared" ca="1" si="9"/>
        <v>15</v>
      </c>
      <c r="D627" s="35" t="s">
        <v>320</v>
      </c>
      <c r="E627" s="38">
        <v>909006073</v>
      </c>
      <c r="F627" s="34"/>
      <c r="G627" s="35"/>
      <c r="H627" s="38"/>
      <c r="I627" s="34"/>
    </row>
    <row r="628" spans="1:9" x14ac:dyDescent="0.45">
      <c r="A628" s="35" t="s">
        <v>966</v>
      </c>
      <c r="B628" s="36">
        <v>42932</v>
      </c>
      <c r="C628" s="40">
        <f t="shared" ca="1" si="9"/>
        <v>3</v>
      </c>
      <c r="D628" s="35" t="s">
        <v>300</v>
      </c>
      <c r="E628" s="38">
        <v>910002208</v>
      </c>
      <c r="F628" s="34"/>
      <c r="G628" s="35"/>
      <c r="H628" s="39"/>
      <c r="I628" s="34"/>
    </row>
    <row r="629" spans="1:9" x14ac:dyDescent="0.45">
      <c r="A629" s="35" t="s">
        <v>702</v>
      </c>
      <c r="B629" s="36">
        <v>42616</v>
      </c>
      <c r="C629" s="40">
        <f t="shared" ca="1" si="9"/>
        <v>4</v>
      </c>
      <c r="D629" s="35" t="s">
        <v>332</v>
      </c>
      <c r="E629" s="38">
        <v>910006892</v>
      </c>
      <c r="F629" s="34"/>
      <c r="G629" s="35"/>
      <c r="H629" s="38"/>
      <c r="I629" s="34"/>
    </row>
    <row r="630" spans="1:9" x14ac:dyDescent="0.45">
      <c r="A630" s="35" t="s">
        <v>604</v>
      </c>
      <c r="B630" s="36">
        <v>37077</v>
      </c>
      <c r="C630" s="40">
        <f t="shared" ca="1" si="9"/>
        <v>19</v>
      </c>
      <c r="D630" s="35" t="s">
        <v>542</v>
      </c>
      <c r="E630" s="38">
        <v>911008047</v>
      </c>
      <c r="F630" s="34"/>
      <c r="G630" s="35"/>
      <c r="H630" s="38"/>
      <c r="I630" s="34"/>
    </row>
    <row r="631" spans="1:9" x14ac:dyDescent="0.45">
      <c r="A631" s="35" t="s">
        <v>967</v>
      </c>
      <c r="B631" s="36">
        <v>38536</v>
      </c>
      <c r="C631" s="40">
        <f t="shared" ca="1" si="9"/>
        <v>15</v>
      </c>
      <c r="D631" s="35" t="s">
        <v>306</v>
      </c>
      <c r="E631" s="38">
        <v>914006664</v>
      </c>
      <c r="F631" s="34"/>
      <c r="G631" s="35"/>
      <c r="H631" s="39"/>
      <c r="I631" s="34"/>
    </row>
    <row r="632" spans="1:9" x14ac:dyDescent="0.45">
      <c r="A632" s="35" t="s">
        <v>679</v>
      </c>
      <c r="B632" s="36">
        <v>42007</v>
      </c>
      <c r="C632" s="40">
        <f t="shared" ca="1" si="9"/>
        <v>6</v>
      </c>
      <c r="D632" s="35" t="s">
        <v>311</v>
      </c>
      <c r="E632" s="38">
        <v>917009448</v>
      </c>
      <c r="F632" s="34"/>
      <c r="G632" s="35"/>
      <c r="H632" s="38"/>
      <c r="I632" s="34"/>
    </row>
    <row r="633" spans="1:9" x14ac:dyDescent="0.45">
      <c r="A633" s="35" t="s">
        <v>754</v>
      </c>
      <c r="B633" s="36">
        <v>38009</v>
      </c>
      <c r="C633" s="40">
        <f t="shared" ca="1" si="9"/>
        <v>17</v>
      </c>
      <c r="D633" s="35" t="s">
        <v>311</v>
      </c>
      <c r="E633" s="38">
        <v>917009993</v>
      </c>
      <c r="F633" s="34"/>
      <c r="G633" s="35"/>
      <c r="H633" s="38"/>
      <c r="I633" s="34"/>
    </row>
    <row r="634" spans="1:9" x14ac:dyDescent="0.45">
      <c r="A634" s="35" t="s">
        <v>968</v>
      </c>
      <c r="B634" s="36">
        <v>37043</v>
      </c>
      <c r="C634" s="40">
        <f t="shared" ca="1" si="9"/>
        <v>19</v>
      </c>
      <c r="D634" s="35" t="s">
        <v>320</v>
      </c>
      <c r="E634" s="38">
        <v>918007446</v>
      </c>
      <c r="F634" s="34"/>
      <c r="G634" s="35"/>
      <c r="H634" s="38"/>
      <c r="I634" s="34"/>
    </row>
    <row r="635" spans="1:9" x14ac:dyDescent="0.45">
      <c r="A635" s="35" t="s">
        <v>969</v>
      </c>
      <c r="B635" s="36">
        <v>41761</v>
      </c>
      <c r="C635" s="40">
        <f t="shared" ca="1" si="9"/>
        <v>7</v>
      </c>
      <c r="D635" s="35" t="s">
        <v>290</v>
      </c>
      <c r="E635" s="38">
        <v>923009559</v>
      </c>
      <c r="F635" s="34"/>
      <c r="G635" s="35"/>
      <c r="H635" s="38"/>
      <c r="I635" s="34"/>
    </row>
    <row r="636" spans="1:9" x14ac:dyDescent="0.45">
      <c r="A636" s="35" t="s">
        <v>970</v>
      </c>
      <c r="B636" s="36">
        <v>38662</v>
      </c>
      <c r="C636" s="40">
        <f t="shared" ca="1" si="9"/>
        <v>15</v>
      </c>
      <c r="D636" s="35" t="s">
        <v>293</v>
      </c>
      <c r="E636" s="38">
        <v>925003333</v>
      </c>
      <c r="F636" s="34"/>
      <c r="G636" s="35"/>
      <c r="H636" s="38"/>
      <c r="I636" s="34"/>
    </row>
    <row r="637" spans="1:9" x14ac:dyDescent="0.45">
      <c r="A637" s="35" t="s">
        <v>355</v>
      </c>
      <c r="B637" s="36">
        <v>37795</v>
      </c>
      <c r="C637" s="40">
        <f t="shared" ca="1" si="9"/>
        <v>17</v>
      </c>
      <c r="D637" s="35" t="s">
        <v>290</v>
      </c>
      <c r="E637" s="38">
        <v>925009794</v>
      </c>
      <c r="F637" s="34"/>
      <c r="G637" s="35"/>
      <c r="H637" s="38"/>
      <c r="I637" s="34"/>
    </row>
    <row r="638" spans="1:9" x14ac:dyDescent="0.45">
      <c r="A638" s="35" t="s">
        <v>314</v>
      </c>
      <c r="B638" s="36">
        <v>41074</v>
      </c>
      <c r="C638" s="40">
        <f t="shared" ca="1" si="9"/>
        <v>8</v>
      </c>
      <c r="D638" s="35" t="s">
        <v>290</v>
      </c>
      <c r="E638" s="38">
        <v>928008012</v>
      </c>
      <c r="F638" s="34"/>
      <c r="G638" s="35"/>
      <c r="H638" s="38"/>
      <c r="I638" s="34"/>
    </row>
    <row r="639" spans="1:9" x14ac:dyDescent="0.45">
      <c r="A639" s="35" t="s">
        <v>971</v>
      </c>
      <c r="B639" s="36">
        <v>41880</v>
      </c>
      <c r="C639" s="40">
        <f t="shared" ca="1" si="9"/>
        <v>6</v>
      </c>
      <c r="D639" s="35" t="s">
        <v>320</v>
      </c>
      <c r="E639" s="38">
        <v>928008786</v>
      </c>
      <c r="F639" s="34"/>
      <c r="G639" s="35"/>
      <c r="H639" s="38"/>
      <c r="I639" s="34"/>
    </row>
    <row r="640" spans="1:9" x14ac:dyDescent="0.45">
      <c r="A640" s="35" t="s">
        <v>651</v>
      </c>
      <c r="B640" s="36">
        <v>42982</v>
      </c>
      <c r="C640" s="40">
        <f t="shared" ca="1" si="9"/>
        <v>3</v>
      </c>
      <c r="D640" s="35" t="s">
        <v>332</v>
      </c>
      <c r="E640" s="38">
        <v>930003657</v>
      </c>
      <c r="F640" s="34"/>
      <c r="G640" s="35"/>
      <c r="H640" s="38"/>
      <c r="I640" s="34"/>
    </row>
    <row r="641" spans="1:9" x14ac:dyDescent="0.45">
      <c r="A641" s="35" t="s">
        <v>972</v>
      </c>
      <c r="B641" s="36">
        <v>37322</v>
      </c>
      <c r="C641" s="40">
        <f t="shared" ca="1" si="9"/>
        <v>19</v>
      </c>
      <c r="D641" s="35" t="s">
        <v>290</v>
      </c>
      <c r="E641" s="38">
        <v>930009968</v>
      </c>
      <c r="F641" s="34"/>
      <c r="G641" s="35"/>
      <c r="H641" s="38"/>
      <c r="I641" s="34"/>
    </row>
    <row r="642" spans="1:9" x14ac:dyDescent="0.45">
      <c r="A642" s="35" t="s">
        <v>973</v>
      </c>
      <c r="B642" s="36">
        <v>42911</v>
      </c>
      <c r="C642" s="40">
        <f t="shared" ref="C642:C699" ca="1" si="10">DATEDIF(B642,TODAY(),"Y")</f>
        <v>3</v>
      </c>
      <c r="D642" s="35" t="s">
        <v>300</v>
      </c>
      <c r="E642" s="38">
        <v>931006967</v>
      </c>
      <c r="F642" s="34"/>
      <c r="G642" s="35"/>
      <c r="H642" s="38"/>
      <c r="I642" s="34"/>
    </row>
    <row r="643" spans="1:9" x14ac:dyDescent="0.45">
      <c r="A643" s="35" t="s">
        <v>974</v>
      </c>
      <c r="B643" s="36">
        <v>40483</v>
      </c>
      <c r="C643" s="40">
        <f t="shared" ca="1" si="10"/>
        <v>10</v>
      </c>
      <c r="D643" s="35" t="s">
        <v>290</v>
      </c>
      <c r="E643" s="38">
        <v>931009689</v>
      </c>
      <c r="F643" s="34"/>
      <c r="G643" s="35"/>
      <c r="H643" s="39"/>
      <c r="I643" s="34"/>
    </row>
    <row r="644" spans="1:9" x14ac:dyDescent="0.45">
      <c r="A644" s="35" t="s">
        <v>975</v>
      </c>
      <c r="B644" s="36">
        <v>43888</v>
      </c>
      <c r="C644" s="40">
        <f t="shared" ca="1" si="10"/>
        <v>1</v>
      </c>
      <c r="D644" s="35" t="s">
        <v>290</v>
      </c>
      <c r="E644" s="38">
        <v>934008045</v>
      </c>
      <c r="F644" s="34"/>
      <c r="G644" s="35"/>
      <c r="H644" s="38"/>
      <c r="I644" s="34"/>
    </row>
    <row r="645" spans="1:9" x14ac:dyDescent="0.45">
      <c r="A645" s="35" t="s">
        <v>733</v>
      </c>
      <c r="B645" s="36">
        <v>41582</v>
      </c>
      <c r="C645" s="40">
        <f t="shared" ca="1" si="10"/>
        <v>7</v>
      </c>
      <c r="D645" s="35" t="s">
        <v>320</v>
      </c>
      <c r="E645" s="38">
        <v>935007881</v>
      </c>
      <c r="F645" s="34"/>
      <c r="G645" s="35"/>
      <c r="H645" s="38"/>
      <c r="I645" s="34"/>
    </row>
    <row r="646" spans="1:9" x14ac:dyDescent="0.45">
      <c r="A646" s="35" t="s">
        <v>628</v>
      </c>
      <c r="B646" s="36">
        <v>39340</v>
      </c>
      <c r="C646" s="40">
        <f t="shared" ca="1" si="10"/>
        <v>13</v>
      </c>
      <c r="D646" s="35" t="s">
        <v>332</v>
      </c>
      <c r="E646" s="39">
        <v>936001320</v>
      </c>
      <c r="F646" s="34"/>
      <c r="G646" s="35"/>
      <c r="H646" s="38"/>
      <c r="I646" s="34"/>
    </row>
    <row r="647" spans="1:9" x14ac:dyDescent="0.45">
      <c r="A647" s="35" t="s">
        <v>976</v>
      </c>
      <c r="B647" s="36">
        <v>36534</v>
      </c>
      <c r="C647" s="40">
        <f t="shared" ca="1" si="10"/>
        <v>21</v>
      </c>
      <c r="D647" s="35" t="s">
        <v>368</v>
      </c>
      <c r="E647" s="38">
        <v>936003296</v>
      </c>
      <c r="F647" s="34"/>
      <c r="G647" s="35"/>
      <c r="H647" s="38"/>
      <c r="I647" s="34"/>
    </row>
    <row r="648" spans="1:9" x14ac:dyDescent="0.45">
      <c r="A648" s="35" t="s">
        <v>596</v>
      </c>
      <c r="B648" s="36">
        <v>39497</v>
      </c>
      <c r="C648" s="40">
        <f t="shared" ca="1" si="10"/>
        <v>13</v>
      </c>
      <c r="D648" s="35" t="s">
        <v>320</v>
      </c>
      <c r="E648" s="38">
        <v>939001494</v>
      </c>
      <c r="F648" s="34"/>
      <c r="G648" s="35"/>
      <c r="H648" s="39"/>
      <c r="I648" s="34"/>
    </row>
    <row r="649" spans="1:9" x14ac:dyDescent="0.45">
      <c r="A649" s="35" t="s">
        <v>390</v>
      </c>
      <c r="B649" s="36">
        <v>37779</v>
      </c>
      <c r="C649" s="40">
        <f t="shared" ca="1" si="10"/>
        <v>17</v>
      </c>
      <c r="D649" s="35" t="s">
        <v>758</v>
      </c>
      <c r="E649" s="39">
        <v>939001919</v>
      </c>
      <c r="F649" s="34"/>
      <c r="G649" s="35"/>
      <c r="H649" s="38"/>
      <c r="I649" s="34"/>
    </row>
    <row r="650" spans="1:9" x14ac:dyDescent="0.45">
      <c r="A650" s="35" t="s">
        <v>977</v>
      </c>
      <c r="B650" s="36">
        <v>41601</v>
      </c>
      <c r="C650" s="40">
        <f t="shared" ca="1" si="10"/>
        <v>7</v>
      </c>
      <c r="D650" s="35" t="s">
        <v>320</v>
      </c>
      <c r="E650" s="38">
        <v>939009692</v>
      </c>
      <c r="F650" s="34"/>
      <c r="G650" s="35"/>
      <c r="H650" s="38"/>
      <c r="I650" s="34"/>
    </row>
    <row r="651" spans="1:9" x14ac:dyDescent="0.45">
      <c r="A651" s="35" t="s">
        <v>563</v>
      </c>
      <c r="B651" s="36">
        <v>36536</v>
      </c>
      <c r="C651" s="40">
        <f t="shared" ca="1" si="10"/>
        <v>21</v>
      </c>
      <c r="D651" s="35" t="s">
        <v>293</v>
      </c>
      <c r="E651" s="38">
        <v>940008237</v>
      </c>
      <c r="F651" s="34"/>
      <c r="G651" s="35"/>
      <c r="H651" s="38"/>
      <c r="I651" s="34"/>
    </row>
    <row r="652" spans="1:9" x14ac:dyDescent="0.45">
      <c r="A652" s="35" t="s">
        <v>783</v>
      </c>
      <c r="B652" s="36">
        <v>43176</v>
      </c>
      <c r="C652" s="40">
        <f t="shared" ca="1" si="10"/>
        <v>3</v>
      </c>
      <c r="D652" s="35" t="s">
        <v>352</v>
      </c>
      <c r="E652" s="38">
        <v>940008619</v>
      </c>
      <c r="F652" s="34"/>
      <c r="G652" s="35"/>
      <c r="H652" s="38"/>
      <c r="I652" s="34"/>
    </row>
    <row r="653" spans="1:9" x14ac:dyDescent="0.45">
      <c r="A653" s="35" t="s">
        <v>588</v>
      </c>
      <c r="B653" s="36">
        <v>39186</v>
      </c>
      <c r="C653" s="40">
        <f t="shared" ca="1" si="10"/>
        <v>14</v>
      </c>
      <c r="D653" s="35" t="s">
        <v>290</v>
      </c>
      <c r="E653" s="38">
        <v>942002168</v>
      </c>
      <c r="F653" s="34"/>
      <c r="G653" s="35"/>
      <c r="H653" s="38"/>
      <c r="I653" s="34"/>
    </row>
    <row r="654" spans="1:9" x14ac:dyDescent="0.45">
      <c r="A654" s="35" t="s">
        <v>603</v>
      </c>
      <c r="B654" s="36">
        <v>40955</v>
      </c>
      <c r="C654" s="40">
        <f t="shared" ca="1" si="10"/>
        <v>9</v>
      </c>
      <c r="D654" s="35" t="s">
        <v>332</v>
      </c>
      <c r="E654" s="38">
        <v>943009635</v>
      </c>
      <c r="F654" s="34"/>
      <c r="G654" s="35"/>
      <c r="H654" s="38"/>
      <c r="I654" s="34"/>
    </row>
    <row r="655" spans="1:9" x14ac:dyDescent="0.45">
      <c r="A655" s="35" t="s">
        <v>422</v>
      </c>
      <c r="B655" s="36">
        <v>38404</v>
      </c>
      <c r="C655" s="40">
        <f t="shared" ca="1" si="10"/>
        <v>16</v>
      </c>
      <c r="D655" s="35" t="s">
        <v>344</v>
      </c>
      <c r="E655" s="38">
        <v>944004072</v>
      </c>
      <c r="F655" s="34"/>
      <c r="G655" s="35"/>
      <c r="H655" s="38"/>
      <c r="I655" s="34"/>
    </row>
    <row r="656" spans="1:9" x14ac:dyDescent="0.45">
      <c r="A656" s="35" t="s">
        <v>978</v>
      </c>
      <c r="B656" s="36">
        <v>39213</v>
      </c>
      <c r="C656" s="40">
        <f t="shared" ca="1" si="10"/>
        <v>14</v>
      </c>
      <c r="D656" s="35" t="s">
        <v>542</v>
      </c>
      <c r="E656" s="38">
        <v>945004471</v>
      </c>
      <c r="F656" s="34"/>
      <c r="G656" s="35"/>
      <c r="H656" s="38"/>
      <c r="I656" s="34"/>
    </row>
    <row r="657" spans="1:9" x14ac:dyDescent="0.45">
      <c r="A657" s="35" t="s">
        <v>726</v>
      </c>
      <c r="B657" s="36">
        <v>42075</v>
      </c>
      <c r="C657" s="40">
        <f t="shared" ca="1" si="10"/>
        <v>6</v>
      </c>
      <c r="D657" s="35" t="s">
        <v>290</v>
      </c>
      <c r="E657" s="38">
        <v>945007891</v>
      </c>
      <c r="F657" s="34"/>
      <c r="G657" s="35"/>
      <c r="H657" s="38"/>
      <c r="I657" s="34"/>
    </row>
    <row r="658" spans="1:9" x14ac:dyDescent="0.45">
      <c r="A658" s="35" t="s">
        <v>979</v>
      </c>
      <c r="B658" s="36">
        <v>38534</v>
      </c>
      <c r="C658" s="40">
        <f t="shared" ca="1" si="10"/>
        <v>15</v>
      </c>
      <c r="D658" s="35" t="s">
        <v>320</v>
      </c>
      <c r="E658" s="38">
        <v>945008417</v>
      </c>
      <c r="F658" s="34"/>
      <c r="G658" s="35"/>
      <c r="H658" s="38"/>
      <c r="I658" s="34"/>
    </row>
    <row r="659" spans="1:9" x14ac:dyDescent="0.45">
      <c r="A659" s="35" t="s">
        <v>980</v>
      </c>
      <c r="B659" s="36">
        <v>39172</v>
      </c>
      <c r="C659" s="40">
        <f t="shared" ca="1" si="10"/>
        <v>14</v>
      </c>
      <c r="D659" s="35" t="s">
        <v>332</v>
      </c>
      <c r="E659" s="38">
        <v>946006578</v>
      </c>
      <c r="F659" s="34"/>
      <c r="G659" s="35"/>
      <c r="H659" s="38"/>
      <c r="I659" s="34"/>
    </row>
    <row r="660" spans="1:9" x14ac:dyDescent="0.45">
      <c r="A660" s="35" t="s">
        <v>536</v>
      </c>
      <c r="B660" s="36">
        <v>38508</v>
      </c>
      <c r="C660" s="40">
        <f t="shared" ca="1" si="10"/>
        <v>15</v>
      </c>
      <c r="D660" s="35" t="s">
        <v>306</v>
      </c>
      <c r="E660" s="38">
        <v>947002808</v>
      </c>
      <c r="F660" s="34"/>
      <c r="G660" s="35"/>
      <c r="H660" s="38"/>
      <c r="I660" s="34"/>
    </row>
    <row r="661" spans="1:9" x14ac:dyDescent="0.45">
      <c r="A661" s="35" t="s">
        <v>981</v>
      </c>
      <c r="B661" s="36">
        <v>36412</v>
      </c>
      <c r="C661" s="40">
        <f t="shared" ca="1" si="10"/>
        <v>21</v>
      </c>
      <c r="D661" s="35" t="s">
        <v>368</v>
      </c>
      <c r="E661" s="38">
        <v>948009941</v>
      </c>
      <c r="F661" s="34"/>
      <c r="G661" s="35"/>
      <c r="H661" s="38"/>
      <c r="I661" s="34"/>
    </row>
    <row r="662" spans="1:9" x14ac:dyDescent="0.45">
      <c r="A662" s="35" t="s">
        <v>376</v>
      </c>
      <c r="B662" s="36">
        <v>39468</v>
      </c>
      <c r="C662" s="40">
        <f t="shared" ca="1" si="10"/>
        <v>13</v>
      </c>
      <c r="D662" s="35" t="s">
        <v>505</v>
      </c>
      <c r="E662" s="38">
        <v>949003495</v>
      </c>
      <c r="F662" s="34"/>
      <c r="G662" s="35"/>
      <c r="H662" s="38"/>
      <c r="I662" s="34"/>
    </row>
    <row r="663" spans="1:9" x14ac:dyDescent="0.45">
      <c r="A663" s="35" t="s">
        <v>338</v>
      </c>
      <c r="B663" s="36">
        <v>40194</v>
      </c>
      <c r="C663" s="40">
        <f t="shared" ca="1" si="10"/>
        <v>11</v>
      </c>
      <c r="D663" s="35" t="s">
        <v>306</v>
      </c>
      <c r="E663" s="38">
        <v>950008174</v>
      </c>
      <c r="F663" s="34"/>
      <c r="G663" s="35"/>
      <c r="H663" s="38"/>
      <c r="I663" s="34"/>
    </row>
    <row r="664" spans="1:9" x14ac:dyDescent="0.45">
      <c r="A664" s="35" t="s">
        <v>982</v>
      </c>
      <c r="B664" s="36">
        <v>37307</v>
      </c>
      <c r="C664" s="40">
        <f t="shared" ca="1" si="10"/>
        <v>19</v>
      </c>
      <c r="D664" s="35" t="s">
        <v>290</v>
      </c>
      <c r="E664" s="38">
        <v>951007119</v>
      </c>
      <c r="F664" s="34"/>
      <c r="G664" s="35"/>
      <c r="H664" s="38"/>
      <c r="I664" s="34"/>
    </row>
    <row r="665" spans="1:9" x14ac:dyDescent="0.45">
      <c r="A665" s="35" t="s">
        <v>983</v>
      </c>
      <c r="B665" s="36">
        <v>39523</v>
      </c>
      <c r="C665" s="40">
        <f t="shared" ca="1" si="10"/>
        <v>13</v>
      </c>
      <c r="D665" s="35" t="s">
        <v>542</v>
      </c>
      <c r="E665" s="38">
        <v>953001503</v>
      </c>
      <c r="F665" s="34"/>
      <c r="G665" s="35"/>
      <c r="H665" s="38"/>
      <c r="I665" s="34"/>
    </row>
    <row r="666" spans="1:9" x14ac:dyDescent="0.45">
      <c r="A666" s="35" t="s">
        <v>527</v>
      </c>
      <c r="B666" s="36">
        <v>39614</v>
      </c>
      <c r="C666" s="40">
        <f t="shared" ca="1" si="10"/>
        <v>12</v>
      </c>
      <c r="D666" s="35" t="s">
        <v>293</v>
      </c>
      <c r="E666" s="38">
        <v>954004951</v>
      </c>
      <c r="F666" s="34"/>
      <c r="G666" s="35"/>
      <c r="H666" s="38"/>
      <c r="I666" s="34"/>
    </row>
    <row r="667" spans="1:9" x14ac:dyDescent="0.45">
      <c r="A667" s="35" t="s">
        <v>812</v>
      </c>
      <c r="B667" s="36">
        <v>39157</v>
      </c>
      <c r="C667" s="40">
        <f t="shared" ca="1" si="10"/>
        <v>14</v>
      </c>
      <c r="D667" s="35" t="s">
        <v>300</v>
      </c>
      <c r="E667" s="39">
        <v>955001593</v>
      </c>
      <c r="F667" s="34"/>
      <c r="G667" s="35"/>
      <c r="H667" s="38"/>
      <c r="I667" s="34"/>
    </row>
    <row r="668" spans="1:9" x14ac:dyDescent="0.45">
      <c r="A668" s="35" t="s">
        <v>984</v>
      </c>
      <c r="B668" s="36">
        <v>36678</v>
      </c>
      <c r="C668" s="40">
        <f t="shared" ca="1" si="10"/>
        <v>20</v>
      </c>
      <c r="D668" s="35" t="s">
        <v>311</v>
      </c>
      <c r="E668" s="38">
        <v>956006053</v>
      </c>
      <c r="F668" s="34"/>
      <c r="G668" s="35"/>
      <c r="H668" s="38"/>
      <c r="I668" s="34"/>
    </row>
    <row r="669" spans="1:9" x14ac:dyDescent="0.45">
      <c r="A669" s="35" t="s">
        <v>985</v>
      </c>
      <c r="B669" s="36">
        <v>39551</v>
      </c>
      <c r="C669" s="40">
        <f t="shared" ca="1" si="10"/>
        <v>13</v>
      </c>
      <c r="D669" s="35" t="s">
        <v>306</v>
      </c>
      <c r="E669" s="38">
        <v>957003324</v>
      </c>
      <c r="F669" s="34"/>
      <c r="G669" s="35"/>
      <c r="H669" s="38"/>
      <c r="I669" s="34"/>
    </row>
    <row r="670" spans="1:9" x14ac:dyDescent="0.45">
      <c r="A670" s="35" t="s">
        <v>691</v>
      </c>
      <c r="B670" s="36">
        <v>36867</v>
      </c>
      <c r="C670" s="40">
        <f t="shared" ca="1" si="10"/>
        <v>20</v>
      </c>
      <c r="D670" s="35" t="s">
        <v>542</v>
      </c>
      <c r="E670" s="38">
        <v>957006313</v>
      </c>
      <c r="F670" s="34"/>
      <c r="G670" s="35"/>
      <c r="H670" s="39"/>
      <c r="I670" s="34"/>
    </row>
    <row r="671" spans="1:9" x14ac:dyDescent="0.45">
      <c r="A671" s="35" t="s">
        <v>506</v>
      </c>
      <c r="B671" s="36">
        <v>42471</v>
      </c>
      <c r="C671" s="40">
        <f t="shared" ca="1" si="10"/>
        <v>5</v>
      </c>
      <c r="D671" s="35" t="s">
        <v>332</v>
      </c>
      <c r="E671" s="38">
        <v>959007481</v>
      </c>
      <c r="F671" s="34"/>
      <c r="G671" s="35"/>
      <c r="H671" s="38"/>
      <c r="I671" s="34"/>
    </row>
    <row r="672" spans="1:9" x14ac:dyDescent="0.45">
      <c r="A672" s="35" t="s">
        <v>986</v>
      </c>
      <c r="B672" s="36">
        <v>41692</v>
      </c>
      <c r="C672" s="40">
        <f t="shared" ca="1" si="10"/>
        <v>7</v>
      </c>
      <c r="D672" s="35" t="s">
        <v>320</v>
      </c>
      <c r="E672" s="38">
        <v>963002989</v>
      </c>
      <c r="F672" s="34"/>
      <c r="G672" s="35"/>
      <c r="H672" s="38"/>
      <c r="I672" s="34"/>
    </row>
    <row r="673" spans="1:9" x14ac:dyDescent="0.45">
      <c r="A673" s="35" t="s">
        <v>781</v>
      </c>
      <c r="B673" s="36">
        <v>38705</v>
      </c>
      <c r="C673" s="40">
        <f t="shared" ca="1" si="10"/>
        <v>15</v>
      </c>
      <c r="D673" s="35" t="s">
        <v>293</v>
      </c>
      <c r="E673" s="38">
        <v>965008350</v>
      </c>
      <c r="F673" s="34"/>
      <c r="G673" s="35"/>
      <c r="H673" s="38"/>
      <c r="I673" s="34"/>
    </row>
    <row r="674" spans="1:9" x14ac:dyDescent="0.45">
      <c r="A674" s="35" t="s">
        <v>987</v>
      </c>
      <c r="B674" s="36">
        <v>37149</v>
      </c>
      <c r="C674" s="40">
        <f t="shared" ca="1" si="10"/>
        <v>19</v>
      </c>
      <c r="D674" s="35" t="s">
        <v>352</v>
      </c>
      <c r="E674" s="38">
        <v>968008543</v>
      </c>
      <c r="F674" s="34"/>
      <c r="G674" s="35"/>
      <c r="H674" s="39"/>
      <c r="I674" s="34"/>
    </row>
    <row r="675" spans="1:9" x14ac:dyDescent="0.45">
      <c r="A675" s="35" t="s">
        <v>988</v>
      </c>
      <c r="B675" s="36">
        <v>39667</v>
      </c>
      <c r="C675" s="40">
        <f t="shared" ca="1" si="10"/>
        <v>12</v>
      </c>
      <c r="D675" s="35" t="s">
        <v>290</v>
      </c>
      <c r="E675" s="39">
        <v>976007455</v>
      </c>
      <c r="F675" s="34"/>
      <c r="G675" s="35"/>
      <c r="H675" s="38"/>
      <c r="I675" s="34"/>
    </row>
    <row r="676" spans="1:9" x14ac:dyDescent="0.45">
      <c r="A676" s="35" t="s">
        <v>768</v>
      </c>
      <c r="B676" s="36">
        <v>40921</v>
      </c>
      <c r="C676" s="40">
        <f t="shared" ca="1" si="10"/>
        <v>9</v>
      </c>
      <c r="D676" s="35" t="s">
        <v>542</v>
      </c>
      <c r="E676" s="38">
        <v>978000272</v>
      </c>
      <c r="F676" s="34"/>
      <c r="G676" s="35"/>
      <c r="H676" s="38"/>
      <c r="I676" s="34"/>
    </row>
    <row r="677" spans="1:9" x14ac:dyDescent="0.45">
      <c r="A677" s="35" t="s">
        <v>656</v>
      </c>
      <c r="B677" s="36">
        <v>41389</v>
      </c>
      <c r="C677" s="40">
        <f t="shared" ca="1" si="10"/>
        <v>8</v>
      </c>
      <c r="D677" s="35" t="s">
        <v>311</v>
      </c>
      <c r="E677" s="38">
        <v>979004503</v>
      </c>
      <c r="F677" s="34"/>
      <c r="G677" s="35"/>
      <c r="H677" s="38"/>
      <c r="I677" s="34"/>
    </row>
    <row r="678" spans="1:9" x14ac:dyDescent="0.45">
      <c r="A678" s="35" t="s">
        <v>538</v>
      </c>
      <c r="B678" s="36">
        <v>39219</v>
      </c>
      <c r="C678" s="40">
        <f t="shared" ca="1" si="10"/>
        <v>13</v>
      </c>
      <c r="D678" s="35" t="s">
        <v>352</v>
      </c>
      <c r="E678" s="38">
        <v>984006789</v>
      </c>
      <c r="F678" s="34"/>
      <c r="G678" s="35"/>
      <c r="H678" s="38"/>
      <c r="I678" s="34"/>
    </row>
    <row r="679" spans="1:9" x14ac:dyDescent="0.45">
      <c r="A679" s="35" t="s">
        <v>989</v>
      </c>
      <c r="B679" s="36">
        <v>41036</v>
      </c>
      <c r="C679" s="40">
        <f t="shared" ca="1" si="10"/>
        <v>9</v>
      </c>
      <c r="D679" s="35" t="s">
        <v>446</v>
      </c>
      <c r="E679" s="38">
        <v>985000271</v>
      </c>
      <c r="F679" s="34"/>
      <c r="G679" s="35"/>
      <c r="H679" s="38"/>
      <c r="I679" s="34"/>
    </row>
    <row r="680" spans="1:9" x14ac:dyDescent="0.45">
      <c r="A680" s="35" t="s">
        <v>990</v>
      </c>
      <c r="B680" s="36">
        <v>37389</v>
      </c>
      <c r="C680" s="40">
        <f t="shared" ca="1" si="10"/>
        <v>18</v>
      </c>
      <c r="D680" s="35" t="s">
        <v>320</v>
      </c>
      <c r="E680" s="38">
        <v>986002532</v>
      </c>
      <c r="F680" s="34"/>
      <c r="G680" s="35"/>
      <c r="H680" s="39"/>
      <c r="I680" s="34"/>
    </row>
    <row r="681" spans="1:9" x14ac:dyDescent="0.45">
      <c r="A681" s="35" t="s">
        <v>991</v>
      </c>
      <c r="B681" s="36">
        <v>40503</v>
      </c>
      <c r="C681" s="40">
        <f t="shared" ca="1" si="10"/>
        <v>10</v>
      </c>
      <c r="D681" s="35" t="s">
        <v>332</v>
      </c>
      <c r="E681" s="38">
        <v>986007993</v>
      </c>
      <c r="F681" s="34"/>
      <c r="G681" s="35"/>
      <c r="H681" s="38"/>
      <c r="I681" s="34"/>
    </row>
    <row r="682" spans="1:9" x14ac:dyDescent="0.45">
      <c r="A682" s="35" t="s">
        <v>797</v>
      </c>
      <c r="B682" s="36">
        <v>37431</v>
      </c>
      <c r="C682" s="40">
        <f t="shared" ca="1" si="10"/>
        <v>18</v>
      </c>
      <c r="D682" s="35" t="s">
        <v>306</v>
      </c>
      <c r="E682" s="38">
        <v>988009541</v>
      </c>
      <c r="F682" s="34"/>
      <c r="G682" s="35"/>
      <c r="H682" s="38"/>
      <c r="I682" s="34"/>
    </row>
    <row r="683" spans="1:9" x14ac:dyDescent="0.45">
      <c r="A683" s="35" t="s">
        <v>439</v>
      </c>
      <c r="B683" s="36">
        <v>37925</v>
      </c>
      <c r="C683" s="40">
        <f t="shared" ca="1" si="10"/>
        <v>17</v>
      </c>
      <c r="D683" s="35" t="s">
        <v>290</v>
      </c>
      <c r="E683" s="38">
        <v>989003864</v>
      </c>
      <c r="F683" s="34"/>
      <c r="G683" s="35"/>
      <c r="H683" s="38"/>
      <c r="I683" s="34"/>
    </row>
    <row r="684" spans="1:9" x14ac:dyDescent="0.45">
      <c r="A684" s="35" t="s">
        <v>460</v>
      </c>
      <c r="B684" s="36">
        <v>37658</v>
      </c>
      <c r="C684" s="40">
        <f t="shared" ca="1" si="10"/>
        <v>18</v>
      </c>
      <c r="D684" s="35" t="s">
        <v>290</v>
      </c>
      <c r="E684" s="38">
        <v>989006256</v>
      </c>
      <c r="F684" s="34"/>
      <c r="G684" s="35"/>
      <c r="H684" s="38"/>
      <c r="I684" s="34"/>
    </row>
    <row r="685" spans="1:9" x14ac:dyDescent="0.45">
      <c r="A685" s="35" t="s">
        <v>992</v>
      </c>
      <c r="B685" s="36">
        <v>36675</v>
      </c>
      <c r="C685" s="40">
        <f t="shared" ca="1" si="10"/>
        <v>20</v>
      </c>
      <c r="D685" s="35" t="s">
        <v>293</v>
      </c>
      <c r="E685" s="38">
        <v>990002761</v>
      </c>
      <c r="F685" s="34"/>
      <c r="G685" s="35"/>
      <c r="H685" s="38"/>
      <c r="I685" s="34"/>
    </row>
    <row r="686" spans="1:9" x14ac:dyDescent="0.45">
      <c r="A686" s="35" t="s">
        <v>993</v>
      </c>
      <c r="B686" s="36">
        <v>43308</v>
      </c>
      <c r="C686" s="40">
        <f t="shared" ca="1" si="10"/>
        <v>2</v>
      </c>
      <c r="D686" s="35" t="s">
        <v>311</v>
      </c>
      <c r="E686" s="38">
        <v>991000309</v>
      </c>
      <c r="F686" s="34"/>
      <c r="G686" s="35"/>
      <c r="H686" s="38"/>
      <c r="I686" s="34"/>
    </row>
    <row r="687" spans="1:9" x14ac:dyDescent="0.45">
      <c r="A687" s="35" t="s">
        <v>994</v>
      </c>
      <c r="B687" s="36">
        <v>43524</v>
      </c>
      <c r="C687" s="40">
        <f t="shared" ca="1" si="10"/>
        <v>2</v>
      </c>
      <c r="D687" s="35" t="s">
        <v>290</v>
      </c>
      <c r="E687" s="39">
        <v>992002235</v>
      </c>
      <c r="F687" s="34"/>
      <c r="G687" s="35"/>
      <c r="H687" s="38"/>
      <c r="I687" s="34"/>
    </row>
    <row r="688" spans="1:9" x14ac:dyDescent="0.45">
      <c r="A688" s="35" t="s">
        <v>995</v>
      </c>
      <c r="B688" s="36">
        <v>43360</v>
      </c>
      <c r="C688" s="40">
        <f t="shared" ca="1" si="10"/>
        <v>2</v>
      </c>
      <c r="D688" s="35" t="s">
        <v>505</v>
      </c>
      <c r="E688" s="38">
        <v>993007959</v>
      </c>
      <c r="F688" s="34"/>
      <c r="G688" s="35"/>
      <c r="H688" s="38"/>
      <c r="I688" s="34"/>
    </row>
    <row r="689" spans="1:9" x14ac:dyDescent="0.45">
      <c r="A689" s="35" t="s">
        <v>996</v>
      </c>
      <c r="B689" s="36">
        <v>43528</v>
      </c>
      <c r="C689" s="40">
        <f t="shared" ca="1" si="10"/>
        <v>2</v>
      </c>
      <c r="D689" s="35" t="s">
        <v>352</v>
      </c>
      <c r="E689" s="38">
        <v>995008824</v>
      </c>
      <c r="F689" s="34"/>
      <c r="G689" s="35"/>
      <c r="H689" s="38"/>
      <c r="I689" s="34"/>
    </row>
    <row r="690" spans="1:9" x14ac:dyDescent="0.45">
      <c r="A690" s="35" t="s">
        <v>794</v>
      </c>
      <c r="B690" s="36">
        <v>37228</v>
      </c>
      <c r="C690" s="40">
        <f t="shared" ca="1" si="10"/>
        <v>19</v>
      </c>
      <c r="D690" s="35" t="s">
        <v>320</v>
      </c>
      <c r="E690" s="38">
        <v>996000663</v>
      </c>
      <c r="F690" s="34"/>
      <c r="G690" s="35"/>
      <c r="H690" s="38"/>
      <c r="I690" s="34"/>
    </row>
    <row r="691" spans="1:9" x14ac:dyDescent="0.45">
      <c r="A691" s="35" t="s">
        <v>819</v>
      </c>
      <c r="B691" s="36">
        <v>39544</v>
      </c>
      <c r="C691" s="40">
        <f t="shared" ca="1" si="10"/>
        <v>13</v>
      </c>
      <c r="D691" s="35" t="s">
        <v>293</v>
      </c>
      <c r="E691" s="39">
        <v>997000592</v>
      </c>
      <c r="F691" s="34"/>
      <c r="G691" s="35"/>
      <c r="H691" s="38"/>
      <c r="I691" s="34"/>
    </row>
    <row r="692" spans="1:9" x14ac:dyDescent="0.45">
      <c r="A692" s="35" t="s">
        <v>575</v>
      </c>
      <c r="B692" s="36">
        <v>36259</v>
      </c>
      <c r="C692" s="40">
        <f t="shared" ca="1" si="10"/>
        <v>22</v>
      </c>
      <c r="D692" s="35" t="s">
        <v>352</v>
      </c>
      <c r="E692" s="38">
        <v>997002517</v>
      </c>
      <c r="F692" s="34"/>
      <c r="G692" s="35"/>
      <c r="H692" s="38"/>
      <c r="I692" s="34"/>
    </row>
    <row r="693" spans="1:9" x14ac:dyDescent="0.45">
      <c r="A693" s="35" t="s">
        <v>997</v>
      </c>
      <c r="B693" s="36">
        <v>37837</v>
      </c>
      <c r="C693" s="40">
        <f t="shared" ca="1" si="10"/>
        <v>17</v>
      </c>
      <c r="D693" s="35" t="s">
        <v>290</v>
      </c>
      <c r="E693" s="38">
        <v>997006090</v>
      </c>
      <c r="F693" s="34"/>
      <c r="G693" s="35"/>
      <c r="H693" s="39"/>
      <c r="I693" s="34"/>
    </row>
    <row r="694" spans="1:9" x14ac:dyDescent="0.45">
      <c r="A694" s="35" t="s">
        <v>593</v>
      </c>
      <c r="B694" s="36">
        <v>39926</v>
      </c>
      <c r="C694" s="40">
        <f t="shared" ca="1" si="10"/>
        <v>12</v>
      </c>
      <c r="D694" s="35" t="s">
        <v>320</v>
      </c>
      <c r="E694" s="38">
        <v>997006126</v>
      </c>
      <c r="F694" s="34"/>
      <c r="G694" s="35"/>
      <c r="H694" s="38"/>
      <c r="I694" s="34"/>
    </row>
    <row r="695" spans="1:9" x14ac:dyDescent="0.45">
      <c r="A695" s="35" t="s">
        <v>998</v>
      </c>
      <c r="B695" s="36">
        <v>37073</v>
      </c>
      <c r="C695" s="40">
        <f t="shared" ca="1" si="10"/>
        <v>19</v>
      </c>
      <c r="D695" s="35" t="s">
        <v>290</v>
      </c>
      <c r="E695" s="38">
        <v>997007800</v>
      </c>
      <c r="F695" s="34"/>
      <c r="G695" s="35"/>
      <c r="H695" s="38"/>
      <c r="I695" s="34"/>
    </row>
    <row r="696" spans="1:9" x14ac:dyDescent="0.45">
      <c r="A696" s="35" t="s">
        <v>559</v>
      </c>
      <c r="B696" s="36">
        <v>43337</v>
      </c>
      <c r="C696" s="40">
        <f t="shared" ca="1" si="10"/>
        <v>2</v>
      </c>
      <c r="D696" s="35" t="s">
        <v>306</v>
      </c>
      <c r="E696" s="38">
        <v>997009126</v>
      </c>
      <c r="F696" s="34"/>
      <c r="G696" s="35"/>
      <c r="H696" s="38"/>
      <c r="I696" s="34"/>
    </row>
    <row r="697" spans="1:9" x14ac:dyDescent="0.45">
      <c r="A697" s="35" t="s">
        <v>792</v>
      </c>
      <c r="B697" s="36">
        <v>39336</v>
      </c>
      <c r="C697" s="40">
        <f t="shared" ca="1" si="10"/>
        <v>13</v>
      </c>
      <c r="D697" s="35" t="s">
        <v>311</v>
      </c>
      <c r="E697" s="38">
        <v>998001277</v>
      </c>
      <c r="F697" s="34"/>
      <c r="G697" s="35"/>
      <c r="H697" s="38"/>
      <c r="I697" s="34"/>
    </row>
    <row r="698" spans="1:9" x14ac:dyDescent="0.45">
      <c r="A698" s="35" t="s">
        <v>999</v>
      </c>
      <c r="B698" s="36">
        <v>43832</v>
      </c>
      <c r="C698" s="40">
        <f t="shared" ca="1" si="10"/>
        <v>1</v>
      </c>
      <c r="D698" s="35" t="s">
        <v>290</v>
      </c>
      <c r="E698" s="39">
        <v>998005102</v>
      </c>
      <c r="F698" s="34"/>
      <c r="G698" s="35"/>
      <c r="H698" s="38"/>
      <c r="I698" s="34"/>
    </row>
    <row r="699" spans="1:9" x14ac:dyDescent="0.45">
      <c r="A699" s="35" t="s">
        <v>1000</v>
      </c>
      <c r="B699" s="36">
        <v>38443</v>
      </c>
      <c r="C699" s="40">
        <f t="shared" ca="1" si="10"/>
        <v>16</v>
      </c>
      <c r="D699" s="35" t="s">
        <v>290</v>
      </c>
      <c r="E699" s="38">
        <v>998005925</v>
      </c>
      <c r="F699" s="34"/>
      <c r="G699" s="38"/>
      <c r="H699" s="38"/>
      <c r="I699" s="34"/>
    </row>
  </sheetData>
  <sortState xmlns:xlrd2="http://schemas.microsoft.com/office/spreadsheetml/2017/richdata2" ref="G2:H55">
    <sortCondition ref="G1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DC3-CEAA-46E8-8D75-D6E1F9471390}">
  <sheetPr>
    <tabColor rgb="FF00FF00"/>
  </sheetPr>
  <dimension ref="A1:M52"/>
  <sheetViews>
    <sheetView zoomScale="160" zoomScaleNormal="160" workbookViewId="0">
      <selection activeCell="B2" sqref="B2"/>
    </sheetView>
  </sheetViews>
  <sheetFormatPr defaultRowHeight="14.25" x14ac:dyDescent="0.45"/>
  <cols>
    <col min="1" max="1" width="13.19921875" bestFit="1" customWidth="1"/>
    <col min="2" max="2" width="22.6640625" customWidth="1"/>
    <col min="3" max="3" width="22.73046875" customWidth="1"/>
    <col min="4" max="4" width="7.33203125" customWidth="1"/>
    <col min="5" max="5" width="13.6640625" bestFit="1" customWidth="1"/>
    <col min="6" max="6" width="10.3984375" customWidth="1"/>
    <col min="7" max="7" width="11.06640625" customWidth="1"/>
    <col min="8" max="8" width="32.19921875" customWidth="1"/>
    <col min="9" max="9" width="10.59765625" customWidth="1"/>
    <col min="10" max="10" width="4.53125" customWidth="1"/>
    <col min="11" max="14" width="1.73046875" customWidth="1"/>
  </cols>
  <sheetData>
    <row r="1" spans="1:13" x14ac:dyDescent="0.45">
      <c r="A1" s="43" t="s">
        <v>1007</v>
      </c>
      <c r="B1" s="44" t="s">
        <v>1008</v>
      </c>
      <c r="E1" s="45" t="s">
        <v>1009</v>
      </c>
      <c r="F1" s="46" t="s">
        <v>1010</v>
      </c>
      <c r="G1" s="46" t="s">
        <v>1011</v>
      </c>
      <c r="H1" s="19"/>
      <c r="I1" s="52" t="s">
        <v>1067</v>
      </c>
      <c r="J1" s="19"/>
      <c r="K1" s="19"/>
      <c r="L1" s="19"/>
      <c r="M1" s="19"/>
    </row>
    <row r="2" spans="1:13" x14ac:dyDescent="0.45">
      <c r="A2" s="47">
        <v>2197</v>
      </c>
      <c r="B2" s="48">
        <f>A2^(1/3)</f>
        <v>12.999999999999995</v>
      </c>
      <c r="E2" s="49" t="s">
        <v>1012</v>
      </c>
      <c r="F2" s="50">
        <v>17567</v>
      </c>
      <c r="G2" s="50">
        <v>18639</v>
      </c>
      <c r="H2" s="52" cm="1">
        <f t="array" ref="H2">_xlfn.LAMBDA(_xlpm.new,_xlpm.old,(_xlpm.new/_xlpm.old-1))(G2,F2)</f>
        <v>6.1023509990322689E-2</v>
      </c>
      <c r="I2" s="52" t="s">
        <v>1013</v>
      </c>
      <c r="K2" s="52"/>
      <c r="L2" s="52"/>
      <c r="M2" s="52"/>
    </row>
    <row r="3" spans="1:13" x14ac:dyDescent="0.45">
      <c r="A3" s="47">
        <v>216</v>
      </c>
      <c r="B3" s="48"/>
      <c r="E3" s="53" t="s">
        <v>1014</v>
      </c>
      <c r="F3" s="54">
        <v>10733</v>
      </c>
      <c r="G3" s="54">
        <v>15111</v>
      </c>
      <c r="H3" s="51"/>
      <c r="I3" s="19"/>
      <c r="K3" s="52"/>
      <c r="L3" s="52"/>
      <c r="M3" s="52"/>
    </row>
    <row r="4" spans="1:13" x14ac:dyDescent="0.45">
      <c r="A4" s="47">
        <v>91</v>
      </c>
      <c r="B4" s="48"/>
      <c r="E4" s="53" t="s">
        <v>1015</v>
      </c>
      <c r="F4" s="54">
        <v>8734</v>
      </c>
      <c r="G4" s="54">
        <v>11535</v>
      </c>
      <c r="H4" s="51"/>
      <c r="I4" s="19"/>
      <c r="J4" s="52"/>
      <c r="K4" s="52"/>
      <c r="L4" s="52"/>
      <c r="M4" s="52"/>
    </row>
    <row r="5" spans="1:13" x14ac:dyDescent="0.45">
      <c r="A5" s="47">
        <v>31</v>
      </c>
      <c r="B5" s="48"/>
      <c r="E5" s="53" t="s">
        <v>1016</v>
      </c>
      <c r="F5" s="54">
        <v>10772</v>
      </c>
      <c r="G5" s="54">
        <v>8875</v>
      </c>
      <c r="H5" s="51"/>
      <c r="I5" s="19"/>
      <c r="J5" s="52"/>
      <c r="K5" s="52"/>
      <c r="L5" s="52"/>
      <c r="M5" s="52"/>
    </row>
    <row r="6" spans="1:13" x14ac:dyDescent="0.45">
      <c r="A6" s="47"/>
      <c r="B6" s="55"/>
      <c r="E6" s="53" t="s">
        <v>1017</v>
      </c>
      <c r="F6" s="54">
        <v>5592</v>
      </c>
      <c r="G6" s="54">
        <v>7187</v>
      </c>
      <c r="H6" s="51"/>
      <c r="I6" s="19"/>
      <c r="J6" s="19"/>
      <c r="K6" s="19"/>
      <c r="L6" s="19"/>
      <c r="M6" s="19"/>
    </row>
    <row r="7" spans="1:13" x14ac:dyDescent="0.45">
      <c r="A7" s="47"/>
      <c r="B7" s="55"/>
      <c r="C7" s="56"/>
      <c r="D7" s="56"/>
      <c r="E7" s="53" t="s">
        <v>1018</v>
      </c>
      <c r="F7" s="54">
        <v>6797</v>
      </c>
      <c r="G7" s="54">
        <v>7075</v>
      </c>
      <c r="H7" s="51"/>
      <c r="I7" s="19"/>
      <c r="J7" s="19"/>
      <c r="K7" s="19"/>
      <c r="L7" s="19"/>
      <c r="M7" s="19"/>
    </row>
    <row r="8" spans="1:13" x14ac:dyDescent="0.45">
      <c r="A8" s="57" t="s">
        <v>1019</v>
      </c>
      <c r="B8" s="57" t="s">
        <v>1020</v>
      </c>
      <c r="E8" s="53" t="s">
        <v>1021</v>
      </c>
      <c r="F8" s="54">
        <v>6787</v>
      </c>
      <c r="G8" s="54">
        <v>5453</v>
      </c>
      <c r="H8" s="51"/>
      <c r="I8" s="19"/>
      <c r="J8" s="19"/>
      <c r="K8" s="19"/>
      <c r="L8" s="19"/>
      <c r="M8" s="19"/>
    </row>
    <row r="9" spans="1:13" x14ac:dyDescent="0.45">
      <c r="A9" s="47">
        <v>150</v>
      </c>
      <c r="E9" s="53" t="s">
        <v>1022</v>
      </c>
      <c r="F9" s="54">
        <v>5608</v>
      </c>
      <c r="G9" s="54">
        <v>5879</v>
      </c>
      <c r="H9" s="51"/>
      <c r="I9" s="19"/>
      <c r="J9" s="19"/>
      <c r="K9" s="19"/>
      <c r="L9" s="19"/>
      <c r="M9" s="19"/>
    </row>
    <row r="10" spans="1:13" x14ac:dyDescent="0.45">
      <c r="A10" s="47">
        <v>100</v>
      </c>
      <c r="B10" s="58"/>
      <c r="E10" s="53" t="s">
        <v>1023</v>
      </c>
      <c r="F10" s="54">
        <v>5151</v>
      </c>
      <c r="G10" s="54">
        <v>5788</v>
      </c>
      <c r="H10" s="51"/>
      <c r="I10" s="19"/>
      <c r="J10" s="19"/>
      <c r="K10" s="19"/>
      <c r="L10" s="19"/>
      <c r="M10" s="19"/>
    </row>
    <row r="11" spans="1:13" x14ac:dyDescent="0.45">
      <c r="A11" s="47">
        <v>50</v>
      </c>
      <c r="B11" s="58"/>
      <c r="E11" s="53" t="s">
        <v>1024</v>
      </c>
      <c r="F11" s="54">
        <v>3618</v>
      </c>
      <c r="G11" s="54">
        <v>5686</v>
      </c>
      <c r="H11" s="51"/>
      <c r="I11" s="19"/>
      <c r="J11" s="19"/>
      <c r="K11" s="19"/>
      <c r="L11" s="19"/>
      <c r="M11" s="19"/>
    </row>
    <row r="12" spans="1:13" x14ac:dyDescent="0.45">
      <c r="A12" s="47">
        <v>30</v>
      </c>
      <c r="B12" s="58"/>
      <c r="E12" s="53" t="s">
        <v>1025</v>
      </c>
      <c r="F12" s="54">
        <v>4323</v>
      </c>
      <c r="G12" s="54">
        <v>6386</v>
      </c>
      <c r="H12" s="51"/>
      <c r="I12" s="19"/>
      <c r="J12" s="19"/>
      <c r="K12" s="19"/>
      <c r="L12" s="19"/>
      <c r="M12" s="19"/>
    </row>
    <row r="13" spans="1:13" x14ac:dyDescent="0.45">
      <c r="A13" s="47"/>
      <c r="B13" s="58"/>
      <c r="E13" s="53" t="s">
        <v>1026</v>
      </c>
      <c r="F13" s="54">
        <v>3623</v>
      </c>
      <c r="G13" s="54">
        <v>5012</v>
      </c>
      <c r="H13" s="51"/>
      <c r="I13" s="19"/>
      <c r="J13" s="19"/>
      <c r="K13" s="19"/>
      <c r="L13" s="19"/>
      <c r="M13" s="19"/>
    </row>
    <row r="14" spans="1:13" x14ac:dyDescent="0.45">
      <c r="A14" s="47"/>
      <c r="C14" s="59"/>
      <c r="D14" s="59"/>
      <c r="E14" s="53" t="s">
        <v>1027</v>
      </c>
      <c r="F14" s="54">
        <v>3596</v>
      </c>
      <c r="G14" s="54">
        <v>4687</v>
      </c>
      <c r="H14" s="51"/>
      <c r="I14" s="19"/>
      <c r="J14" s="19"/>
      <c r="K14" s="19"/>
      <c r="L14" s="19"/>
      <c r="M14" s="19"/>
    </row>
    <row r="15" spans="1:13" x14ac:dyDescent="0.45">
      <c r="A15" s="58" t="s">
        <v>1066</v>
      </c>
      <c r="B15" s="55"/>
      <c r="D15" s="56"/>
      <c r="E15" s="53" t="s">
        <v>1028</v>
      </c>
      <c r="F15" s="54">
        <v>3475</v>
      </c>
      <c r="G15" s="54">
        <v>4433</v>
      </c>
      <c r="H15" s="51"/>
      <c r="I15" s="19"/>
      <c r="J15" s="19"/>
      <c r="K15" s="19"/>
      <c r="L15" s="19"/>
      <c r="M15" s="19"/>
    </row>
    <row r="16" spans="1:13" x14ac:dyDescent="0.45">
      <c r="A16" s="55"/>
      <c r="E16" s="53" t="s">
        <v>1029</v>
      </c>
      <c r="F16" s="54">
        <v>2994</v>
      </c>
      <c r="G16" s="54">
        <v>3804</v>
      </c>
      <c r="H16" s="51"/>
      <c r="I16" s="19"/>
      <c r="J16" s="19"/>
      <c r="K16" s="19"/>
      <c r="L16" s="19"/>
      <c r="M16" s="19"/>
    </row>
    <row r="17" spans="2:13" x14ac:dyDescent="0.45">
      <c r="C17" s="60"/>
      <c r="D17" s="60"/>
      <c r="E17" s="53" t="s">
        <v>1030</v>
      </c>
      <c r="F17" s="54">
        <v>3949</v>
      </c>
      <c r="G17" s="54">
        <v>4267</v>
      </c>
      <c r="H17" s="51"/>
      <c r="I17" s="19"/>
      <c r="J17" s="19"/>
      <c r="K17" s="19"/>
      <c r="L17" s="19"/>
      <c r="M17" s="19"/>
    </row>
    <row r="18" spans="2:13" x14ac:dyDescent="0.45">
      <c r="E18" s="53" t="s">
        <v>1031</v>
      </c>
      <c r="F18" s="54">
        <v>3742</v>
      </c>
      <c r="G18" s="54">
        <v>4141</v>
      </c>
      <c r="H18" s="51"/>
      <c r="I18" s="19"/>
      <c r="J18" s="19"/>
      <c r="K18" s="19"/>
      <c r="L18" s="19"/>
      <c r="M18" s="19"/>
    </row>
    <row r="19" spans="2:13" x14ac:dyDescent="0.45">
      <c r="B19" s="61"/>
      <c r="E19" s="53" t="s">
        <v>1032</v>
      </c>
      <c r="F19" s="54">
        <v>3688</v>
      </c>
      <c r="G19" s="54">
        <v>3824</v>
      </c>
      <c r="H19" s="51"/>
      <c r="I19" s="19"/>
      <c r="J19" s="19"/>
      <c r="K19" s="19"/>
      <c r="L19" s="19"/>
      <c r="M19" s="19"/>
    </row>
    <row r="20" spans="2:13" x14ac:dyDescent="0.45">
      <c r="E20" s="53" t="s">
        <v>1033</v>
      </c>
      <c r="F20" s="54">
        <v>3978</v>
      </c>
      <c r="G20" s="54">
        <v>4550</v>
      </c>
      <c r="H20" s="51"/>
      <c r="I20" s="19"/>
      <c r="J20" s="19"/>
      <c r="K20" s="19"/>
      <c r="L20" s="19"/>
      <c r="M20" s="19"/>
    </row>
    <row r="21" spans="2:13" x14ac:dyDescent="0.45">
      <c r="E21" s="53" t="s">
        <v>1034</v>
      </c>
      <c r="F21" s="54">
        <v>3238</v>
      </c>
      <c r="G21" s="54">
        <v>2763</v>
      </c>
      <c r="H21" s="51"/>
      <c r="I21" s="19"/>
      <c r="J21" s="19"/>
      <c r="K21" s="19"/>
      <c r="L21" s="19"/>
      <c r="M21" s="19"/>
    </row>
    <row r="22" spans="2:13" x14ac:dyDescent="0.45">
      <c r="E22" s="53" t="s">
        <v>1035</v>
      </c>
      <c r="F22" s="54">
        <v>2700</v>
      </c>
      <c r="G22" s="54">
        <v>4549</v>
      </c>
      <c r="H22" s="51"/>
      <c r="I22" s="19"/>
      <c r="J22" s="19"/>
      <c r="K22" s="19"/>
      <c r="L22" s="19"/>
      <c r="M22" s="19"/>
    </row>
    <row r="23" spans="2:13" x14ac:dyDescent="0.45">
      <c r="E23" s="53" t="s">
        <v>1036</v>
      </c>
      <c r="F23" s="54">
        <v>3003</v>
      </c>
      <c r="G23" s="54">
        <v>3321</v>
      </c>
      <c r="H23" s="51"/>
      <c r="I23" s="19"/>
      <c r="J23" s="19"/>
      <c r="K23" s="19"/>
      <c r="L23" s="19"/>
      <c r="M23" s="19"/>
    </row>
    <row r="24" spans="2:13" x14ac:dyDescent="0.45">
      <c r="E24" s="53" t="s">
        <v>1037</v>
      </c>
      <c r="F24" s="54">
        <v>3015</v>
      </c>
      <c r="G24" s="54">
        <v>2912</v>
      </c>
      <c r="H24" s="51"/>
      <c r="I24" s="19"/>
      <c r="J24" s="19"/>
      <c r="K24" s="19"/>
      <c r="L24" s="19"/>
      <c r="M24" s="19"/>
    </row>
    <row r="25" spans="2:13" x14ac:dyDescent="0.45">
      <c r="E25" s="53" t="s">
        <v>1038</v>
      </c>
      <c r="F25" s="54">
        <v>3085</v>
      </c>
      <c r="G25" s="54">
        <v>3221</v>
      </c>
      <c r="H25" s="51"/>
      <c r="I25" s="19"/>
      <c r="J25" s="19"/>
      <c r="K25" s="19"/>
      <c r="L25" s="19"/>
      <c r="M25" s="19"/>
    </row>
    <row r="26" spans="2:13" x14ac:dyDescent="0.45">
      <c r="E26" s="53" t="s">
        <v>1039</v>
      </c>
      <c r="F26" s="54">
        <v>2544</v>
      </c>
      <c r="G26" s="54">
        <v>2700</v>
      </c>
      <c r="H26" s="51"/>
      <c r="I26" s="19"/>
      <c r="J26" s="19"/>
      <c r="K26" s="19"/>
      <c r="L26" s="19"/>
      <c r="M26" s="19"/>
    </row>
    <row r="27" spans="2:13" x14ac:dyDescent="0.45">
      <c r="E27" s="53" t="s">
        <v>1040</v>
      </c>
      <c r="F27" s="54">
        <v>2528</v>
      </c>
      <c r="G27" s="54">
        <v>2532</v>
      </c>
      <c r="H27" s="51"/>
      <c r="I27" s="19"/>
      <c r="J27" s="19"/>
      <c r="K27" s="19"/>
      <c r="L27" s="19"/>
      <c r="M27" s="19"/>
    </row>
    <row r="28" spans="2:13" x14ac:dyDescent="0.45">
      <c r="E28" s="53" t="s">
        <v>1041</v>
      </c>
      <c r="F28" s="54">
        <v>2767</v>
      </c>
      <c r="G28" s="54">
        <v>2556</v>
      </c>
      <c r="H28" s="51"/>
      <c r="I28" s="19"/>
      <c r="J28" s="19"/>
      <c r="K28" s="19"/>
      <c r="L28" s="19"/>
      <c r="M28" s="19"/>
    </row>
    <row r="29" spans="2:13" x14ac:dyDescent="0.45">
      <c r="E29" s="53" t="s">
        <v>1042</v>
      </c>
      <c r="F29" s="54">
        <v>2314</v>
      </c>
      <c r="G29" s="54">
        <v>2522</v>
      </c>
      <c r="H29" s="51"/>
      <c r="I29" s="19"/>
      <c r="J29" s="19"/>
      <c r="K29" s="19"/>
      <c r="L29" s="19"/>
      <c r="M29" s="19"/>
    </row>
    <row r="30" spans="2:13" x14ac:dyDescent="0.45">
      <c r="E30" s="53" t="s">
        <v>1043</v>
      </c>
      <c r="F30" s="54">
        <v>2304</v>
      </c>
      <c r="G30" s="54">
        <v>2449</v>
      </c>
      <c r="H30" s="51"/>
      <c r="I30" s="19"/>
      <c r="J30" s="19"/>
      <c r="K30" s="19"/>
      <c r="L30" s="19"/>
      <c r="M30" s="19"/>
    </row>
    <row r="31" spans="2:13" x14ac:dyDescent="0.45">
      <c r="E31" s="53" t="s">
        <v>1044</v>
      </c>
      <c r="F31" s="54">
        <v>2181</v>
      </c>
      <c r="G31" s="54">
        <v>2242</v>
      </c>
      <c r="H31" s="51"/>
      <c r="I31" s="19"/>
      <c r="J31" s="19"/>
      <c r="K31" s="19"/>
      <c r="L31" s="19"/>
      <c r="M31" s="19"/>
    </row>
    <row r="32" spans="2:13" x14ac:dyDescent="0.45">
      <c r="E32" s="53" t="s">
        <v>1045</v>
      </c>
      <c r="F32" s="54">
        <v>1875</v>
      </c>
      <c r="G32" s="54">
        <v>2125</v>
      </c>
      <c r="H32" s="51"/>
      <c r="I32" s="19"/>
      <c r="J32" s="19"/>
      <c r="K32" s="19"/>
      <c r="L32" s="19"/>
      <c r="M32" s="19"/>
    </row>
    <row r="33" spans="5:13" x14ac:dyDescent="0.45">
      <c r="E33" s="53" t="s">
        <v>1046</v>
      </c>
      <c r="F33" s="54">
        <v>2096</v>
      </c>
      <c r="G33" s="54">
        <v>2113</v>
      </c>
      <c r="H33" s="51"/>
      <c r="I33" s="19"/>
      <c r="J33" s="19"/>
      <c r="K33" s="19"/>
      <c r="L33" s="19"/>
      <c r="M33" s="19"/>
    </row>
    <row r="34" spans="5:13" x14ac:dyDescent="0.45">
      <c r="E34" s="53" t="s">
        <v>1047</v>
      </c>
      <c r="F34" s="54">
        <v>1286</v>
      </c>
      <c r="G34" s="54">
        <v>1510</v>
      </c>
      <c r="H34" s="51"/>
      <c r="I34" s="19"/>
      <c r="J34" s="19"/>
      <c r="K34" s="19"/>
      <c r="L34" s="19"/>
      <c r="M34" s="19"/>
    </row>
    <row r="35" spans="5:13" x14ac:dyDescent="0.45">
      <c r="E35" s="53" t="s">
        <v>1048</v>
      </c>
      <c r="F35" s="54">
        <v>1346</v>
      </c>
      <c r="G35" s="54">
        <v>2087</v>
      </c>
      <c r="H35" s="51"/>
      <c r="I35" s="19"/>
      <c r="J35" s="19"/>
      <c r="K35" s="19"/>
      <c r="L35" s="19"/>
      <c r="M35" s="19"/>
    </row>
    <row r="36" spans="5:13" x14ac:dyDescent="0.45">
      <c r="E36" s="53" t="s">
        <v>1049</v>
      </c>
      <c r="F36" s="54">
        <v>1596</v>
      </c>
      <c r="G36" s="54">
        <v>2692</v>
      </c>
      <c r="H36" s="51"/>
      <c r="I36" s="19"/>
      <c r="J36" s="19"/>
      <c r="K36" s="19"/>
      <c r="L36" s="19"/>
      <c r="M36" s="19"/>
    </row>
    <row r="37" spans="5:13" x14ac:dyDescent="0.45">
      <c r="E37" s="53" t="s">
        <v>1050</v>
      </c>
      <c r="F37" s="54">
        <v>1773</v>
      </c>
      <c r="G37" s="54">
        <v>1580</v>
      </c>
      <c r="H37" s="51"/>
      <c r="I37" s="19"/>
      <c r="J37" s="19"/>
      <c r="K37" s="19"/>
      <c r="L37" s="19"/>
      <c r="M37" s="19"/>
    </row>
    <row r="38" spans="5:13" x14ac:dyDescent="0.45">
      <c r="E38" s="53" t="s">
        <v>1051</v>
      </c>
      <c r="F38" s="54">
        <v>949</v>
      </c>
      <c r="G38" s="54">
        <v>1278</v>
      </c>
      <c r="H38" s="51"/>
      <c r="I38" s="19"/>
      <c r="J38" s="19"/>
      <c r="K38" s="19"/>
      <c r="L38" s="19"/>
      <c r="M38" s="19"/>
    </row>
    <row r="39" spans="5:13" x14ac:dyDescent="0.45">
      <c r="E39" s="53" t="s">
        <v>1052</v>
      </c>
      <c r="F39" s="54">
        <v>1534</v>
      </c>
      <c r="G39" s="54">
        <v>965</v>
      </c>
      <c r="H39" s="51"/>
      <c r="I39" s="19"/>
      <c r="J39" s="19"/>
      <c r="K39" s="19"/>
      <c r="L39" s="19"/>
      <c r="M39" s="19"/>
    </row>
    <row r="40" spans="5:13" x14ac:dyDescent="0.45">
      <c r="E40" s="53" t="s">
        <v>1053</v>
      </c>
      <c r="F40" s="54">
        <v>1157</v>
      </c>
      <c r="G40" s="54">
        <v>1292</v>
      </c>
      <c r="H40" s="51"/>
      <c r="I40" s="19"/>
      <c r="J40" s="19"/>
      <c r="K40" s="19"/>
      <c r="L40" s="19"/>
      <c r="M40" s="19"/>
    </row>
    <row r="41" spans="5:13" x14ac:dyDescent="0.45">
      <c r="E41" s="53" t="s">
        <v>1054</v>
      </c>
      <c r="F41" s="54">
        <v>1571</v>
      </c>
      <c r="G41" s="54">
        <v>2187</v>
      </c>
      <c r="H41" s="51"/>
      <c r="I41" s="19"/>
      <c r="J41" s="19"/>
      <c r="K41" s="19"/>
      <c r="L41" s="19"/>
      <c r="M41" s="19"/>
    </row>
    <row r="42" spans="5:13" x14ac:dyDescent="0.45">
      <c r="E42" s="53" t="s">
        <v>1055</v>
      </c>
      <c r="F42" s="54">
        <v>753</v>
      </c>
      <c r="G42" s="54">
        <v>903</v>
      </c>
      <c r="H42" s="51"/>
      <c r="I42" s="19"/>
      <c r="J42" s="19"/>
      <c r="K42" s="19"/>
      <c r="L42" s="19"/>
      <c r="M42" s="19"/>
    </row>
    <row r="43" spans="5:13" x14ac:dyDescent="0.45">
      <c r="E43" s="53" t="s">
        <v>1056</v>
      </c>
      <c r="F43" s="54">
        <v>872</v>
      </c>
      <c r="G43" s="54">
        <v>813</v>
      </c>
      <c r="H43" s="51"/>
      <c r="I43" s="19"/>
      <c r="J43" s="19"/>
      <c r="K43" s="19"/>
      <c r="L43" s="19"/>
      <c r="M43" s="19"/>
    </row>
    <row r="44" spans="5:13" x14ac:dyDescent="0.45">
      <c r="E44" s="53" t="s">
        <v>1057</v>
      </c>
      <c r="F44" s="54">
        <v>969</v>
      </c>
      <c r="G44" s="54">
        <v>1432</v>
      </c>
      <c r="H44" s="51"/>
      <c r="I44" s="19"/>
      <c r="J44" s="19"/>
      <c r="K44" s="19"/>
      <c r="L44" s="19"/>
      <c r="M44" s="19"/>
    </row>
    <row r="45" spans="5:13" x14ac:dyDescent="0.45">
      <c r="E45" s="53" t="s">
        <v>1058</v>
      </c>
      <c r="F45" s="54">
        <v>768</v>
      </c>
      <c r="G45" s="54">
        <v>1444</v>
      </c>
      <c r="H45" s="51"/>
      <c r="I45" s="19"/>
      <c r="J45" s="19"/>
      <c r="K45" s="19"/>
      <c r="L45" s="19"/>
      <c r="M45" s="19"/>
    </row>
    <row r="46" spans="5:13" x14ac:dyDescent="0.45">
      <c r="E46" s="53" t="s">
        <v>1059</v>
      </c>
      <c r="F46" s="54">
        <v>1216</v>
      </c>
      <c r="G46" s="54">
        <v>1248</v>
      </c>
      <c r="H46" s="51"/>
      <c r="I46" s="19"/>
      <c r="J46" s="19"/>
      <c r="K46" s="19"/>
      <c r="L46" s="19"/>
      <c r="M46" s="19"/>
    </row>
    <row r="47" spans="5:13" x14ac:dyDescent="0.45">
      <c r="E47" s="53" t="s">
        <v>1060</v>
      </c>
      <c r="F47" s="54">
        <v>1151</v>
      </c>
      <c r="G47" s="54">
        <v>957</v>
      </c>
      <c r="H47" s="51"/>
      <c r="I47" s="19"/>
      <c r="J47" s="19"/>
      <c r="K47" s="19"/>
      <c r="L47" s="19"/>
      <c r="M47" s="19"/>
    </row>
    <row r="48" spans="5:13" x14ac:dyDescent="0.45">
      <c r="E48" s="53" t="s">
        <v>1061</v>
      </c>
      <c r="F48" s="54">
        <v>949</v>
      </c>
      <c r="G48" s="54">
        <v>1241</v>
      </c>
      <c r="H48" s="51"/>
      <c r="I48" s="19"/>
      <c r="J48" s="19"/>
      <c r="K48" s="19"/>
      <c r="L48" s="19"/>
      <c r="M48" s="19"/>
    </row>
    <row r="49" spans="5:13" x14ac:dyDescent="0.45">
      <c r="E49" s="53" t="s">
        <v>1062</v>
      </c>
      <c r="F49" s="54">
        <v>856</v>
      </c>
      <c r="G49" s="54">
        <v>1242</v>
      </c>
      <c r="H49" s="51"/>
      <c r="I49" s="19"/>
      <c r="J49" s="19"/>
      <c r="K49" s="19"/>
      <c r="L49" s="19"/>
      <c r="M49" s="19"/>
    </row>
    <row r="50" spans="5:13" x14ac:dyDescent="0.45">
      <c r="E50" s="53" t="s">
        <v>1065</v>
      </c>
      <c r="F50" s="54">
        <v>1027</v>
      </c>
      <c r="G50" s="54">
        <v>593</v>
      </c>
      <c r="H50" s="51"/>
      <c r="I50" s="19"/>
      <c r="J50" s="19"/>
      <c r="K50" s="19"/>
      <c r="L50" s="19"/>
      <c r="M50" s="19"/>
    </row>
    <row r="51" spans="5:13" x14ac:dyDescent="0.45">
      <c r="E51" s="53" t="s">
        <v>1063</v>
      </c>
      <c r="F51" s="54">
        <v>1112</v>
      </c>
      <c r="G51" s="54">
        <v>1322</v>
      </c>
      <c r="H51" s="51"/>
      <c r="I51" s="19"/>
      <c r="J51" s="19"/>
      <c r="K51" s="19"/>
      <c r="L51" s="19"/>
      <c r="M51" s="19"/>
    </row>
    <row r="52" spans="5:13" x14ac:dyDescent="0.45">
      <c r="E52" s="62" t="s">
        <v>1064</v>
      </c>
      <c r="F52" s="63">
        <v>753</v>
      </c>
      <c r="G52" s="63">
        <v>878</v>
      </c>
      <c r="H52" s="51"/>
      <c r="I52" s="19"/>
      <c r="J52" s="19"/>
      <c r="K52" s="19"/>
      <c r="L52" s="19"/>
      <c r="M52" s="19"/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FIND SEARCH MID</vt:lpstr>
      <vt:lpstr>LEFT RIGHT</vt:lpstr>
      <vt:lpstr>TRIM</vt:lpstr>
      <vt:lpstr>CONCATENATE</vt:lpstr>
      <vt:lpstr>CONCAT TEXTJOIN</vt:lpstr>
      <vt:lpstr>UPPER LOWER PROPER</vt:lpstr>
      <vt:lpstr>REPLACE SUBSTITUTE</vt:lpstr>
      <vt:lpstr>TEXT REPT LEN VALUE</vt:lpstr>
      <vt:lpstr>LET</vt:lpstr>
      <vt:lpstr>Lambda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Taylor</dc:creator>
  <cp:lastModifiedBy>dennis taylor</cp:lastModifiedBy>
  <dcterms:created xsi:type="dcterms:W3CDTF">2009-11-04T06:18:31Z</dcterms:created>
  <dcterms:modified xsi:type="dcterms:W3CDTF">2021-05-12T15:20:19Z</dcterms:modified>
</cp:coreProperties>
</file>