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universitytongji-my.sharepoint.cn/personal/xiaozhu_alumni_tongji_edu_cn/Documents/毕业论文/代码/血糖预测/BG_prediction_benchmark/data/"/>
    </mc:Choice>
  </mc:AlternateContent>
  <xr:revisionPtr revIDLastSave="5" documentId="13_ncr:1_{3ED51EDA-D444-4CA6-8362-402FADBD414D}" xr6:coauthVersionLast="45" xr6:coauthVersionMax="45" xr10:uidLastSave="{445E124A-4AEE-4DFC-A089-ABB9D6C57C9B}"/>
  <bookViews>
    <workbookView xWindow="4770" yWindow="3150" windowWidth="18225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D11" i="1"/>
  <c r="L10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L3" i="1"/>
  <c r="H3" i="1"/>
  <c r="D3" i="1"/>
  <c r="H2" i="1"/>
  <c r="D2" i="1"/>
</calcChain>
</file>

<file path=xl/sharedStrings.xml><?xml version="1.0" encoding="utf-8"?>
<sst xmlns="http://schemas.openxmlformats.org/spreadsheetml/2006/main" count="88" uniqueCount="81">
  <si>
    <t>患者编号</t>
    <phoneticPr fontId="3" type="noConversion"/>
  </si>
  <si>
    <t>性别（女1，男2）</t>
    <phoneticPr fontId="3" type="noConversion"/>
  </si>
  <si>
    <t>出生日期</t>
    <phoneticPr fontId="3" type="noConversion"/>
  </si>
  <si>
    <t>age公式</t>
    <phoneticPr fontId="3" type="noConversion"/>
  </si>
  <si>
    <t>年龄</t>
    <phoneticPr fontId="3" type="noConversion"/>
  </si>
  <si>
    <t>身高m</t>
    <phoneticPr fontId="3" type="noConversion"/>
  </si>
  <si>
    <t>体重kg</t>
    <phoneticPr fontId="3" type="noConversion"/>
  </si>
  <si>
    <t>BMI公式</t>
    <phoneticPr fontId="3" type="noConversion"/>
  </si>
  <si>
    <t>BMI</t>
    <phoneticPr fontId="3" type="noConversion"/>
  </si>
  <si>
    <t>糖尿病类型（T1DM：1；T2DM：2）</t>
    <phoneticPr fontId="3" type="noConversion"/>
  </si>
  <si>
    <t>确诊时间</t>
    <phoneticPr fontId="3" type="noConversion"/>
  </si>
  <si>
    <t>糖尿病病程年</t>
    <phoneticPr fontId="3" type="noConversion"/>
  </si>
  <si>
    <t>糖尿病并发症</t>
    <phoneticPr fontId="3" type="noConversion"/>
  </si>
  <si>
    <t>其他病史
（心、脑血管等）</t>
    <phoneticPr fontId="3" type="noConversion"/>
  </si>
  <si>
    <t>空腹血糖（mmol/L）</t>
    <phoneticPr fontId="3" type="noConversion"/>
  </si>
  <si>
    <t>2h血糖</t>
    <phoneticPr fontId="3" type="noConversion"/>
  </si>
  <si>
    <t>空腹C肽（nmol/L）</t>
    <phoneticPr fontId="3" type="noConversion"/>
  </si>
  <si>
    <t>2hC肽</t>
    <phoneticPr fontId="3" type="noConversion"/>
  </si>
  <si>
    <t>空腹胰岛素(pmol/L)</t>
    <phoneticPr fontId="3" type="noConversion"/>
  </si>
  <si>
    <t>2h胰岛素</t>
    <phoneticPr fontId="3" type="noConversion"/>
  </si>
  <si>
    <t>HbA1C(%)</t>
    <phoneticPr fontId="3" type="noConversion"/>
  </si>
  <si>
    <t>血清(%)
白蛋白</t>
    <phoneticPr fontId="3" type="noConversion"/>
  </si>
  <si>
    <t>TC(mmol/L)</t>
    <phoneticPr fontId="3" type="noConversion"/>
  </si>
  <si>
    <t>TG（mmol/L）</t>
    <phoneticPr fontId="3" type="noConversion"/>
  </si>
  <si>
    <t>HDL（mmol/L）</t>
    <phoneticPr fontId="3" type="noConversion"/>
  </si>
  <si>
    <t>LDL（mmol/L）</t>
    <phoneticPr fontId="3" type="noConversion"/>
  </si>
  <si>
    <t>糖尿病用药</t>
    <phoneticPr fontId="3" type="noConversion"/>
  </si>
  <si>
    <t>其他用药</t>
    <phoneticPr fontId="3" type="noConversion"/>
  </si>
  <si>
    <t>Cr(umol/L)</t>
    <phoneticPr fontId="3" type="noConversion"/>
  </si>
  <si>
    <t>eGFR</t>
    <phoneticPr fontId="3" type="noConversion"/>
  </si>
  <si>
    <t>UA(mmol/L)</t>
    <phoneticPr fontId="3" type="noConversion"/>
  </si>
  <si>
    <t>BUN</t>
    <phoneticPr fontId="3" type="noConversion"/>
  </si>
  <si>
    <t>低血糖（yes no）</t>
    <phoneticPr fontId="3" type="noConversion"/>
  </si>
  <si>
    <t>次/半年（低血糖）</t>
    <phoneticPr fontId="3" type="noConversion"/>
  </si>
  <si>
    <t>吸烟频次</t>
    <phoneticPr fontId="3" type="noConversion"/>
  </si>
  <si>
    <t>饮酒频次</t>
    <phoneticPr fontId="3" type="noConversion"/>
  </si>
  <si>
    <t>yes</t>
    <phoneticPr fontId="3" type="noConversion"/>
  </si>
  <si>
    <t>成人自身免疫迟发型1型糖尿病酮症酸中毒、1型糖尿病伴多个并发症、1型糖尿病性周围神经病变、1型糖尿病性周围血管病变、下肢动脉粥样硬化、颈动脉粥样硬化、1型糖尿病视网膜病变、1型糖尿病肾病、</t>
    <phoneticPr fontId="3" type="noConversion"/>
  </si>
  <si>
    <t>冠心病、高血压病3级（很高危）、腔隙性脑梗塞、低钾血症、高脂血症、慢性胃炎、腰椎肿物、维生素D缺乏</t>
    <phoneticPr fontId="3" type="noConversion"/>
  </si>
  <si>
    <t>门冬胰岛素+地特胰岛素；</t>
    <phoneticPr fontId="3" type="noConversion"/>
  </si>
  <si>
    <t>奥美沙坦酯20mg qd；盐酸贝尼地平 8mg；倍他乐克47.5mg；羟苯磺酸钙0.5g tid；阿托伐他汀20mg qn；甲钴胺片500ug tid；贝前列腺素那  20ug bid；雷贝拉唑钠肠溶片20mg qd；骨化三醇软胶囊 0.25ug qd</t>
    <phoneticPr fontId="3" type="noConversion"/>
  </si>
  <si>
    <t>吸烟50年，20根/d</t>
    <phoneticPr fontId="3" type="noConversion"/>
  </si>
  <si>
    <t>20年，1斤白酒/次</t>
    <phoneticPr fontId="3" type="noConversion"/>
  </si>
  <si>
    <t>成人自身免疫迟发型1型糖尿病酮症酸中毒、1型糖尿病性周围神经病变</t>
    <phoneticPr fontId="3" type="noConversion"/>
  </si>
  <si>
    <t>白细胞减少、低钾血症、肝功能不全</t>
    <phoneticPr fontId="3" type="noConversion"/>
  </si>
  <si>
    <t>诺和灵50Rbid+阿卡波糖胶囊50mgtid</t>
    <phoneticPr fontId="3" type="noConversion"/>
  </si>
  <si>
    <t>甲钴胺片500ug tid；依帕司他片50mgtid；利可君片 40mgtid</t>
    <phoneticPr fontId="3" type="noConversion"/>
  </si>
  <si>
    <t>no</t>
    <phoneticPr fontId="3" type="noConversion"/>
  </si>
  <si>
    <t>成人自身免疫迟发型1型糖尿病、1型糖尿病酮症、1型糖尿病性周围神经病变、1型糖尿病性周围血管病变、下肢动脉粥样硬</t>
    <phoneticPr fontId="3" type="noConversion"/>
  </si>
  <si>
    <t>低钙血症、甲状腺结节、骨质疏松</t>
    <phoneticPr fontId="3" type="noConversion"/>
  </si>
  <si>
    <t>地特胰岛素+诺和灵R+阿卡波糖</t>
    <phoneticPr fontId="3" type="noConversion"/>
  </si>
  <si>
    <t>骨化三醇软胶囊 0.25ug qd；碳酸钙D3片600mgqd；硫酸氢氯吡格雷片 50mgqd；阿托伐他汀20mg qn；甲钴胺片500ug tid</t>
    <phoneticPr fontId="3" type="noConversion"/>
  </si>
  <si>
    <t>成人自身免疫迟发型1型糖尿病、1型糖尿病性周围血管病变、</t>
    <phoneticPr fontId="3" type="noConversion"/>
  </si>
  <si>
    <t>甲状腺结节、前列腺增生、骨质疏松、窦性心动过缓伴不齐、慢性乙型病毒性肝炎（小三阳活动期）</t>
    <phoneticPr fontId="3" type="noConversion"/>
  </si>
  <si>
    <t>诺和灵30Rbid+阿卡波糖</t>
    <phoneticPr fontId="3" type="noConversion"/>
  </si>
  <si>
    <t>阿司匹林0.1gqd、阿托伐他汀20mgqn；骨化三醇软胶囊0.25ugqd</t>
    <phoneticPr fontId="3" type="noConversion"/>
  </si>
  <si>
    <t>30余年，15根/d</t>
    <phoneticPr fontId="3" type="noConversion"/>
  </si>
  <si>
    <t>地特胰岛素+诺和灵R</t>
    <phoneticPr fontId="3" type="noConversion"/>
  </si>
  <si>
    <t xml:space="preserve">
成人自身免疫迟发型1型糖尿病、1型糖尿病酮症、1型糖尿病性周围神经病变、1型糖尿病性周围血管病变、</t>
    <phoneticPr fontId="3" type="noConversion"/>
  </si>
  <si>
    <t>高血压病1级（很高危）、左眼白内障、冠心病、腔隙性脑梗死、胆总管扩张、肾结石、骨质疏松、低白细胞血症、肺结节</t>
    <phoneticPr fontId="3" type="noConversion"/>
  </si>
  <si>
    <t>甘精胰岛素+诺和灵R</t>
    <phoneticPr fontId="3" type="noConversion"/>
  </si>
  <si>
    <t>倍他乐克23.75mg；苯磺酸左氨氯地平2.5mg；羟苯磺酸钙0.5g tid；阿托伐他汀20mg qn；甲钴胺片500ug tid；依帕司他片50mgtid；骨化三醇软胶囊 0.25ug qd；碳酸钙D3片600mgqd；硫酸氢氯吡格雷片 50mgqd；</t>
    <phoneticPr fontId="3" type="noConversion"/>
  </si>
  <si>
    <t>成人自身免疫迟发型1型糖尿病、1型糖尿病酮症、1型糖尿病性周围神经病变、1型糖尿病性周围血管病变</t>
    <phoneticPr fontId="3" type="noConversion"/>
  </si>
  <si>
    <t>冠心病、高血压病2级（很高危）、乳腺恶性肿瘤个人赛、高脂血症、脂肪肝、甲状腺结节、肺结节、双眼白内障</t>
    <phoneticPr fontId="3" type="noConversion"/>
  </si>
  <si>
    <t>甘精胰岛素+诺和灵R+阿卡波糖胶囊50mgtid</t>
    <phoneticPr fontId="3" type="noConversion"/>
  </si>
  <si>
    <t>阿托伐他汀20mgqn；甲钴胺500ugtid、单硝酸异山梨酯缓释片 40mgqd；氯沙坦钾片 50mgqd；盐酸曲美他嗪片20mgtid；羟苯磺酸钙0.5gtid；维生素B1 10mgtid；依帕司他片50mgtid</t>
    <phoneticPr fontId="3" type="noConversion"/>
  </si>
  <si>
    <t xml:space="preserve">
成人自身免疫迟发型1型糖尿病、1型糖尿病酮症、1型糖尿病性周围神经病变、1型糖尿病性周围血管病变、1型糖尿病性视网膜病变、</t>
    <phoneticPr fontId="3" type="noConversion"/>
  </si>
  <si>
    <t>泌尿道感染、胆囊结石</t>
    <phoneticPr fontId="3" type="noConversion"/>
  </si>
  <si>
    <t>阿司匹林肠溶片0.1gqd；瑞舒伐他汀10mgqn；羟苯磺酸钙0.5gtid；依帕司他片50mgtid</t>
    <phoneticPr fontId="3" type="noConversion"/>
  </si>
  <si>
    <t>1型糖尿病性酮症</t>
    <phoneticPr fontId="3" type="noConversion"/>
  </si>
  <si>
    <t>甲状腺结节、维生素D缺乏、肺结节</t>
    <phoneticPr fontId="3" type="noConversion"/>
  </si>
  <si>
    <t>骨化三醇0.25ugqd</t>
    <phoneticPr fontId="3" type="noConversion"/>
  </si>
  <si>
    <t>爆发型1型糖尿病、酮症酸中毒</t>
    <phoneticPr fontId="3" type="noConversion"/>
  </si>
  <si>
    <t>高脂血症、肝功能不全、维生素D缺乏</t>
    <phoneticPr fontId="3" type="noConversion"/>
  </si>
  <si>
    <t>地特胰岛素+门冬胰岛素</t>
    <phoneticPr fontId="3" type="noConversion"/>
  </si>
  <si>
    <t>甘草酸二铵150mgtid+氯化钾缓释片1gtid+碳酸钙片0.6gqd+骨化三醇0.25ugqd</t>
    <phoneticPr fontId="3" type="noConversion"/>
  </si>
  <si>
    <t>&lt;1.8</t>
    <phoneticPr fontId="3" type="noConversion"/>
  </si>
  <si>
    <t>LADA</t>
    <phoneticPr fontId="3" type="noConversion"/>
  </si>
  <si>
    <t>‘/</t>
    <phoneticPr fontId="3" type="noConversion"/>
  </si>
  <si>
    <t>诺和灵R  早餐6iu， 睡前甘精胰岛素8iu</t>
    <phoneticPr fontId="3" type="noConversion"/>
  </si>
  <si>
    <t>20根/3d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</si>
</sst>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57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tabSelected="1" topLeftCell="S1" zoomScale="85" zoomScaleNormal="85" workbookViewId="0">
      <selection activeCell="AK1" sqref="AK1:AK1048576"/>
    </sheetView>
  </sheetViews>
  <sheetFormatPr defaultRowHeight="14.25" x14ac:dyDescent="0.2"/>
  <cols>
    <col min="3" max="3" width="12.25" customWidth="1"/>
    <col min="13" max="13" width="15.5" customWidth="1"/>
  </cols>
  <sheetData>
    <row r="1" spans="1:36" s="1" customFormat="1" ht="60.6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4" t="s">
        <v>8</v>
      </c>
      <c r="J1" s="2" t="s">
        <v>9</v>
      </c>
      <c r="K1" s="5" t="s">
        <v>10</v>
      </c>
      <c r="L1" s="6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5" t="s">
        <v>26</v>
      </c>
      <c r="AB1" s="5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s="7" customFormat="1" ht="23.45" customHeight="1" x14ac:dyDescent="0.2">
      <c r="A2" s="1">
        <v>1002</v>
      </c>
      <c r="B2" s="8">
        <v>2</v>
      </c>
      <c r="C2" s="9">
        <v>19476</v>
      </c>
      <c r="D2" s="7">
        <f t="shared" ref="D2:D11" ca="1" si="0">DATEDIF(C2,NOW(),"Y")</f>
        <v>68</v>
      </c>
      <c r="E2" s="8">
        <v>68</v>
      </c>
      <c r="F2" s="8">
        <v>1.7</v>
      </c>
      <c r="G2" s="8">
        <v>63</v>
      </c>
      <c r="H2" s="7">
        <f t="shared" ref="H2:H11" si="1">G2/F2/F2</f>
        <v>21.79930795847751</v>
      </c>
      <c r="I2" s="8">
        <v>21.79930795847751</v>
      </c>
      <c r="J2" s="8">
        <v>1</v>
      </c>
      <c r="K2" s="10">
        <v>1995</v>
      </c>
      <c r="L2" s="11">
        <v>26</v>
      </c>
      <c r="M2" s="12" t="s">
        <v>37</v>
      </c>
      <c r="N2" s="13" t="s">
        <v>38</v>
      </c>
      <c r="O2" s="8">
        <v>8.8000000000000007</v>
      </c>
      <c r="P2" s="8">
        <v>14.38</v>
      </c>
      <c r="Q2" s="8">
        <v>1.6E-2</v>
      </c>
      <c r="R2" s="8">
        <v>1.6E-2</v>
      </c>
      <c r="S2" s="8">
        <v>543.38</v>
      </c>
      <c r="T2" s="8">
        <v>754.71</v>
      </c>
      <c r="U2" s="8">
        <v>8.5</v>
      </c>
      <c r="V2" s="8">
        <v>16.600000000000001</v>
      </c>
      <c r="W2" s="8">
        <v>4.78</v>
      </c>
      <c r="X2" s="8">
        <v>2.2000000000000002</v>
      </c>
      <c r="Y2" s="8">
        <v>0.93</v>
      </c>
      <c r="Z2" s="8">
        <v>3.28</v>
      </c>
      <c r="AA2" s="14" t="s">
        <v>39</v>
      </c>
      <c r="AB2" s="14" t="s">
        <v>40</v>
      </c>
      <c r="AC2" s="8">
        <v>66.8</v>
      </c>
      <c r="AD2" s="8">
        <v>109</v>
      </c>
      <c r="AE2" s="8">
        <v>342.57</v>
      </c>
      <c r="AF2" s="8">
        <v>6.05</v>
      </c>
      <c r="AG2" s="8" t="s">
        <v>36</v>
      </c>
      <c r="AH2" s="8">
        <v>4</v>
      </c>
      <c r="AI2" s="8" t="s">
        <v>41</v>
      </c>
      <c r="AJ2" s="8" t="s">
        <v>42</v>
      </c>
    </row>
    <row r="3" spans="1:36" s="7" customFormat="1" ht="22.5" customHeight="1" x14ac:dyDescent="0.2">
      <c r="A3" s="1">
        <v>1003</v>
      </c>
      <c r="B3" s="8">
        <v>2</v>
      </c>
      <c r="C3" s="9">
        <v>30925</v>
      </c>
      <c r="D3" s="7">
        <f t="shared" ca="1" si="0"/>
        <v>37</v>
      </c>
      <c r="E3" s="8">
        <v>37</v>
      </c>
      <c r="F3" s="8">
        <v>1.9</v>
      </c>
      <c r="G3" s="8">
        <v>60</v>
      </c>
      <c r="H3" s="7">
        <f t="shared" si="1"/>
        <v>16.62049861495845</v>
      </c>
      <c r="I3" s="8">
        <v>16.62049861495845</v>
      </c>
      <c r="J3" s="8">
        <v>1</v>
      </c>
      <c r="K3" s="15">
        <v>44378</v>
      </c>
      <c r="L3" s="11">
        <f>1/12</f>
        <v>8.3333333333333329E-2</v>
      </c>
      <c r="M3" s="12" t="s">
        <v>43</v>
      </c>
      <c r="N3" s="13" t="s">
        <v>44</v>
      </c>
      <c r="O3" s="8">
        <v>6.7</v>
      </c>
      <c r="P3" s="8">
        <v>6.51</v>
      </c>
      <c r="Q3" s="8">
        <v>0.15</v>
      </c>
      <c r="R3" s="8">
        <v>0.26</v>
      </c>
      <c r="S3" s="8"/>
      <c r="T3" s="8"/>
      <c r="U3" s="8">
        <v>13.3</v>
      </c>
      <c r="V3" s="8">
        <v>46.6</v>
      </c>
      <c r="W3" s="8">
        <v>5.61</v>
      </c>
      <c r="X3" s="8">
        <v>1.1399999999999999</v>
      </c>
      <c r="Y3" s="8">
        <v>1.08</v>
      </c>
      <c r="Z3" s="8">
        <v>3.95</v>
      </c>
      <c r="AA3" s="14" t="s">
        <v>45</v>
      </c>
      <c r="AB3" s="14" t="s">
        <v>46</v>
      </c>
      <c r="AC3" s="8">
        <v>49.6</v>
      </c>
      <c r="AD3" s="8">
        <v>174</v>
      </c>
      <c r="AE3" s="8">
        <v>93.39</v>
      </c>
      <c r="AF3" s="8">
        <v>1.85</v>
      </c>
      <c r="AG3" s="8" t="s">
        <v>47</v>
      </c>
      <c r="AH3" s="8">
        <v>0</v>
      </c>
      <c r="AI3" s="8">
        <v>0</v>
      </c>
      <c r="AJ3" s="8">
        <v>0</v>
      </c>
    </row>
    <row r="4" spans="1:36" s="7" customFormat="1" ht="18" customHeight="1" x14ac:dyDescent="0.2">
      <c r="A4" s="1">
        <v>1004</v>
      </c>
      <c r="B4" s="8">
        <v>1</v>
      </c>
      <c r="C4" s="9">
        <v>19737</v>
      </c>
      <c r="D4" s="7">
        <f t="shared" ca="1" si="0"/>
        <v>68</v>
      </c>
      <c r="E4" s="8">
        <v>67</v>
      </c>
      <c r="F4" s="8">
        <v>1.55</v>
      </c>
      <c r="G4" s="8">
        <v>47</v>
      </c>
      <c r="H4" s="7">
        <f t="shared" si="1"/>
        <v>19.562955254942764</v>
      </c>
      <c r="I4" s="8">
        <v>19.562955254942764</v>
      </c>
      <c r="J4" s="8">
        <v>1</v>
      </c>
      <c r="K4" s="10">
        <v>2009</v>
      </c>
      <c r="L4" s="11">
        <v>12</v>
      </c>
      <c r="M4" s="12" t="s">
        <v>48</v>
      </c>
      <c r="N4" s="13" t="s">
        <v>49</v>
      </c>
      <c r="O4" s="8">
        <v>6.2</v>
      </c>
      <c r="P4" s="8">
        <v>16.95</v>
      </c>
      <c r="Q4" s="8">
        <v>0.09</v>
      </c>
      <c r="R4" s="8">
        <v>0.28000000000000003</v>
      </c>
      <c r="S4" s="8"/>
      <c r="T4" s="8"/>
      <c r="U4" s="8">
        <v>13.6</v>
      </c>
      <c r="V4" s="8">
        <v>37.6</v>
      </c>
      <c r="W4" s="8">
        <v>4.57</v>
      </c>
      <c r="X4" s="8">
        <v>0.91</v>
      </c>
      <c r="Y4" s="8">
        <v>1.27</v>
      </c>
      <c r="Z4" s="8">
        <v>2.76</v>
      </c>
      <c r="AA4" s="14" t="s">
        <v>50</v>
      </c>
      <c r="AB4" s="14" t="s">
        <v>51</v>
      </c>
      <c r="AC4" s="8">
        <v>41.2</v>
      </c>
      <c r="AD4" s="8">
        <v>142</v>
      </c>
      <c r="AE4" s="8">
        <v>303.19</v>
      </c>
      <c r="AF4" s="8">
        <v>5.17</v>
      </c>
      <c r="AG4" s="8" t="s">
        <v>47</v>
      </c>
      <c r="AH4" s="8">
        <v>0</v>
      </c>
      <c r="AI4" s="8">
        <v>0</v>
      </c>
      <c r="AJ4" s="8">
        <v>0</v>
      </c>
    </row>
    <row r="5" spans="1:36" s="7" customFormat="1" ht="21.95" customHeight="1" x14ac:dyDescent="0.2">
      <c r="A5" s="1">
        <v>1005</v>
      </c>
      <c r="B5" s="8">
        <v>2</v>
      </c>
      <c r="C5" s="9">
        <v>23233</v>
      </c>
      <c r="D5" s="7">
        <f t="shared" ca="1" si="0"/>
        <v>58</v>
      </c>
      <c r="E5" s="8">
        <v>58</v>
      </c>
      <c r="F5" s="8">
        <v>1.7</v>
      </c>
      <c r="G5" s="8">
        <v>50</v>
      </c>
      <c r="H5" s="7">
        <f t="shared" si="1"/>
        <v>17.301038062283737</v>
      </c>
      <c r="I5" s="8">
        <v>17.301038062283737</v>
      </c>
      <c r="J5" s="8">
        <v>1</v>
      </c>
      <c r="K5" s="10">
        <v>2005</v>
      </c>
      <c r="L5" s="11">
        <v>16</v>
      </c>
      <c r="M5" s="12" t="s">
        <v>52</v>
      </c>
      <c r="N5" s="13" t="s">
        <v>53</v>
      </c>
      <c r="O5" s="8">
        <v>5</v>
      </c>
      <c r="P5" s="8">
        <v>20.58</v>
      </c>
      <c r="Q5" s="8">
        <v>0.02</v>
      </c>
      <c r="R5" s="8">
        <v>0.06</v>
      </c>
      <c r="S5" s="8">
        <v>238.09</v>
      </c>
      <c r="T5" s="8">
        <v>550.4</v>
      </c>
      <c r="U5" s="8">
        <v>8.4</v>
      </c>
      <c r="V5" s="8">
        <v>25.7</v>
      </c>
      <c r="W5" s="8">
        <v>4.05</v>
      </c>
      <c r="X5" s="8">
        <v>0.46</v>
      </c>
      <c r="Y5" s="8">
        <v>1.57</v>
      </c>
      <c r="Z5" s="8">
        <v>2.12</v>
      </c>
      <c r="AA5" s="14" t="s">
        <v>54</v>
      </c>
      <c r="AB5" s="14" t="s">
        <v>55</v>
      </c>
      <c r="AC5" s="8">
        <v>75.400000000000006</v>
      </c>
      <c r="AD5" s="8">
        <v>98</v>
      </c>
      <c r="AE5" s="8">
        <v>205.48</v>
      </c>
      <c r="AF5" s="8">
        <v>3.96</v>
      </c>
      <c r="AG5" s="8" t="s">
        <v>36</v>
      </c>
      <c r="AH5" s="8">
        <v>2</v>
      </c>
      <c r="AI5" s="8" t="s">
        <v>56</v>
      </c>
      <c r="AJ5" s="8"/>
    </row>
    <row r="6" spans="1:36" s="7" customFormat="1" ht="20.45" customHeight="1" x14ac:dyDescent="0.2">
      <c r="A6" s="1">
        <v>1008</v>
      </c>
      <c r="B6" s="8">
        <v>1</v>
      </c>
      <c r="C6" s="9">
        <v>17642</v>
      </c>
      <c r="D6" s="7">
        <f t="shared" ca="1" si="0"/>
        <v>73</v>
      </c>
      <c r="E6" s="8">
        <v>73</v>
      </c>
      <c r="F6" s="8">
        <v>1.61</v>
      </c>
      <c r="G6" s="8">
        <v>64</v>
      </c>
      <c r="H6" s="7">
        <f t="shared" si="1"/>
        <v>24.690405462752206</v>
      </c>
      <c r="I6" s="8">
        <v>24.690405462752206</v>
      </c>
      <c r="J6" s="8">
        <v>1</v>
      </c>
      <c r="K6" s="10">
        <v>2015</v>
      </c>
      <c r="L6" s="11">
        <v>6</v>
      </c>
      <c r="M6" s="12" t="s">
        <v>58</v>
      </c>
      <c r="N6" s="13" t="s">
        <v>59</v>
      </c>
      <c r="O6" s="8">
        <v>13.9</v>
      </c>
      <c r="P6" s="8">
        <v>20.27</v>
      </c>
      <c r="Q6" s="8">
        <v>1.6E-2</v>
      </c>
      <c r="R6" s="8">
        <v>1.6E-2</v>
      </c>
      <c r="S6" s="8"/>
      <c r="T6" s="8"/>
      <c r="U6" s="8">
        <v>7.9</v>
      </c>
      <c r="V6" s="8">
        <v>20.100000000000001</v>
      </c>
      <c r="W6" s="8">
        <v>4.55</v>
      </c>
      <c r="X6" s="8">
        <v>1.57</v>
      </c>
      <c r="Y6" s="8">
        <v>0.77</v>
      </c>
      <c r="Z6" s="8">
        <v>3.29</v>
      </c>
      <c r="AA6" s="14" t="s">
        <v>60</v>
      </c>
      <c r="AB6" s="14" t="s">
        <v>61</v>
      </c>
      <c r="AC6" s="8">
        <v>54.9</v>
      </c>
      <c r="AD6" s="8">
        <v>100</v>
      </c>
      <c r="AE6" s="8">
        <v>285.12</v>
      </c>
      <c r="AF6" s="8">
        <v>5.37</v>
      </c>
      <c r="AG6" s="8" t="s">
        <v>36</v>
      </c>
      <c r="AH6" s="8">
        <v>6</v>
      </c>
      <c r="AI6" s="8">
        <v>0</v>
      </c>
      <c r="AJ6" s="8">
        <v>0</v>
      </c>
    </row>
    <row r="7" spans="1:36" s="7" customFormat="1" ht="20.45" customHeight="1" x14ac:dyDescent="0.2">
      <c r="A7" s="1">
        <v>1009</v>
      </c>
      <c r="B7" s="8">
        <v>1</v>
      </c>
      <c r="C7" s="9">
        <v>22893</v>
      </c>
      <c r="D7" s="7">
        <f t="shared" ca="1" si="0"/>
        <v>59</v>
      </c>
      <c r="E7" s="8">
        <v>59</v>
      </c>
      <c r="F7" s="8">
        <v>1.65</v>
      </c>
      <c r="G7" s="8">
        <v>62</v>
      </c>
      <c r="H7" s="7">
        <f t="shared" si="1"/>
        <v>22.77318640955005</v>
      </c>
      <c r="I7" s="8">
        <v>22.77318640955005</v>
      </c>
      <c r="J7" s="8">
        <v>1</v>
      </c>
      <c r="K7" s="10">
        <v>2001</v>
      </c>
      <c r="L7" s="11">
        <v>20</v>
      </c>
      <c r="M7" s="12" t="s">
        <v>62</v>
      </c>
      <c r="N7" s="13" t="s">
        <v>63</v>
      </c>
      <c r="O7" s="8">
        <v>6.5</v>
      </c>
      <c r="P7" s="8">
        <v>9.81</v>
      </c>
      <c r="Q7" s="8">
        <v>0.15</v>
      </c>
      <c r="R7" s="8">
        <v>0.23</v>
      </c>
      <c r="S7" s="8"/>
      <c r="T7" s="8"/>
      <c r="U7" s="8">
        <v>9.3000000000000007</v>
      </c>
      <c r="V7" s="8">
        <v>24.9</v>
      </c>
      <c r="W7" s="8">
        <v>5.46</v>
      </c>
      <c r="X7" s="8">
        <v>1.77</v>
      </c>
      <c r="Y7" s="8">
        <v>0.9</v>
      </c>
      <c r="Z7" s="8">
        <v>4.25</v>
      </c>
      <c r="AA7" s="14" t="s">
        <v>64</v>
      </c>
      <c r="AB7" s="14" t="s">
        <v>65</v>
      </c>
      <c r="AC7" s="8">
        <v>71</v>
      </c>
      <c r="AD7" s="8">
        <v>78</v>
      </c>
      <c r="AE7" s="8">
        <v>351.16</v>
      </c>
      <c r="AF7" s="8">
        <v>5.13</v>
      </c>
      <c r="AG7" s="8" t="s">
        <v>47</v>
      </c>
      <c r="AH7" s="8">
        <v>0</v>
      </c>
      <c r="AI7" s="8">
        <v>0</v>
      </c>
      <c r="AJ7" s="8">
        <v>0</v>
      </c>
    </row>
    <row r="8" spans="1:36" s="7" customFormat="1" ht="22.5" customHeight="1" x14ac:dyDescent="0.2">
      <c r="A8" s="1">
        <v>1010</v>
      </c>
      <c r="B8" s="8">
        <v>1</v>
      </c>
      <c r="C8" s="9">
        <v>20717</v>
      </c>
      <c r="D8" s="7">
        <f t="shared" ca="1" si="0"/>
        <v>65</v>
      </c>
      <c r="E8" s="8">
        <v>65</v>
      </c>
      <c r="F8" s="8">
        <v>1.6</v>
      </c>
      <c r="G8" s="8">
        <v>35</v>
      </c>
      <c r="H8" s="7">
        <f t="shared" si="1"/>
        <v>13.671875</v>
      </c>
      <c r="I8" s="8">
        <v>13.671875</v>
      </c>
      <c r="J8" s="8">
        <v>1</v>
      </c>
      <c r="K8" s="10">
        <v>2019</v>
      </c>
      <c r="L8" s="11">
        <v>2</v>
      </c>
      <c r="M8" s="12" t="s">
        <v>66</v>
      </c>
      <c r="N8" s="13" t="s">
        <v>67</v>
      </c>
      <c r="O8" s="8">
        <v>6.5</v>
      </c>
      <c r="P8" s="8">
        <v>18.32</v>
      </c>
      <c r="Q8" s="8">
        <v>7.0000000000000007E-2</v>
      </c>
      <c r="R8" s="8">
        <v>0.16</v>
      </c>
      <c r="S8" s="8">
        <v>61.55</v>
      </c>
      <c r="T8" s="8">
        <v>240.58</v>
      </c>
      <c r="U8" s="8">
        <v>17.3</v>
      </c>
      <c r="V8" s="8">
        <v>71.099999999999994</v>
      </c>
      <c r="W8" s="8">
        <v>5.15</v>
      </c>
      <c r="X8" s="8">
        <v>0.68</v>
      </c>
      <c r="Y8" s="8">
        <v>1.98</v>
      </c>
      <c r="Z8" s="8">
        <v>2.71</v>
      </c>
      <c r="AA8" s="14" t="s">
        <v>50</v>
      </c>
      <c r="AB8" s="14" t="s">
        <v>68</v>
      </c>
      <c r="AC8" s="8">
        <v>22.6</v>
      </c>
      <c r="AD8" s="8">
        <v>287</v>
      </c>
      <c r="AE8" s="8">
        <v>140.32</v>
      </c>
      <c r="AF8" s="8">
        <v>2.98</v>
      </c>
      <c r="AG8" s="8" t="s">
        <v>47</v>
      </c>
      <c r="AH8" s="8">
        <v>0</v>
      </c>
      <c r="AI8" s="8">
        <v>0</v>
      </c>
      <c r="AJ8" s="8">
        <v>0</v>
      </c>
    </row>
    <row r="9" spans="1:36" s="7" customFormat="1" ht="33.6" customHeight="1" x14ac:dyDescent="0.2">
      <c r="A9" s="1">
        <v>1011</v>
      </c>
      <c r="B9" s="8">
        <v>1</v>
      </c>
      <c r="C9" s="9">
        <v>25778</v>
      </c>
      <c r="D9" s="7">
        <f t="shared" ca="1" si="0"/>
        <v>51</v>
      </c>
      <c r="E9" s="8">
        <v>51</v>
      </c>
      <c r="F9" s="8">
        <v>1.64</v>
      </c>
      <c r="G9" s="8">
        <v>74</v>
      </c>
      <c r="H9" s="7">
        <f t="shared" si="1"/>
        <v>27.513384889946465</v>
      </c>
      <c r="I9" s="8">
        <v>27.513384889946465</v>
      </c>
      <c r="J9" s="8">
        <v>1</v>
      </c>
      <c r="K9" s="10">
        <v>2004</v>
      </c>
      <c r="L9" s="11">
        <v>17</v>
      </c>
      <c r="M9" s="12" t="s">
        <v>69</v>
      </c>
      <c r="N9" s="13" t="s">
        <v>70</v>
      </c>
      <c r="O9" s="8">
        <v>18.7</v>
      </c>
      <c r="P9" s="8">
        <v>15.77</v>
      </c>
      <c r="Q9" s="8">
        <v>1.6E-2</v>
      </c>
      <c r="R9" s="8">
        <v>1.6E-2</v>
      </c>
      <c r="S9" s="8">
        <v>7.28</v>
      </c>
      <c r="T9" s="8">
        <v>282.11</v>
      </c>
      <c r="U9" s="8">
        <v>7.1</v>
      </c>
      <c r="V9" s="8">
        <v>21</v>
      </c>
      <c r="W9" s="8">
        <v>4.6399999999999997</v>
      </c>
      <c r="X9" s="8">
        <v>1.03</v>
      </c>
      <c r="Y9" s="8">
        <v>1.48</v>
      </c>
      <c r="Z9" s="8">
        <v>2.46</v>
      </c>
      <c r="AA9" s="14" t="s">
        <v>57</v>
      </c>
      <c r="AB9" s="14" t="s">
        <v>71</v>
      </c>
      <c r="AC9" s="8">
        <v>30.4</v>
      </c>
      <c r="AD9" s="8">
        <v>214</v>
      </c>
      <c r="AE9" s="8">
        <v>196.92</v>
      </c>
      <c r="AF9" s="8">
        <v>4.88</v>
      </c>
      <c r="AG9" s="8" t="s">
        <v>36</v>
      </c>
      <c r="AH9" s="8">
        <v>2</v>
      </c>
      <c r="AI9" s="8">
        <v>0</v>
      </c>
      <c r="AJ9" s="8">
        <v>0</v>
      </c>
    </row>
    <row r="10" spans="1:36" s="7" customFormat="1" ht="27" customHeight="1" x14ac:dyDescent="0.2">
      <c r="A10" s="1">
        <v>1014</v>
      </c>
      <c r="B10" s="8">
        <v>1</v>
      </c>
      <c r="C10" s="9">
        <v>24994</v>
      </c>
      <c r="D10" s="7">
        <f t="shared" ca="1" si="0"/>
        <v>53</v>
      </c>
      <c r="E10" s="8">
        <v>53</v>
      </c>
      <c r="F10" s="8">
        <v>1.61</v>
      </c>
      <c r="G10" s="8">
        <v>55</v>
      </c>
      <c r="H10" s="7">
        <f t="shared" si="1"/>
        <v>21.218317194552679</v>
      </c>
      <c r="I10" s="8">
        <v>21.218317194552679</v>
      </c>
      <c r="J10" s="8">
        <v>1</v>
      </c>
      <c r="K10" s="15">
        <v>44228</v>
      </c>
      <c r="L10" s="11">
        <f>14/365</f>
        <v>3.8356164383561646E-2</v>
      </c>
      <c r="M10" s="12" t="s">
        <v>72</v>
      </c>
      <c r="N10" s="13" t="s">
        <v>73</v>
      </c>
      <c r="O10" s="8">
        <v>4</v>
      </c>
      <c r="P10" s="8">
        <v>22.62</v>
      </c>
      <c r="Q10" s="8">
        <v>1.6E-2</v>
      </c>
      <c r="R10" s="8">
        <v>1.6E-2</v>
      </c>
      <c r="S10" s="8"/>
      <c r="T10" s="8"/>
      <c r="U10" s="8">
        <v>7.6</v>
      </c>
      <c r="V10" s="8">
        <v>29.9</v>
      </c>
      <c r="W10" s="8">
        <v>5.28</v>
      </c>
      <c r="X10" s="8">
        <v>1.04</v>
      </c>
      <c r="Y10" s="8">
        <v>1.57</v>
      </c>
      <c r="Z10" s="8">
        <v>3.19</v>
      </c>
      <c r="AA10" s="10" t="s">
        <v>74</v>
      </c>
      <c r="AB10" s="10" t="s">
        <v>75</v>
      </c>
      <c r="AC10" s="8">
        <v>47.9</v>
      </c>
      <c r="AD10" s="8">
        <v>126</v>
      </c>
      <c r="AE10" s="8">
        <v>120.15</v>
      </c>
      <c r="AF10" s="8" t="s">
        <v>76</v>
      </c>
      <c r="AG10" s="8"/>
      <c r="AH10" s="8">
        <v>0</v>
      </c>
      <c r="AI10" s="8">
        <v>0</v>
      </c>
      <c r="AJ10" s="8">
        <v>0</v>
      </c>
    </row>
    <row r="11" spans="1:36" s="7" customFormat="1" ht="21.75" customHeight="1" x14ac:dyDescent="0.2">
      <c r="A11" s="1">
        <v>1015</v>
      </c>
      <c r="B11" s="8">
        <v>2</v>
      </c>
      <c r="C11" s="9">
        <v>29587</v>
      </c>
      <c r="D11" s="7">
        <f t="shared" ca="1" si="0"/>
        <v>41</v>
      </c>
      <c r="E11" s="8">
        <v>40</v>
      </c>
      <c r="F11" s="8">
        <v>1.78</v>
      </c>
      <c r="G11" s="8">
        <v>65.5</v>
      </c>
      <c r="H11" s="7">
        <f t="shared" si="1"/>
        <v>20.67289483651054</v>
      </c>
      <c r="I11" s="8">
        <v>20.67289483651054</v>
      </c>
      <c r="J11" s="8">
        <v>1</v>
      </c>
      <c r="K11" s="10">
        <v>2018</v>
      </c>
      <c r="L11" s="11">
        <v>3</v>
      </c>
      <c r="M11" s="12" t="s">
        <v>77</v>
      </c>
      <c r="N11" s="13"/>
      <c r="O11" s="8">
        <v>9.1</v>
      </c>
      <c r="P11" s="8">
        <v>16.5</v>
      </c>
      <c r="Q11" s="8">
        <v>0.14000000000000001</v>
      </c>
      <c r="R11" s="8">
        <v>0.27</v>
      </c>
      <c r="S11" s="8">
        <v>14.49</v>
      </c>
      <c r="T11" s="8">
        <v>28.74</v>
      </c>
      <c r="U11" s="8">
        <v>8.5</v>
      </c>
      <c r="V11" s="8" t="s">
        <v>78</v>
      </c>
      <c r="W11" s="8">
        <v>9.49</v>
      </c>
      <c r="X11" s="8">
        <v>1.31</v>
      </c>
      <c r="Y11" s="8">
        <v>1.62</v>
      </c>
      <c r="Z11" s="8">
        <v>6.63</v>
      </c>
      <c r="AA11" s="10" t="s">
        <v>79</v>
      </c>
      <c r="AB11" s="10"/>
      <c r="AC11" s="8">
        <v>77.900000000000006</v>
      </c>
      <c r="AD11" s="8">
        <v>102</v>
      </c>
      <c r="AE11" s="8">
        <v>408.76</v>
      </c>
      <c r="AF11" s="8">
        <v>5.97</v>
      </c>
      <c r="AG11" s="8"/>
      <c r="AH11" s="8"/>
      <c r="AI11" s="8" t="s">
        <v>80</v>
      </c>
      <c r="AJ11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Jinhao Zhu</dc:creator>
  <cp:lastModifiedBy>Zhu Jinhao</cp:lastModifiedBy>
  <dcterms:created xsi:type="dcterms:W3CDTF">2015-06-05T18:19:34Z</dcterms:created>
  <dcterms:modified xsi:type="dcterms:W3CDTF">2022-03-28T14:27:27Z</dcterms:modified>
</cp:coreProperties>
</file>